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xpofreight.sharepoint.com/sites/LPPL_DSASTeam/Shared Documents/General/Team members Docs/Sathruhan/Reports- WH utilization/"/>
    </mc:Choice>
  </mc:AlternateContent>
  <xr:revisionPtr revIDLastSave="1142" documentId="11_43D1545A1BEB46D8DE0C086D33A0E54AC9FC4000" xr6:coauthVersionLast="47" xr6:coauthVersionMax="47" xr10:uidLastSave="{53DC6CEF-2FEB-4460-B6E2-106DA431B5CD}"/>
  <bookViews>
    <workbookView xWindow="-120" yWindow="-120" windowWidth="29040" windowHeight="15720" tabRatio="756" firstSheet="1" activeTab="10" xr2:uid="{00000000-000D-0000-FFFF-FFFF00000000}"/>
  </bookViews>
  <sheets>
    <sheet name="Data Enter" sheetId="5" r:id="rId1"/>
    <sheet name="Average Sellable Space (Monday)" sheetId="2" r:id="rId2"/>
    <sheet name="WH Occu. trend Analysis" sheetId="3" r:id="rId3"/>
    <sheet name="Graphs" sheetId="8" r:id="rId4"/>
    <sheet name="Sheet2" sheetId="9" state="hidden" r:id="rId5"/>
    <sheet name="Sheet3" sheetId="10" state="hidden" r:id="rId6"/>
    <sheet name="Occupancy" sheetId="4" r:id="rId7"/>
    <sheet name="Formulas" sheetId="7" r:id="rId8"/>
    <sheet name="Nestle" sheetId="6" r:id="rId9"/>
    <sheet name="Master_Sheet" sheetId="1" r:id="rId10"/>
    <sheet name="Summary Report" sheetId="12" r:id="rId11"/>
  </sheets>
  <externalReferences>
    <externalReference r:id="rId12"/>
    <externalReference r:id="rId13"/>
    <externalReference r:id="rId14"/>
  </externalReferences>
  <calcPr calcId="191029" calcCompleted="0"/>
  <pivotCaches>
    <pivotCache cacheId="1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B1" i="8"/>
  <c r="Q2" i="4"/>
  <c r="Q3" i="4"/>
  <c r="Q4" i="4"/>
  <c r="Q5" i="4"/>
  <c r="Q6" i="4"/>
  <c r="Q7" i="4"/>
  <c r="Q8" i="4"/>
  <c r="Q9" i="4"/>
  <c r="Q10" i="4"/>
  <c r="D37" i="12" l="1"/>
  <c r="G37" i="12"/>
  <c r="F37" i="12"/>
  <c r="C37" i="12"/>
  <c r="E37" i="12"/>
  <c r="F6" i="4" l="1"/>
  <c r="F10" i="4" l="1"/>
  <c r="F9" i="4"/>
  <c r="J12" i="5"/>
  <c r="I12" i="5"/>
  <c r="D5" i="6"/>
  <c r="D2" i="6"/>
  <c r="D4" i="6" s="1"/>
  <c r="E4" i="6" s="1"/>
  <c r="E5" i="6"/>
  <c r="F8" i="4"/>
  <c r="F9" i="5"/>
  <c r="H16" i="5"/>
  <c r="G16" i="5"/>
  <c r="E16" i="5"/>
  <c r="E2" i="5"/>
  <c r="F5" i="4"/>
  <c r="F4" i="4"/>
  <c r="F2" i="4"/>
  <c r="E7" i="4"/>
  <c r="E8" i="4"/>
  <c r="E3" i="4"/>
  <c r="E4" i="4"/>
  <c r="E5" i="4"/>
  <c r="E6" i="4"/>
  <c r="E9" i="4"/>
  <c r="E10" i="4"/>
  <c r="E2" i="4"/>
  <c r="D2" i="4"/>
  <c r="J2" i="4" s="1"/>
  <c r="D7" i="4"/>
  <c r="D8" i="4"/>
  <c r="J8" i="4" s="1"/>
  <c r="D3" i="4"/>
  <c r="J3" i="4" s="1"/>
  <c r="D4" i="4"/>
  <c r="J4" i="4" s="1"/>
  <c r="D5" i="4"/>
  <c r="D6" i="4"/>
  <c r="D9" i="4"/>
  <c r="D10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A46" i="2"/>
  <c r="A45" i="2"/>
  <c r="A44" i="2"/>
  <c r="A43" i="2"/>
  <c r="A42" i="2"/>
  <c r="I41" i="2"/>
  <c r="A41" i="2"/>
  <c r="A40" i="2"/>
  <c r="A39" i="2"/>
  <c r="A38" i="2"/>
  <c r="A37" i="2"/>
  <c r="A36" i="2"/>
  <c r="A35" i="2"/>
  <c r="A34" i="2"/>
  <c r="A33" i="2"/>
  <c r="A32" i="2"/>
  <c r="A31" i="2"/>
  <c r="A30" i="2"/>
  <c r="I29" i="2"/>
  <c r="A29" i="2"/>
  <c r="A28" i="2"/>
  <c r="A27" i="2"/>
  <c r="I26" i="2"/>
  <c r="A26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I16" i="2"/>
  <c r="B16" i="2"/>
  <c r="A16" i="2"/>
  <c r="I15" i="2"/>
  <c r="B15" i="2"/>
  <c r="A15" i="2"/>
  <c r="I14" i="2"/>
  <c r="B14" i="2"/>
  <c r="A14" i="2"/>
  <c r="I13" i="2"/>
  <c r="B13" i="2"/>
  <c r="A13" i="2"/>
  <c r="I12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R13" i="1"/>
  <c r="E7" i="1"/>
  <c r="E5" i="1"/>
  <c r="E3" i="1"/>
  <c r="H2" i="4" l="1"/>
  <c r="I2" i="4" s="1"/>
  <c r="G7" i="4"/>
  <c r="K7" i="4"/>
  <c r="H7" i="4"/>
  <c r="H10" i="4"/>
  <c r="K10" i="4"/>
  <c r="K9" i="4"/>
  <c r="H9" i="4"/>
  <c r="I9" i="4" s="1"/>
  <c r="K5" i="4"/>
  <c r="H5" i="4"/>
  <c r="E12" i="5"/>
  <c r="H6" i="4"/>
  <c r="K6" i="4"/>
  <c r="K2" i="4"/>
  <c r="K4" i="4"/>
  <c r="H4" i="4"/>
  <c r="I4" i="4" s="1"/>
  <c r="L12" i="5"/>
  <c r="H8" i="4"/>
  <c r="I8" i="4" s="1"/>
  <c r="K8" i="4"/>
  <c r="F3" i="4"/>
  <c r="J7" i="4"/>
  <c r="J6" i="4"/>
  <c r="J5" i="4"/>
  <c r="J10" i="4"/>
  <c r="J9" i="4"/>
  <c r="G2" i="4"/>
  <c r="G4" i="4"/>
  <c r="G5" i="4"/>
  <c r="G6" i="4"/>
  <c r="F12" i="5"/>
  <c r="G9" i="4"/>
  <c r="G10" i="4"/>
  <c r="D12" i="5"/>
  <c r="G8" i="4"/>
  <c r="I10" i="4" l="1"/>
  <c r="I6" i="4"/>
  <c r="I7" i="4"/>
  <c r="M7" i="4" s="1"/>
  <c r="N7" i="4" s="1"/>
  <c r="I5" i="4"/>
  <c r="G12" i="5"/>
  <c r="K3" i="4"/>
  <c r="H3" i="4"/>
  <c r="I3" i="4" s="1"/>
  <c r="G3" i="4"/>
  <c r="O7" i="4"/>
  <c r="M10" i="4"/>
  <c r="N10" i="4" s="1"/>
  <c r="O10" i="4"/>
  <c r="P10" i="4"/>
  <c r="M4" i="4"/>
  <c r="N4" i="4" s="1"/>
  <c r="P4" i="4"/>
  <c r="O4" i="4"/>
  <c r="M8" i="4"/>
  <c r="N8" i="4" s="1"/>
  <c r="P8" i="4"/>
  <c r="O8" i="4"/>
  <c r="M9" i="4"/>
  <c r="N9" i="4" s="1"/>
  <c r="P9" i="4"/>
  <c r="O9" i="4"/>
  <c r="M5" i="4"/>
  <c r="N5" i="4" s="1"/>
  <c r="P5" i="4"/>
  <c r="O5" i="4"/>
  <c r="D16" i="5"/>
  <c r="P7" i="4" l="1"/>
  <c r="M3" i="4"/>
  <c r="N3" i="4" s="1"/>
  <c r="P3" i="4"/>
  <c r="O3" i="4"/>
  <c r="M2" i="4"/>
  <c r="N2" i="4" s="1"/>
  <c r="O2" i="4"/>
  <c r="P2" i="4"/>
  <c r="M6" i="4"/>
  <c r="N6" i="4" s="1"/>
  <c r="P6" i="4"/>
  <c r="O6" i="4"/>
  <c r="F16" i="5"/>
  <c r="I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Sathruhan Sivalogithan</author>
  </authors>
  <commentList>
    <comment ref="H2" authorId="0" shapeId="0" xr:uid="{0D5C28A5-8447-49C7-B018-3A05A235F0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" authorId="0" shapeId="0" xr:uid="{886DB7CA-1D23-464C-8546-D5E83C1AB2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" authorId="0" shapeId="0" xr:uid="{AA46E8F9-DA28-4924-AC55-C278265E77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" authorId="0" shapeId="0" xr:uid="{649D8631-1101-46A8-BEC1-3C60CB5A64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" authorId="0" shapeId="0" xr:uid="{C9D118A8-A9E5-40DC-809C-6EF3A0DA7F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" authorId="0" shapeId="0" xr:uid="{80D641DB-5863-4414-95E1-9BE8A77B40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" authorId="0" shapeId="0" xr:uid="{9D9BFC1A-CA1B-4596-83BE-F74F6B1240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" authorId="0" shapeId="0" xr:uid="{8BB11166-C8FC-4F04-8E89-3C534675BC8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" authorId="0" shapeId="0" xr:uid="{574C22FC-CE3E-4395-A283-0A42EF1C60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" authorId="0" shapeId="0" xr:uid="{97815E1F-3051-4B93-BB10-9FE37755EC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" authorId="0" shapeId="0" xr:uid="{4B228EF7-3248-4442-A100-4744C5FFDE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" authorId="0" shapeId="0" xr:uid="{C35571C2-86EE-45C7-A0EC-2723298303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" authorId="0" shapeId="0" xr:uid="{F7D00BDB-AE34-4FBE-AE98-47F4CEDA56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" authorId="0" shapeId="0" xr:uid="{C655352F-DA30-423B-ABD2-1E242D32DB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" authorId="0" shapeId="0" xr:uid="{EBD8DFD5-9830-419D-AC02-33FD7A62A5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" authorId="0" shapeId="0" xr:uid="{606532AF-17E6-42E3-9918-9FD1F0BF6E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" authorId="0" shapeId="0" xr:uid="{BB19F609-ABB7-48D8-9435-0527F1A168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" authorId="0" shapeId="0" xr:uid="{306E0A91-BBA8-44C0-A330-76FFA3AD52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" authorId="0" shapeId="0" xr:uid="{83B28B4F-CCFC-4081-B584-E30021EE1B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" authorId="0" shapeId="0" xr:uid="{90F0A21C-4C89-43DD-B07E-B2B699D271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" authorId="0" shapeId="0" xr:uid="{7D000132-D9E3-4862-93FA-451DBFAF8C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" authorId="0" shapeId="0" xr:uid="{37835810-3CFC-431C-BF2E-1C7EDAF2266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" authorId="0" shapeId="0" xr:uid="{4A578F70-28A3-4E8A-8E5A-0F17DC4F20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" authorId="0" shapeId="0" xr:uid="{FEED94E9-6FDA-4234-BF48-3A5A59C5B0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" authorId="0" shapeId="0" xr:uid="{CA2C173E-E945-4246-B0AD-197F64CAD5E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" authorId="0" shapeId="0" xr:uid="{01439F67-D096-444E-8B21-9B7CA23D15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" authorId="0" shapeId="0" xr:uid="{6CBCEACD-C502-42DA-86B1-AF517DE4BE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" authorId="0" shapeId="0" xr:uid="{9DAC5616-9C21-47F3-9B73-20C9A54BA1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" authorId="0" shapeId="0" xr:uid="{CF094913-F07D-479C-BFEF-0035389522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" authorId="0" shapeId="0" xr:uid="{AD16DE35-D6CE-4F69-9598-9039A454FF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" authorId="0" shapeId="0" xr:uid="{C985905B-1231-40ED-AB66-BBCD7F25DB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" authorId="0" shapeId="0" xr:uid="{0E939848-59EC-45C3-9C38-FD57C161F1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" authorId="0" shapeId="0" xr:uid="{DD3E212E-614D-4E00-B5C8-9EE5B0EBE4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" authorId="0" shapeId="0" xr:uid="{78AE7BFE-CC25-46DC-91AD-E9508D3280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" authorId="0" shapeId="0" xr:uid="{A31D191F-3B2C-4C5C-B081-F90A85AE15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" authorId="0" shapeId="0" xr:uid="{7F28EF30-08D0-4B8E-A1A9-2221BB09D8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" authorId="0" shapeId="0" xr:uid="{9723B800-29D9-43C7-B553-A84F7CEB93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" authorId="0" shapeId="0" xr:uid="{01F141DF-FA6E-402E-9880-C9BBC65DBE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" authorId="0" shapeId="0" xr:uid="{5F726511-E539-4489-8481-92AE7E9D17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" authorId="0" shapeId="0" xr:uid="{77589EE9-0544-42CE-83A2-D862751EB95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" authorId="0" shapeId="0" xr:uid="{272EA034-787B-465B-ACA3-09AA7BC710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" authorId="0" shapeId="0" xr:uid="{F9F7D67B-4123-4EF8-9A9A-F7976BE6AF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" authorId="0" shapeId="0" xr:uid="{D5B56F14-9AB8-46E6-8152-820DB6D858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" authorId="0" shapeId="0" xr:uid="{9A1F5BA2-A054-4370-B29C-EA049A4714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" authorId="0" shapeId="0" xr:uid="{0CB5FAAC-3FC6-44A1-BF4E-CA984C54B3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" authorId="0" shapeId="0" xr:uid="{A76F24D6-DFBF-413A-AD10-ED0D2ACD99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" authorId="0" shapeId="0" xr:uid="{BF9E4696-C4FD-49AA-A1D8-6A5AA5D341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" authorId="0" shapeId="0" xr:uid="{6687EC8F-D3C5-4DB9-8ABA-754DADA3AC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" authorId="0" shapeId="0" xr:uid="{6AAB778B-476B-4AEB-B640-35F37956ECE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" authorId="0" shapeId="0" xr:uid="{D6C31286-B41F-4067-A193-65CA6836C2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" authorId="0" shapeId="0" xr:uid="{B4D9A1C3-1AA2-46E2-8E8D-BA5464B12F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" authorId="0" shapeId="0" xr:uid="{72C6B2E9-4D51-49C6-A968-E54A0ED991A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" authorId="0" shapeId="0" xr:uid="{4FD355D5-3070-462D-AEED-A0C3D77926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" authorId="0" shapeId="0" xr:uid="{4FF57024-8323-4666-BBA7-C28061887D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" authorId="0" shapeId="0" xr:uid="{AEE5A8E6-1BEB-4B3F-ABC9-50C0C19403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" authorId="0" shapeId="0" xr:uid="{85D2D4B7-0465-4392-B657-ACD5069FB7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" authorId="0" shapeId="0" xr:uid="{097BE9D9-2E98-4AB4-9269-3CBD7D538B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" authorId="0" shapeId="0" xr:uid="{48848293-83DE-40CF-97E4-9299A1569B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" authorId="0" shapeId="0" xr:uid="{A0910E0A-8C65-420A-A953-BE49CE7232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" authorId="0" shapeId="0" xr:uid="{49D11D85-37CA-4354-8EFB-EC3B210FD6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" authorId="0" shapeId="0" xr:uid="{04D51026-196E-48F4-9A23-A443D46D58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" authorId="0" shapeId="0" xr:uid="{996FC733-BA15-4170-9911-59EE05B1E2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" authorId="0" shapeId="0" xr:uid="{9A45608B-F5B8-4D48-B586-BB933C0465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" authorId="0" shapeId="0" xr:uid="{3A2B6728-A21A-4F0C-9F80-926A723033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" authorId="0" shapeId="0" xr:uid="{E5480DDB-B44C-408C-B761-74FD18D4F2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" authorId="0" shapeId="0" xr:uid="{0F9D1FF6-DE44-4EB0-A927-8B9A3F86F7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" authorId="0" shapeId="0" xr:uid="{E99C17B9-302C-41BB-BFE8-ECF94CEA5C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" authorId="0" shapeId="0" xr:uid="{3B65A0CF-8C3E-45E3-9F2D-CC5486F92F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" authorId="0" shapeId="0" xr:uid="{FEDF482A-0FD3-4469-96C8-CA043D9CCA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" authorId="0" shapeId="0" xr:uid="{C4C882E6-E04A-4385-B083-2DA5C6E702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" authorId="0" shapeId="0" xr:uid="{F8CA4DEF-1495-41B0-A4EC-FB7B141663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" authorId="0" shapeId="0" xr:uid="{0B39BDD9-EFF1-4535-8EDF-1F4AC5593B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" authorId="0" shapeId="0" xr:uid="{12639CEC-61E7-4692-9458-BB5A2FB50F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" authorId="0" shapeId="0" xr:uid="{13C62A23-0265-40E2-9124-350B78EAF2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" authorId="0" shapeId="0" xr:uid="{1A556486-0A99-47E5-A0A1-457BAF6310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" authorId="0" shapeId="0" xr:uid="{A4AF7130-149F-4DEF-ADE1-EC8B43F404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" authorId="0" shapeId="0" xr:uid="{8EE63052-3717-4BC5-90FB-EC6F4A16AA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" authorId="0" shapeId="0" xr:uid="{EC9EC300-E0E9-4914-B753-551C932B31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" authorId="0" shapeId="0" xr:uid="{74CD85E7-9CF3-40E0-81DB-6B2531BA6F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" authorId="0" shapeId="0" xr:uid="{AFD198D6-8A5D-4755-9AAD-CDAF1922C3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" authorId="0" shapeId="0" xr:uid="{0B7535D0-76F9-4319-BCAB-B978021034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" authorId="0" shapeId="0" xr:uid="{0339F4DA-7256-425D-9DE3-6B9E24AEDF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" authorId="0" shapeId="0" xr:uid="{87C326DC-6DF2-4A08-99F4-D06685579E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" authorId="0" shapeId="0" xr:uid="{147CD4DD-0B70-4F2A-BA68-F41B0FE2E8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" authorId="0" shapeId="0" xr:uid="{F864E40B-EBB1-4265-B46B-65DBC601E5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" authorId="0" shapeId="0" xr:uid="{5F87861C-A0DA-461F-91E1-22A5441C98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" authorId="0" shapeId="0" xr:uid="{D29046F4-8221-4DCD-958A-F5ED956790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" authorId="0" shapeId="0" xr:uid="{11B6A7D0-38F8-4571-98E6-C8E20034C4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" authorId="0" shapeId="0" xr:uid="{EDE75A88-0204-4469-9E87-576254ABB6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" authorId="0" shapeId="0" xr:uid="{5DAA0909-C3C1-489C-88B1-252E9BDF70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" authorId="0" shapeId="0" xr:uid="{5E55749F-BD7F-4BE3-9CBA-198FC25208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" authorId="0" shapeId="0" xr:uid="{5D96CE37-AF72-49D6-B8A7-BE6FD75210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" authorId="0" shapeId="0" xr:uid="{43F4D6DB-D371-4FD7-904D-82AF28392A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" authorId="0" shapeId="0" xr:uid="{31139BB0-F950-4DDB-9A08-40EE56F77A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" authorId="0" shapeId="0" xr:uid="{615A85BE-FBE0-40BD-98D7-AF09169E38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" authorId="0" shapeId="0" xr:uid="{1D98D73C-EE38-4C76-B77F-E95667349D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" authorId="0" shapeId="0" xr:uid="{364BAD81-423D-418C-BD94-1FD288242F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" authorId="0" shapeId="0" xr:uid="{683868FB-6DD5-4594-B857-DB88FC27AC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" authorId="0" shapeId="0" xr:uid="{301B2C50-1C87-4EA8-9A55-BB8D608B75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" authorId="0" shapeId="0" xr:uid="{1B9BA3E5-4655-4F22-90F6-5028C6CEDD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" authorId="0" shapeId="0" xr:uid="{503130AA-AD35-4FA6-BC11-3FB668CCEB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" authorId="0" shapeId="0" xr:uid="{D3EECCD3-8370-4C2C-8E94-B5943E8144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" authorId="0" shapeId="0" xr:uid="{B0EDCD01-A379-444D-B733-3A9C47554B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" authorId="0" shapeId="0" xr:uid="{5AC8D2E2-AC73-40F2-A80D-92718E2AEE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" authorId="0" shapeId="0" xr:uid="{A5E45E60-DC38-476B-8F23-FCD6F8B17F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" authorId="0" shapeId="0" xr:uid="{C4B1352C-B0FE-4ECE-98E0-26368A7513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" authorId="0" shapeId="0" xr:uid="{B24BAD15-4B69-40D7-A25C-6EDCC3370A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" authorId="0" shapeId="0" xr:uid="{B9459684-C645-4F9D-8E93-17BBBCDF27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" authorId="0" shapeId="0" xr:uid="{B245DDDB-C44A-410A-9F85-98200AD176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" authorId="0" shapeId="0" xr:uid="{F098E746-DF24-42ED-84A6-ED6CE1E285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" authorId="0" shapeId="0" xr:uid="{493D6BED-0B48-423D-949D-717028AB78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" authorId="0" shapeId="0" xr:uid="{89147941-F4C2-4740-9E54-C600F686F0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" authorId="0" shapeId="0" xr:uid="{D142A088-9ED2-4752-BA73-6E0353E970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" authorId="0" shapeId="0" xr:uid="{2931726B-6A76-463A-B0BA-F2BC85CE83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" authorId="0" shapeId="0" xr:uid="{03098547-E363-45E0-8389-0C38F53EC3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" authorId="0" shapeId="0" xr:uid="{18C7F110-5DBA-4D7F-8769-8CF597B53E0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" authorId="0" shapeId="0" xr:uid="{D4B937C7-4ADE-4945-B4C4-349B33FF09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" authorId="0" shapeId="0" xr:uid="{A2D8D731-B012-4BAE-A6A4-B9A9F4281B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" authorId="0" shapeId="0" xr:uid="{D853A1E5-C618-43AB-B9A4-99A2379A97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" authorId="0" shapeId="0" xr:uid="{4A28148F-2F16-4DC6-810A-4877846791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" authorId="0" shapeId="0" xr:uid="{765076A7-1445-4AB3-8688-D7BC7B0AA7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" authorId="0" shapeId="0" xr:uid="{DA739BA3-BFAF-47E3-ABFD-35F0422B66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" authorId="0" shapeId="0" xr:uid="{30CC76D6-211B-4BC7-B610-EF513B0C1A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" authorId="0" shapeId="0" xr:uid="{AF1F1004-5372-464E-8C77-318C21AA4B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" authorId="0" shapeId="0" xr:uid="{54C9FB2D-BF21-4A44-A000-D97A41AA98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" authorId="0" shapeId="0" xr:uid="{5ADF6F79-5BD9-4F41-9767-A8716B1977D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" authorId="0" shapeId="0" xr:uid="{3C81AA36-E306-445E-B1EF-ABEAFDE17C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" authorId="0" shapeId="0" xr:uid="{BD413210-9FF5-4346-90C5-97CED725FB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" authorId="0" shapeId="0" xr:uid="{2DAFB5CA-921C-4648-AFCE-77E12CD9C2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" authorId="0" shapeId="0" xr:uid="{646EF6F4-C64F-4580-9A35-9757560F5F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" authorId="0" shapeId="0" xr:uid="{D2605A5B-5C3A-4380-8644-164A58D5E3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" authorId="0" shapeId="0" xr:uid="{50EE2E66-D235-404D-B0E9-856E53F4CA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" authorId="0" shapeId="0" xr:uid="{4B000475-024C-48E5-9FA6-2E6F08C0CB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" authorId="0" shapeId="0" xr:uid="{0F73A1D6-ECDB-4176-83C3-FF1D79A966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" authorId="0" shapeId="0" xr:uid="{F24E2F9F-D043-443E-8E2A-901AAB276C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" authorId="0" shapeId="0" xr:uid="{E0CFB4BA-193B-4A31-8BB5-EE5C3BF918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" authorId="0" shapeId="0" xr:uid="{B35F8774-7C2D-494E-9042-B55F34255F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" authorId="0" shapeId="0" xr:uid="{313F22CE-0A18-46EC-A0C2-904AA92351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" authorId="0" shapeId="0" xr:uid="{73B92485-9084-4268-A193-6F2A67E01E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" authorId="0" shapeId="0" xr:uid="{1CF9662F-19E3-40AD-96C9-8329DF16B3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" authorId="0" shapeId="0" xr:uid="{C47618A8-1040-4D8F-9B48-26E973D0BD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" authorId="0" shapeId="0" xr:uid="{2F217116-AD7A-4BDE-B97F-728E9BF7D7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" authorId="0" shapeId="0" xr:uid="{72E72017-0C28-4D5B-94D5-F3EB24885B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" authorId="0" shapeId="0" xr:uid="{38ADF583-5337-4FCA-BC53-FAE6541802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" authorId="0" shapeId="0" xr:uid="{C1F74AFE-9860-4453-BA69-3C036954E7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" authorId="0" shapeId="0" xr:uid="{F77DE62F-B0D5-4AF1-82C3-9CD86467F8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" authorId="0" shapeId="0" xr:uid="{F618FD54-DCF2-4CEE-8F35-BCC17ABE74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" authorId="0" shapeId="0" xr:uid="{CE12822D-E7D6-4CA2-98F4-878DE6A06EA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" authorId="0" shapeId="0" xr:uid="{0CD1E0E2-F1F6-4704-A086-EFAF172E29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" authorId="0" shapeId="0" xr:uid="{16C6D758-5FB0-45D0-B3A1-188ADC1DDB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7" authorId="0" shapeId="0" xr:uid="{29607987-D557-439A-9C4B-D6B2CE7E84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7" authorId="0" shapeId="0" xr:uid="{F00E4AC7-C1CD-4075-8D12-920D3409C2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8" authorId="0" shapeId="0" xr:uid="{6124CD1F-2239-4278-BFC4-7AB7FF372C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8" authorId="0" shapeId="0" xr:uid="{1EB653DF-3BA9-459B-93EA-8D8F7A57AD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9" authorId="0" shapeId="0" xr:uid="{FB035E2A-A5FA-4D09-82F7-847AA5483A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9" authorId="0" shapeId="0" xr:uid="{0E76474F-B3A5-4062-BD49-CEE0D006ED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0" authorId="0" shapeId="0" xr:uid="{64A1D692-DFD8-4E12-AAB2-143CCF5022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0" authorId="0" shapeId="0" xr:uid="{46B1104B-31F3-493A-88B4-B7376CD4DD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1" authorId="0" shapeId="0" xr:uid="{10526D24-5363-46BD-9C9B-8F6847CA6D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1" authorId="0" shapeId="0" xr:uid="{656F1A74-21D4-428F-8ACD-E72A24B2ED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2" authorId="0" shapeId="0" xr:uid="{CECEBE6C-891D-42AC-9A8D-ED7DE2BC35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2" authorId="0" shapeId="0" xr:uid="{DD5EED31-FE33-4D5E-AF55-0E8E549B0E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3" authorId="0" shapeId="0" xr:uid="{5E951DD2-F471-4314-A34D-16CF498CF4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3" authorId="0" shapeId="0" xr:uid="{D5CE25AA-1B2C-46D0-A190-17DBEDF8BD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4" authorId="0" shapeId="0" xr:uid="{A30CCA95-4A0E-4424-9217-2613E572A6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4" authorId="0" shapeId="0" xr:uid="{E1EB0FCA-4B3F-4396-8635-1676B23BEB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5" authorId="0" shapeId="0" xr:uid="{66C96117-CC44-4534-85CF-2DFE60F39D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5" authorId="0" shapeId="0" xr:uid="{C5702BD7-4F3F-4A40-B686-C313BB3735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6" authorId="0" shapeId="0" xr:uid="{A0527E6E-FEC7-432E-AA3C-1AD49BD27F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6" authorId="0" shapeId="0" xr:uid="{D813A2ED-7581-4425-82B3-10A0FFEBEE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7" authorId="0" shapeId="0" xr:uid="{588F7C5D-9A33-453C-9CCB-F4EB058ED5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7" authorId="0" shapeId="0" xr:uid="{0039443C-205F-4033-8E2A-7D7F284C50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8" authorId="0" shapeId="0" xr:uid="{7E438FF7-86F8-4891-834C-D65C557A23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8" authorId="0" shapeId="0" xr:uid="{2CBCBB7F-C1E4-4988-AEA0-E1917906F5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89" authorId="0" shapeId="0" xr:uid="{666E33F9-90E7-4A57-8ABD-E147BDD262F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89" authorId="0" shapeId="0" xr:uid="{35A2AB81-0B26-4BB6-9D8D-3261AA3451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0" authorId="0" shapeId="0" xr:uid="{9DFC4194-20F8-496D-9B24-6944ACE1DE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0" authorId="0" shapeId="0" xr:uid="{AF5A14A2-5438-486F-B71D-7A9EAEEF8A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1" authorId="0" shapeId="0" xr:uid="{C8E75190-D249-4E00-B52F-40EC6FEC7D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1" authorId="0" shapeId="0" xr:uid="{EFE9A41A-AAE6-4C0B-AD9A-25754662D9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2" authorId="0" shapeId="0" xr:uid="{7D506E1F-B77F-4E95-B3FE-3EC304D9BB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2" authorId="0" shapeId="0" xr:uid="{DBE629FC-53E1-482D-A34A-E0DE5D6F25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3" authorId="0" shapeId="0" xr:uid="{0196DE24-C3EE-4DBF-9966-F7AA02AC47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3" authorId="0" shapeId="0" xr:uid="{76332853-12CA-46F7-8C93-9ECE486BFF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4" authorId="0" shapeId="0" xr:uid="{3C23F1B2-BD61-4C6C-AA2A-02D621AD67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4" authorId="0" shapeId="0" xr:uid="{8FBE5F9F-87B7-4B99-88AD-34FA740EF7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5" authorId="0" shapeId="0" xr:uid="{49047A28-A5F7-465B-8657-366CAA50F0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5" authorId="0" shapeId="0" xr:uid="{267A30EE-43BC-470E-B217-7E01513750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6" authorId="0" shapeId="0" xr:uid="{6EE1E769-0767-43A2-8682-E8B71A661F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6" authorId="0" shapeId="0" xr:uid="{B260F212-5885-4CA4-A17A-D64F363EF1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7" authorId="0" shapeId="0" xr:uid="{0A436FC8-C7D7-4182-88A6-F77773256E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7" authorId="0" shapeId="0" xr:uid="{617A7A1A-427E-409C-8EB9-8393E5531D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8" authorId="0" shapeId="0" xr:uid="{5DAC194B-2620-44CA-AAB0-69B2FE4E19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8" authorId="0" shapeId="0" xr:uid="{ED8161D6-3ECE-45AD-BAE1-7454F34BA2D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99" authorId="0" shapeId="0" xr:uid="{1A20ED45-A953-41B7-82CB-579D9E0A75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99" authorId="0" shapeId="0" xr:uid="{F8A062D7-DB72-4B29-B9CB-6F967BDA6C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0" authorId="0" shapeId="0" xr:uid="{73A92BE7-4405-4516-982B-354A32EFDB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0" authorId="0" shapeId="0" xr:uid="{5E805964-3DB1-412C-81A1-A7243CD841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1" authorId="0" shapeId="0" xr:uid="{82DAD63D-0047-4A21-9EB9-05DA6C27D7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1" authorId="0" shapeId="0" xr:uid="{2149DCCB-FA3E-4A61-9CB6-2CAE5E22D1F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2" authorId="0" shapeId="0" xr:uid="{F9D1C434-3380-4E90-89F9-9EAB7D662D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2" authorId="0" shapeId="0" xr:uid="{DBF8C4CD-E6ED-44E1-90F2-5DEF0BEC41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3" authorId="0" shapeId="0" xr:uid="{292FE73E-D1BF-400F-A0F1-E36B8311D4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3" authorId="0" shapeId="0" xr:uid="{F2D04363-EEB4-4B9B-B4D1-6E7DB46727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4" authorId="0" shapeId="0" xr:uid="{DE209ADB-9BAD-4F41-BE2C-5E7C35D439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4" authorId="0" shapeId="0" xr:uid="{0C4D3F4D-7D23-42E8-BC94-699C469D34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5" authorId="0" shapeId="0" xr:uid="{355B7715-6929-4EC0-B4D5-31EEB5E1C6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5" authorId="0" shapeId="0" xr:uid="{F12B6994-5C7D-4DBE-82B3-CD2CDBF179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6" authorId="0" shapeId="0" xr:uid="{9E37AA3D-297E-443B-BAC5-A6E5D5DAE0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6" authorId="0" shapeId="0" xr:uid="{B468EC45-19E4-4939-9639-DAA5822BA6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7" authorId="0" shapeId="0" xr:uid="{BAB10466-E929-433D-8685-2F66E1DF97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7" authorId="0" shapeId="0" xr:uid="{9E46188C-AD51-4ED2-8651-5DBC0308039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8" authorId="0" shapeId="0" xr:uid="{217D82D0-C5BD-4CB8-ACF0-D901052D7B7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8" authorId="0" shapeId="0" xr:uid="{AA2DBA71-26C1-476F-B776-1E10D5AC0E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09" authorId="0" shapeId="0" xr:uid="{217E58DC-A34F-4A6E-9007-12226DAE46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09" authorId="0" shapeId="0" xr:uid="{58F918AF-18B3-4C56-B92E-14D13DCBA5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0" authorId="0" shapeId="0" xr:uid="{16A6D8BA-0F11-47C8-951A-7CC2048F8D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0" authorId="0" shapeId="0" xr:uid="{5A9A99F8-C339-42DE-82D8-7D28B2B183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1" authorId="0" shapeId="0" xr:uid="{0E2B52D8-62B3-4A16-B5F9-69ED882C4C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1" authorId="0" shapeId="0" xr:uid="{7D2969BA-7D7B-4411-BBA0-AB265123A5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2" authorId="0" shapeId="0" xr:uid="{DA2C8A85-6BC4-4E9F-A296-26E4B2A22B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2" authorId="0" shapeId="0" xr:uid="{F7FC4AF1-6B9C-49B3-BECC-3A68D0E858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3" authorId="0" shapeId="0" xr:uid="{34742E57-C074-47CF-B816-E657FE29D1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3" authorId="0" shapeId="0" xr:uid="{DBF895C9-8DFE-40FE-A164-BD95D84E92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4" authorId="0" shapeId="0" xr:uid="{65662190-82D5-4DFF-A9E0-808E396E50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4" authorId="0" shapeId="0" xr:uid="{C722B246-1B8C-4FC6-B745-C86020C10F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5" authorId="0" shapeId="0" xr:uid="{3FCA1022-E759-4A49-B7D7-FB9ECB9A8C9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5" authorId="0" shapeId="0" xr:uid="{C9A36CBE-B04F-42D0-A74A-86AE130F4F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6" authorId="0" shapeId="0" xr:uid="{15FCF7FD-9AAF-41CF-957D-A723C8CE33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6" authorId="0" shapeId="0" xr:uid="{BA2FEDD1-4B49-47CB-A1DE-6002EA91C3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7" authorId="0" shapeId="0" xr:uid="{5D7697FE-E8E1-4B77-A0FF-8CA7CC7B45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7" authorId="0" shapeId="0" xr:uid="{ECCCEF8A-141B-4D29-894C-22942069F7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8" authorId="0" shapeId="0" xr:uid="{1BCB7186-92EF-4B69-95F8-2DD0427C02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8" authorId="0" shapeId="0" xr:uid="{0750EBF3-AB24-44B2-857B-89946BBAB1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19" authorId="0" shapeId="0" xr:uid="{B524E0BE-DDDA-4760-B776-0AE8CA8163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19" authorId="0" shapeId="0" xr:uid="{FF3F535F-9EF0-4C9B-AB73-33A258671B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0" authorId="0" shapeId="0" xr:uid="{503CB720-406F-4EFE-BAE9-041220F7A30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0" authorId="0" shapeId="0" xr:uid="{6C7C7D7D-5C24-4664-A68C-0094413C95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1" authorId="0" shapeId="0" xr:uid="{72B3023A-15C6-4D84-8E18-F6D9E9088E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1" authorId="0" shapeId="0" xr:uid="{9E955E59-2901-4B4C-8E5D-4126D67A53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2" authorId="0" shapeId="0" xr:uid="{42CFA341-D978-4ABA-A8A2-CE8C101DCF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2" authorId="0" shapeId="0" xr:uid="{FC84F504-E1DD-4B4B-9580-590C2A0175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3" authorId="0" shapeId="0" xr:uid="{51CD0E15-411F-464B-A59F-030C44F9B4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3" authorId="0" shapeId="0" xr:uid="{91520647-890E-4162-9EB6-D805F092DB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4" authorId="0" shapeId="0" xr:uid="{67164C7D-9398-4639-AC9E-46FF4DD628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4" authorId="0" shapeId="0" xr:uid="{4D2B2212-A058-44D0-A54E-77F03E580C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5" authorId="0" shapeId="0" xr:uid="{2FA3475C-E668-43F5-B623-1E12E12AFA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5" authorId="0" shapeId="0" xr:uid="{5E2EA92B-785A-468D-B4BB-40199E27E2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6" authorId="0" shapeId="0" xr:uid="{41311E51-BCB6-4953-B2F1-A758F0B7026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6" authorId="0" shapeId="0" xr:uid="{3F172E07-00C4-46F0-A050-FB6443FA86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7" authorId="0" shapeId="0" xr:uid="{64A843F8-D026-474B-8B45-49DF7028DD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7" authorId="0" shapeId="0" xr:uid="{9974F7C6-2790-4B5F-B991-3BF38394B6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8" authorId="0" shapeId="0" xr:uid="{E103CF00-E00C-47FA-A172-5AAF02E28B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8" authorId="0" shapeId="0" xr:uid="{A52497BB-C2B9-436B-834E-CB4E9CB22D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29" authorId="0" shapeId="0" xr:uid="{D3AC6FF0-1F4A-44F2-95F0-9862BD8471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29" authorId="0" shapeId="0" xr:uid="{1D099984-5697-404C-92D2-325381D7E3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0" authorId="0" shapeId="0" xr:uid="{315F8141-466B-45FF-8DB3-F1B0E116F1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0" authorId="0" shapeId="0" xr:uid="{573BEB22-583F-4CA8-B2D1-8766915504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1" authorId="0" shapeId="0" xr:uid="{7AF38A4A-CDAE-48DE-AB9C-539104C2BE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1" authorId="0" shapeId="0" xr:uid="{130981BB-404A-4F05-A970-8200CD4073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2" authorId="0" shapeId="0" xr:uid="{D0F35CAF-E544-49DB-8367-50C42B28F7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2" authorId="0" shapeId="0" xr:uid="{8F686D4A-FFD9-4276-85EB-E3259EF0C3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3" authorId="0" shapeId="0" xr:uid="{09408AF3-2AD6-4760-9F02-521C35F2E8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3" authorId="0" shapeId="0" xr:uid="{0EA002F7-264D-47C1-990D-184B87DF52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4" authorId="0" shapeId="0" xr:uid="{81822731-B034-4E5C-8C58-37B3ECCB845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4" authorId="0" shapeId="0" xr:uid="{DBC3C53E-9697-43C1-BF27-8621255E54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5" authorId="0" shapeId="0" xr:uid="{FAD7F17C-3031-4119-8749-D94AB844DD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5" authorId="0" shapeId="0" xr:uid="{8297D6BE-7685-431F-9BCB-79C486A180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6" authorId="0" shapeId="0" xr:uid="{963A14E1-CF33-4C2E-861C-E75DFC08F0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6" authorId="0" shapeId="0" xr:uid="{DA7C214D-8623-45F6-B006-DE5FC5CEE3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7" authorId="0" shapeId="0" xr:uid="{8558B1CE-2500-4751-B485-D50E9655D90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7" authorId="0" shapeId="0" xr:uid="{494FDC2B-6CF3-4C5E-9FAC-3F421757EF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8" authorId="0" shapeId="0" xr:uid="{163491FD-89E9-4855-B11C-AF7DCB258B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8" authorId="0" shapeId="0" xr:uid="{82EEFCA8-D587-42E0-A3A8-8DEEBA21CE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39" authorId="0" shapeId="0" xr:uid="{E757E5F0-73E6-4AD4-8CD8-A4312F4EF2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39" authorId="0" shapeId="0" xr:uid="{BCAA9C54-4A35-4830-9B9B-3F2BB962AD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0" authorId="0" shapeId="0" xr:uid="{8FD757DB-F28C-4F92-A49A-AC3ED1AE4DF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0" authorId="0" shapeId="0" xr:uid="{FFAFE434-0D0F-4D6B-8481-054FC22166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1" authorId="0" shapeId="0" xr:uid="{C4C22BC0-3C09-45E7-8FC2-CFAA59E269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1" authorId="0" shapeId="0" xr:uid="{5B19D323-B0EB-4B92-A905-8E1F586E7A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2" authorId="0" shapeId="0" xr:uid="{59290281-EC0C-4BE1-9C61-752CEDAE86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2" authorId="0" shapeId="0" xr:uid="{4946117A-B23F-4DF5-86B0-EED6672729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3" authorId="0" shapeId="0" xr:uid="{CF24929C-06A5-496C-A095-8CB1368ECB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3" authorId="0" shapeId="0" xr:uid="{AB5F3EBC-90F3-43B9-B2AD-6EA05DABBE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4" authorId="0" shapeId="0" xr:uid="{600CC58A-1BD8-443B-8BC2-2B15CEC7E3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4" authorId="0" shapeId="0" xr:uid="{B6ACFCF9-4925-4142-930D-AC5D2CD8A1F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5" authorId="0" shapeId="0" xr:uid="{B5E58584-8386-4C38-B90A-EC7C2EB7A1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5" authorId="0" shapeId="0" xr:uid="{40DC4CB1-0000-42D4-850E-C2DA43C71C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6" authorId="0" shapeId="0" xr:uid="{B7BB0B46-5C7B-4D62-9B66-913AFCE4AD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6" authorId="0" shapeId="0" xr:uid="{BFAE73DA-1F11-41DE-B1F4-79B428279E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7" authorId="0" shapeId="0" xr:uid="{E0D3665F-5076-4096-AD78-C299A1F6338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7" authorId="0" shapeId="0" xr:uid="{194A8195-4FDC-4347-AE06-D948D8876E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8" authorId="0" shapeId="0" xr:uid="{4241A816-F750-4E50-B63B-16887E593C7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8" authorId="0" shapeId="0" xr:uid="{BAE8F8E0-1EB7-4E1D-9021-83D18ADCBA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49" authorId="0" shapeId="0" xr:uid="{24FF1B4C-62B6-45FD-A94A-BB5FD7BC63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49" authorId="0" shapeId="0" xr:uid="{26C9B30B-188C-4765-B136-02C84E04B3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0" authorId="0" shapeId="0" xr:uid="{726FCFB9-D905-4351-AF66-7FCAD62A44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0" authorId="0" shapeId="0" xr:uid="{F490D760-7A35-4F00-829F-C71F2BD660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1" authorId="0" shapeId="0" xr:uid="{31F125B5-0A3C-44C8-83B2-4E06AEF0B0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1" authorId="0" shapeId="0" xr:uid="{D7562ECE-A077-4C04-8F49-B37A15DCC1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2" authorId="0" shapeId="0" xr:uid="{1DD0A68E-6D25-4B26-8EC1-FBD097A989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2" authorId="0" shapeId="0" xr:uid="{49E63052-672A-46F9-AE24-B2845F4F89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3" authorId="0" shapeId="0" xr:uid="{DD79834F-A20E-4A84-95BD-56692EBF5D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3" authorId="0" shapeId="0" xr:uid="{C4BD7BB8-B473-43FB-A071-570C6A3122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4" authorId="0" shapeId="0" xr:uid="{A1742F81-E67C-4301-931D-7E8A15CE1F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4" authorId="0" shapeId="0" xr:uid="{65BF3862-CEF3-4CB3-9314-301C9E017D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5" authorId="0" shapeId="0" xr:uid="{E8C8B2E1-F67B-424A-AB4E-E0DF80861A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5" authorId="0" shapeId="0" xr:uid="{10D62491-D82C-445F-96E2-F01352C04F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6" authorId="0" shapeId="0" xr:uid="{BC38D84B-EE1E-4B2D-B134-FF15AC2F4F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6" authorId="0" shapeId="0" xr:uid="{3F3B071D-CED2-4B52-AA8A-ADF0BD5F37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7" authorId="0" shapeId="0" xr:uid="{672443E5-D10D-4F32-BC5B-B576519E8A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7" authorId="0" shapeId="0" xr:uid="{98C845F3-CE2F-44F2-950F-F82272C60C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8" authorId="0" shapeId="0" xr:uid="{45E8302A-115D-41AB-A49B-878EDA8507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8" authorId="0" shapeId="0" xr:uid="{E011F6E4-7046-42C0-A3A5-B0F9B68F62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59" authorId="0" shapeId="0" xr:uid="{0B44E06F-6109-48C7-9BC9-9D3C78791B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59" authorId="0" shapeId="0" xr:uid="{6E6361ED-9C5E-43D2-A8FA-BCA15D1419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0" authorId="0" shapeId="0" xr:uid="{4B97017F-3FCC-4F8B-B6D2-01CD10E968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0" authorId="0" shapeId="0" xr:uid="{42B4E438-36D0-46FA-8171-2CD9684011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1" authorId="0" shapeId="0" xr:uid="{2A54092B-DCC3-4624-81FC-E789159183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1" authorId="0" shapeId="0" xr:uid="{D5042BFF-AA01-42D1-A3C6-D218FFACD0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2" authorId="0" shapeId="0" xr:uid="{67561143-A819-4492-BDD7-0C18926994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2" authorId="0" shapeId="0" xr:uid="{46047198-94A5-46D5-8F62-DF0F19F7A7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3" authorId="0" shapeId="0" xr:uid="{BD238E6B-2AB6-425F-808C-2E2F8D286B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3" authorId="0" shapeId="0" xr:uid="{1926FD59-47E6-4F6C-B441-07561690A9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4" authorId="0" shapeId="0" xr:uid="{1DC46F63-71E6-457F-AD59-B6EBB0CB1B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4" authorId="0" shapeId="0" xr:uid="{09D90D9B-DCE5-4636-B595-59DB2810C9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5" authorId="0" shapeId="0" xr:uid="{8411B991-1E31-4B43-B084-E0014037A9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5" authorId="0" shapeId="0" xr:uid="{3CC05E16-A1DE-4DA1-A52A-00DEE2076B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6" authorId="0" shapeId="0" xr:uid="{B17E2654-00AE-4DB6-8711-DAC0C2734C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6" authorId="0" shapeId="0" xr:uid="{DC4C7088-9F79-42FC-A4A6-73B189EC2C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7" authorId="0" shapeId="0" xr:uid="{EDF91094-E59F-46D0-82C8-8DFCF30F45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7" authorId="0" shapeId="0" xr:uid="{488B5095-4133-4A63-9731-30975D9403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8" authorId="0" shapeId="0" xr:uid="{200D0D2C-E81B-45ED-8F88-4772AA6C24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8" authorId="0" shapeId="0" xr:uid="{70833B50-4AB9-4C17-9EC5-BD9669E861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69" authorId="0" shapeId="0" xr:uid="{C184B55B-1ADC-4220-9C51-76D2D0B3CC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69" authorId="0" shapeId="0" xr:uid="{AC2FE077-D192-436B-8FE8-69BBE5A0BC7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0" authorId="0" shapeId="0" xr:uid="{A0A868A0-EFF5-4E5E-8199-5DC54B2E4E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0" authorId="0" shapeId="0" xr:uid="{2F7321FE-D71C-43B2-8DBC-3DA5835131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1" authorId="0" shapeId="0" xr:uid="{F1766848-A8A2-4375-A03E-7ABA10638C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1" authorId="0" shapeId="0" xr:uid="{D5CB042A-A410-4880-8F56-6775DE2229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2" authorId="0" shapeId="0" xr:uid="{5238C4F5-FB2F-4989-BBBA-31021455A5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2" authorId="0" shapeId="0" xr:uid="{2113481D-A786-4AD6-87E0-04F2EA3F90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3" authorId="0" shapeId="0" xr:uid="{F7B64DE5-208D-452F-86EC-348051301F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3" authorId="0" shapeId="0" xr:uid="{DF38BAF0-6F3A-4009-8923-3F51F013FE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4" authorId="0" shapeId="0" xr:uid="{F650EB63-34F1-4867-8B00-9D41AAA451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4" authorId="0" shapeId="0" xr:uid="{F47D1A13-D61E-4162-B4AF-686E7891AD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5" authorId="0" shapeId="0" xr:uid="{73D1B167-A064-448F-8C18-50B9CE977D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5" authorId="0" shapeId="0" xr:uid="{A8A07F69-9DDC-46E7-9036-D803097276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6" authorId="0" shapeId="0" xr:uid="{34E0B590-3161-4BEF-A08D-DF01E32691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6" authorId="0" shapeId="0" xr:uid="{48A06A6E-0546-4AF3-A8C0-C23673F63D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7" authorId="0" shapeId="0" xr:uid="{04EF9957-A08C-48FE-A9BF-5304D7453D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7" authorId="0" shapeId="0" xr:uid="{4D88568D-BB9C-46FF-AB41-B8C21CEA82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8" authorId="0" shapeId="0" xr:uid="{0E08B676-2506-4BFE-8AFD-A6D25B8BE2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8" authorId="0" shapeId="0" xr:uid="{77911726-549B-4019-9892-5D82A1F32F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79" authorId="0" shapeId="0" xr:uid="{7BAE4235-EFD0-41D5-8E54-CF5C00A621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79" authorId="0" shapeId="0" xr:uid="{C49D7ACF-A38B-4129-B9A7-E84125F625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0" authorId="0" shapeId="0" xr:uid="{D29DA3FC-7E34-46A8-B3BC-965382607F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0" authorId="0" shapeId="0" xr:uid="{8982E2D0-D1B9-4539-AF1E-240D4555792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1" authorId="0" shapeId="0" xr:uid="{4EF08159-E011-46D7-8AAA-0B479FE22F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1" authorId="0" shapeId="0" xr:uid="{1C344F6C-F461-47B1-890B-DA8601AD23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2" authorId="0" shapeId="0" xr:uid="{FD7214B1-FE18-43C2-93B2-17A73ADF5C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2" authorId="0" shapeId="0" xr:uid="{72B0861C-DEF7-4594-9F21-66CAAB04F9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3" authorId="0" shapeId="0" xr:uid="{CFB37AF7-8F2E-402B-8ECF-AC589DB79F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3" authorId="0" shapeId="0" xr:uid="{C5654338-5137-4E17-9B57-D8FB1FDC15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4" authorId="0" shapeId="0" xr:uid="{4493B7EA-4D27-4EC4-A305-ED778A7E60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4" authorId="0" shapeId="0" xr:uid="{8377999F-249D-4854-A4CE-FAA0F50E51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5" authorId="0" shapeId="0" xr:uid="{C6479EC1-E07C-4583-9DD5-50C443C458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5" authorId="0" shapeId="0" xr:uid="{C9A62E65-425C-4EC6-BFB9-17CB81DDF8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6" authorId="0" shapeId="0" xr:uid="{174992C9-0833-42DC-953B-346C7013BD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6" authorId="0" shapeId="0" xr:uid="{C949A8A4-3045-4C28-B335-20AFBCE79F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7" authorId="0" shapeId="0" xr:uid="{FB02912A-D71F-4AB8-B7BB-72E3DD3FDE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7" authorId="0" shapeId="0" xr:uid="{A1A900DA-B155-4F1B-BA30-1FAAD73CF9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8" authorId="0" shapeId="0" xr:uid="{F5121A92-AD87-4EFE-900C-BA2872EE42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8" authorId="0" shapeId="0" xr:uid="{A63FC8EC-B2F2-4E2C-85CC-BC131548DE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89" authorId="0" shapeId="0" xr:uid="{73D6B741-7556-4746-8A6A-76E179F27D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89" authorId="0" shapeId="0" xr:uid="{6F2BC5B6-410B-4E0D-84CD-B9EEDD887D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0" authorId="0" shapeId="0" xr:uid="{87D4F6CE-22E0-4C82-8239-67B74B7942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0" authorId="0" shapeId="0" xr:uid="{83F3E82B-C505-4ECF-B487-B457C2EDC0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1" authorId="0" shapeId="0" xr:uid="{5317C071-E8F3-48AA-817D-D940D3A020A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1" authorId="0" shapeId="0" xr:uid="{EABD7AB2-6666-4F71-87B7-492368E9B8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2" authorId="0" shapeId="0" xr:uid="{B3A8B88D-30DC-4DE4-B1C8-3844C3AECE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2" authorId="0" shapeId="0" xr:uid="{9AB4567E-675D-4518-B1AA-688BA9CBBB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3" authorId="0" shapeId="0" xr:uid="{614B41AE-2E46-4DF7-81CB-88F87272F3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3" authorId="0" shapeId="0" xr:uid="{5D56954F-F98F-49E9-8DDA-421C4A3E67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4" authorId="0" shapeId="0" xr:uid="{F71C4A7A-E3E7-40F9-9232-0689193B2A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4" authorId="0" shapeId="0" xr:uid="{01A6EC8B-8E60-4547-81DE-C0973F5756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5" authorId="0" shapeId="0" xr:uid="{ACEF7EF0-7294-4001-AA80-C8A20D95FF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5" authorId="0" shapeId="0" xr:uid="{5421945C-DC45-478B-8ADD-95CE0B6A9A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6" authorId="0" shapeId="0" xr:uid="{129F9CA4-2D55-4D7A-8BBD-0C5B62D09A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6" authorId="0" shapeId="0" xr:uid="{45C5AF83-F551-4353-A8CC-AA6A94F6C9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7" authorId="0" shapeId="0" xr:uid="{9C3D4ECF-4981-4426-BC0D-305A8A9890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7" authorId="0" shapeId="0" xr:uid="{C91675D5-B66B-4966-BD7B-673C84975B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8" authorId="0" shapeId="0" xr:uid="{E7408A85-6DAA-4980-B598-DEAE96F789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8" authorId="0" shapeId="0" xr:uid="{6D524563-5B2D-4719-BC11-8DD798EB58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199" authorId="0" shapeId="0" xr:uid="{717ADD0B-0B8A-41AD-8DEC-F31A1BA3FF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199" authorId="0" shapeId="0" xr:uid="{C425AE3D-7789-4F2C-AEE0-7DA1043356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0" authorId="0" shapeId="0" xr:uid="{2AF8C1E8-B8AC-4ECC-96E9-5DAB710430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0" authorId="0" shapeId="0" xr:uid="{78378558-1AE1-412C-877D-A240A1F749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1" authorId="0" shapeId="0" xr:uid="{C6636E87-2555-4F72-88CE-FAF120BA71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1" authorId="0" shapeId="0" xr:uid="{F30B4C2E-21C6-43C4-9865-EAE6241674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2" authorId="0" shapeId="0" xr:uid="{12B9F5E9-53D2-4206-95EE-02CBD555F7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2" authorId="0" shapeId="0" xr:uid="{B449D739-0658-402A-AC35-A0E2C6E47A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3" authorId="0" shapeId="0" xr:uid="{E6CE62DA-C3F0-4A43-AD27-B87E426FD7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3" authorId="0" shapeId="0" xr:uid="{B01F348C-6101-45E8-877D-AA03D9F26B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4" authorId="0" shapeId="0" xr:uid="{7AE241B1-25A4-4CB7-858D-E128BFCC0D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4" authorId="0" shapeId="0" xr:uid="{C2D1F08D-B8C1-4470-8EAF-B4F89EC9A8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5" authorId="0" shapeId="0" xr:uid="{28AFB824-BFBF-4E4D-BEF1-C806B6D871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5" authorId="0" shapeId="0" xr:uid="{B3E43FB8-1A9D-46E9-A0F9-C86504FB44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6" authorId="0" shapeId="0" xr:uid="{75F413D7-3C80-4ACA-8BDB-B13CF56D0B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6" authorId="0" shapeId="0" xr:uid="{EF517386-F255-4D54-B285-9754338C42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7" authorId="0" shapeId="0" xr:uid="{339847CF-15A3-4663-8C87-502DFA1133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7" authorId="0" shapeId="0" xr:uid="{156E4459-1619-4F1D-81F5-8CA1FE2DA9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8" authorId="0" shapeId="0" xr:uid="{580331E4-A858-4C95-9AAD-3F9C9A6601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8" authorId="0" shapeId="0" xr:uid="{1B0B4E28-20AB-4FBD-9D6C-D4102C835A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09" authorId="0" shapeId="0" xr:uid="{CDBFF4F9-3069-4A7F-925E-528BC55F66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09" authorId="0" shapeId="0" xr:uid="{63F84CBC-3498-40C2-B009-3988423962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0" authorId="0" shapeId="0" xr:uid="{FF33A2CA-39CE-429C-BE49-96B0070ACE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0" authorId="0" shapeId="0" xr:uid="{7EA8CEF9-D558-41F4-88CC-3DEB74CBF6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1" authorId="0" shapeId="0" xr:uid="{BF35F8CC-4FEC-471A-B8B7-BF9284D7D9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1" authorId="0" shapeId="0" xr:uid="{AA3EA750-57EB-46DF-A25D-398F13CC0A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2" authorId="0" shapeId="0" xr:uid="{3C61AED5-6EDC-4C56-BAFB-F9346C7A93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2" authorId="0" shapeId="0" xr:uid="{E722B7EE-7AA6-4AD9-9954-C50A3C6EA3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3" authorId="0" shapeId="0" xr:uid="{6C5E70BE-F0B7-4D01-B64D-598E6F3718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3" authorId="0" shapeId="0" xr:uid="{75D37BFE-5BC6-4C6F-83F5-6B23AD2F8F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4" authorId="0" shapeId="0" xr:uid="{9E0CD392-0774-4F2D-9458-5E8E7E4EF3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4" authorId="0" shapeId="0" xr:uid="{9EA9B5A2-0503-4233-B556-1094F92BA1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5" authorId="0" shapeId="0" xr:uid="{8FBC4E00-E9DF-4229-AB82-0C445ED93F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5" authorId="0" shapeId="0" xr:uid="{36780FC0-9AAB-48F8-ACEF-AC8DC4AEE67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6" authorId="0" shapeId="0" xr:uid="{53A663C0-D550-4D29-BFD9-7F4F36DA9C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6" authorId="0" shapeId="0" xr:uid="{284972B3-CABE-45DA-BF36-DDE692E5B4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7" authorId="0" shapeId="0" xr:uid="{0B61922D-760F-4183-9643-5208CF28C50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7" authorId="0" shapeId="0" xr:uid="{768FAECC-907A-4EDA-9B5E-5E519BC962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8" authorId="0" shapeId="0" xr:uid="{EB5D0630-977F-4836-A61B-B1A8B7D0D5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8" authorId="0" shapeId="0" xr:uid="{0E1A0933-AC41-466D-9026-F7D261E958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19" authorId="0" shapeId="0" xr:uid="{3D93D1E7-2312-4B3C-8567-557C8F7786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19" authorId="0" shapeId="0" xr:uid="{B15DB1D7-AD88-48A0-B583-E82DE0E86B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0" authorId="0" shapeId="0" xr:uid="{90FF32A5-7EA1-492F-BC52-4BF043A6FB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0" authorId="0" shapeId="0" xr:uid="{4409E8B1-8E61-4A9D-8B41-EFC155D2B2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1" authorId="0" shapeId="0" xr:uid="{E9D218AC-69DF-4CF8-8AEC-3718F5A7C3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1" authorId="0" shapeId="0" xr:uid="{88DF14E7-C5F7-4DE9-8152-9A507356F2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2" authorId="0" shapeId="0" xr:uid="{47F75313-1AD4-44CA-A6F2-1A068BC47D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2" authorId="0" shapeId="0" xr:uid="{2125D4E1-BCB1-402D-AA34-F63726A806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3" authorId="0" shapeId="0" xr:uid="{5D82620F-7B5E-4A38-A632-46292C9C38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3" authorId="0" shapeId="0" xr:uid="{5424E37D-D6B1-4DD3-8106-098377D279B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4" authorId="0" shapeId="0" xr:uid="{1AC5A40D-2F38-4F32-ADB7-7928B9CCF70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4" authorId="0" shapeId="0" xr:uid="{32DFED02-5025-4464-9E8B-23707185EA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5" authorId="0" shapeId="0" xr:uid="{960A4FE8-4297-4F93-A0DF-438292EEE0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5" authorId="0" shapeId="0" xr:uid="{0503C8BA-2148-4DB3-A762-3A117461F3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6" authorId="0" shapeId="0" xr:uid="{A5DA4DC2-DE26-43C8-8264-8B5AE1E0C2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6" authorId="0" shapeId="0" xr:uid="{1FD7C31B-A563-49CF-9FA3-E2AAA7E93F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7" authorId="0" shapeId="0" xr:uid="{D74A45A3-189B-4744-A3A4-EB9D7FD111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7" authorId="0" shapeId="0" xr:uid="{E8B3F043-D7E3-41A3-B802-B5C41427C1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8" authorId="0" shapeId="0" xr:uid="{24A2E42D-01B4-4636-9050-589F9A3B9E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8" authorId="0" shapeId="0" xr:uid="{36D76FB5-31C6-48DD-A76A-910DC25C29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29" authorId="0" shapeId="0" xr:uid="{A206FA07-607C-4D6A-B24B-4BB09E9942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29" authorId="0" shapeId="0" xr:uid="{5BDEB13C-8F89-4B19-9C6C-A56BE654BB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0" authorId="0" shapeId="0" xr:uid="{330354FF-3DE4-4D8B-81C5-89561C0778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0" authorId="0" shapeId="0" xr:uid="{1D85E797-481C-4336-A521-A0C94ED265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1" authorId="0" shapeId="0" xr:uid="{5FBE0B06-32E1-4490-BC89-63BEC55764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1" authorId="0" shapeId="0" xr:uid="{5F5112BF-272C-4D2A-9D8C-4847B6D30F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2" authorId="0" shapeId="0" xr:uid="{DAF01CAA-2EFE-41C8-AAB9-26A35B3F54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2" authorId="0" shapeId="0" xr:uid="{9E36EFCB-454B-4DD8-A79B-8047A3536F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3" authorId="0" shapeId="0" xr:uid="{8B97E1DD-E07F-4218-BE56-D7660DC3B5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3" authorId="0" shapeId="0" xr:uid="{5EBB44A2-38EB-484A-BA13-C78929C057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4" authorId="0" shapeId="0" xr:uid="{AB5F3D8C-385C-44FC-81BB-541C29D1FA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4" authorId="0" shapeId="0" xr:uid="{DE12909E-40BB-4272-BB0C-60C6B7FB20B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5" authorId="0" shapeId="0" xr:uid="{77B86002-096C-42B8-9698-6A4F954EC5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5" authorId="0" shapeId="0" xr:uid="{0705B471-6C71-4BDB-AF97-269A8169AC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6" authorId="0" shapeId="0" xr:uid="{634C4ACA-4D90-4B6D-B76E-DACDEDEB09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6" authorId="0" shapeId="0" xr:uid="{4D65342D-ABD5-4315-93F0-43F5D54FB1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7" authorId="0" shapeId="0" xr:uid="{963D8018-3DB6-402E-9BFF-DF18530FCA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7" authorId="0" shapeId="0" xr:uid="{6DBADC63-C446-4458-BC06-F1AC9312F4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8" authorId="0" shapeId="0" xr:uid="{E62E6073-0DAE-48F7-9E43-D527C4B4EF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8" authorId="0" shapeId="0" xr:uid="{7D767875-FB9A-4F46-B7EC-E4EF7E3482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39" authorId="0" shapeId="0" xr:uid="{46C15F3D-A75C-4FDB-8CD0-CE964017C7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39" authorId="0" shapeId="0" xr:uid="{7E37B2E1-56FF-4EF2-A167-EF262EBFDC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0" authorId="0" shapeId="0" xr:uid="{94EF558B-BD4D-439B-9B67-13F99BAF38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0" authorId="0" shapeId="0" xr:uid="{F5ACB0EC-3C61-44AD-AB13-C9AECC78ED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1" authorId="0" shapeId="0" xr:uid="{F46683EA-5EC3-47B9-B6AF-13E7EBD206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1" authorId="0" shapeId="0" xr:uid="{9BF9E2FB-4F93-4434-A5D0-D08D358994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2" authorId="0" shapeId="0" xr:uid="{667EC729-E01B-4028-90B6-34A8AEED6C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2" authorId="0" shapeId="0" xr:uid="{F7902769-F845-4E25-BA0E-F05C68C02E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3" authorId="0" shapeId="0" xr:uid="{A0F66C64-B6E1-470F-A194-44A7F5A96F9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3" authorId="0" shapeId="0" xr:uid="{F2B65391-597E-4E80-B308-886855A683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4" authorId="0" shapeId="0" xr:uid="{8FA236B8-1D2E-4B9E-9A07-5A99AE0E262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4" authorId="0" shapeId="0" xr:uid="{23F3E4C3-2845-4A77-8465-49179B10A7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5" authorId="0" shapeId="0" xr:uid="{2345A994-5706-42F0-BC4D-32E831EBF9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5" authorId="0" shapeId="0" xr:uid="{93A22F54-587D-41D0-BA1D-4BB4BC41DE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6" authorId="0" shapeId="0" xr:uid="{9C96C9D9-1C7B-44E5-909F-9A2BAFB172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6" authorId="0" shapeId="0" xr:uid="{53E6956C-8FAF-4348-B406-BD3A05B042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7" authorId="0" shapeId="0" xr:uid="{172D3A34-F175-4280-806A-C4C47A4EF5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7" authorId="0" shapeId="0" xr:uid="{FDA49EAD-28BB-4947-BBB7-943C2E644B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8" authorId="0" shapeId="0" xr:uid="{5BA2A4DD-99D8-4846-80C0-594383F0AB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8" authorId="0" shapeId="0" xr:uid="{2456B8F3-6F9C-4E9A-A742-F6F18AFB5B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49" authorId="0" shapeId="0" xr:uid="{4CDE0E75-3A2F-4F7A-804C-E9E2398D86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49" authorId="0" shapeId="0" xr:uid="{5F8BB036-250F-481A-A2BC-BE0D9559C8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0" authorId="0" shapeId="0" xr:uid="{9F3D80FC-3AAE-40F7-B284-04560FBF55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0" authorId="0" shapeId="0" xr:uid="{A149D6B2-0C1A-4DCB-8216-A63403401D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1" authorId="0" shapeId="0" xr:uid="{3797A2A4-D49C-496B-A382-03970E948B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1" authorId="0" shapeId="0" xr:uid="{DB22FECB-C099-4BEE-9A6A-35B5CCEB86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2" authorId="0" shapeId="0" xr:uid="{953F1CA0-0D0B-4F8F-BB16-502FB3DDF0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2" authorId="0" shapeId="0" xr:uid="{2AA9BFC7-6A5B-4076-A4A3-B1D922DE58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3" authorId="0" shapeId="0" xr:uid="{258C3BEB-EAA2-4A19-816A-F049D00890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3" authorId="0" shapeId="0" xr:uid="{E13EF2FC-2740-4D04-A9CD-73676D757C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4" authorId="0" shapeId="0" xr:uid="{0531E641-DE6C-42DD-AD46-685E2BB7FF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4" authorId="0" shapeId="0" xr:uid="{2617CEF0-E032-4E75-A554-53BC2034F7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5" authorId="0" shapeId="0" xr:uid="{CB3306B8-85E6-4C38-BCCF-FE7266B931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5" authorId="0" shapeId="0" xr:uid="{460774A6-27CD-430E-8B5E-4F6CCAE157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6" authorId="0" shapeId="0" xr:uid="{8E07A986-F74C-425C-B9E6-DC6771D537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6" authorId="0" shapeId="0" xr:uid="{E5187FAC-B11A-4E0A-BCD8-54AD0031F4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7" authorId="0" shapeId="0" xr:uid="{40DAEF64-C299-4570-BAA9-DE647796E1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7" authorId="0" shapeId="0" xr:uid="{A52E29AF-FC9C-4837-93C1-0D4567713D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8" authorId="0" shapeId="0" xr:uid="{D172359E-B1D8-40B2-8F50-DA633E4131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8" authorId="0" shapeId="0" xr:uid="{349AC150-90EA-4780-B269-B6EC06B857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59" authorId="0" shapeId="0" xr:uid="{D26A5BB5-3BA6-4AF9-803E-5B9B816063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59" authorId="0" shapeId="0" xr:uid="{949BAE88-970D-4EBE-85DF-2C9BF850DD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0" authorId="0" shapeId="0" xr:uid="{80F598A5-EAAB-4F71-854A-FE31BF8C9E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0" authorId="0" shapeId="0" xr:uid="{9DC0A55E-1382-4ECE-95F7-6152318CDF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1" authorId="0" shapeId="0" xr:uid="{F88DB402-85DC-491E-9FA4-D57CFFE1B3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1" authorId="0" shapeId="0" xr:uid="{67A12BDF-2077-4060-A79F-67D50D3FE9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2" authorId="0" shapeId="0" xr:uid="{659158DF-3E40-4F92-AA31-81DE1B3AD0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2" authorId="0" shapeId="0" xr:uid="{5AE49613-2C04-4978-B7E0-6C468FF4C4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3" authorId="0" shapeId="0" xr:uid="{9E518794-32AD-48A7-BC28-D4200C35C6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3" authorId="0" shapeId="0" xr:uid="{84841667-BD97-48F8-9805-9325DDA19C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4" authorId="0" shapeId="0" xr:uid="{B0E73CFA-BFD6-44DB-8FDA-1DFEDEE23D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4" authorId="0" shapeId="0" xr:uid="{76EE0465-7DD2-42D6-8EFF-A7A4D915B2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5" authorId="0" shapeId="0" xr:uid="{3FEF0D77-3DB1-4756-97BD-1559AD14C4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5" authorId="0" shapeId="0" xr:uid="{B06C6BD9-0E37-4484-BE4C-5BB35CB976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6" authorId="0" shapeId="0" xr:uid="{DFE35FE4-E794-48D5-90CA-8C85DD85D7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6" authorId="0" shapeId="0" xr:uid="{2AA80EA2-4405-492B-98F8-40AEE719C5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7" authorId="0" shapeId="0" xr:uid="{23EA783C-B174-46A5-962F-7ED35D6F48A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7" authorId="0" shapeId="0" xr:uid="{2AD71FEF-DF44-449F-B135-FB16C0D7C6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8" authorId="0" shapeId="0" xr:uid="{8C4E7738-CE50-42FF-A565-3AF78F0A2B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8" authorId="0" shapeId="0" xr:uid="{D6A5449C-0F3E-48DC-A615-3BDF9E7391C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69" authorId="0" shapeId="0" xr:uid="{85834CEE-59BF-4F27-9E1E-46658022A9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69" authorId="0" shapeId="0" xr:uid="{A4BE4BB7-F621-474A-9A8C-F00E0A5793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0" authorId="0" shapeId="0" xr:uid="{534D163A-F65E-4260-A85E-822E01ACABA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0" authorId="0" shapeId="0" xr:uid="{981827F3-C31A-4896-AB19-200B9D7091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1" authorId="0" shapeId="0" xr:uid="{36C02E73-099C-410F-ACD1-5BD01CE356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1" authorId="0" shapeId="0" xr:uid="{2DD089D7-F1A6-461E-81DE-2DD390017B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2" authorId="0" shapeId="0" xr:uid="{E0DCE4E6-21E3-4B01-A7D6-BAE3C6828A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2" authorId="0" shapeId="0" xr:uid="{F8D07142-AE8A-426D-AE01-1E68F5362A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3" authorId="0" shapeId="0" xr:uid="{0DC65240-F750-4E64-AC54-A40EB73EE5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3" authorId="0" shapeId="0" xr:uid="{EC94D458-88A4-4665-A7A0-95C3DF5D68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4" authorId="0" shapeId="0" xr:uid="{DC25E40B-3BD5-4A3D-8917-7755916F82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4" authorId="0" shapeId="0" xr:uid="{033AC2CA-95C7-4F41-8006-E0AA20AB27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5" authorId="0" shapeId="0" xr:uid="{E43E90B2-F988-43EC-AA26-F96E338312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5" authorId="0" shapeId="0" xr:uid="{64F62EAF-7A0E-4C32-98A8-828EE21817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6" authorId="0" shapeId="0" xr:uid="{467CCE94-1936-4653-B95E-C064F7ED06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6" authorId="0" shapeId="0" xr:uid="{4091DCD9-116A-4A01-AC55-438344D4CB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7" authorId="0" shapeId="0" xr:uid="{2613F96E-B965-49C5-8765-2D122402B8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7" authorId="0" shapeId="0" xr:uid="{E3EDCE32-A8A7-4490-B36F-0498B548B2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8" authorId="0" shapeId="0" xr:uid="{07BA7F82-69A3-4F79-8466-4786A3F3533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8" authorId="0" shapeId="0" xr:uid="{B768DBC0-1059-45F9-8D50-59EE1EB079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79" authorId="0" shapeId="0" xr:uid="{9696CEC5-3B4F-45E7-BB7B-19F31678B42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79" authorId="0" shapeId="0" xr:uid="{01B411BA-88B7-4FD3-8763-9D59F9D8B4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0" authorId="0" shapeId="0" xr:uid="{B5AAAC82-8EC4-4934-9F88-130DD45C9A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0" authorId="0" shapeId="0" xr:uid="{1789CD8C-4FD8-4EC7-A350-10DCCF9612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1" authorId="0" shapeId="0" xr:uid="{33EE0B4A-8999-42AF-AF62-304072BF92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1" authorId="0" shapeId="0" xr:uid="{C55EA8FC-0A75-49BF-BCFE-C2F26C62CA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2" authorId="0" shapeId="0" xr:uid="{77551E93-5F3C-4C42-8CE2-265E0B0A86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2" authorId="0" shapeId="0" xr:uid="{D577210F-92B5-4FF4-A347-C3854DF60D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3" authorId="0" shapeId="0" xr:uid="{5BEBC08C-97B1-4887-B312-71E580F5ED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3" authorId="0" shapeId="0" xr:uid="{21FCBEFD-5D89-4008-9BC8-F5D3A16B29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4" authorId="0" shapeId="0" xr:uid="{322EA144-B47A-4A0C-968D-A024219362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4" authorId="0" shapeId="0" xr:uid="{FDFE4DBB-8C16-4947-9E17-1007B6E805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5" authorId="0" shapeId="0" xr:uid="{28EE9216-2AD9-42A5-ADEA-31CE3E42C1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5" authorId="0" shapeId="0" xr:uid="{F259D8A4-1DD7-43CE-91EE-8AF0744EEF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6" authorId="0" shapeId="0" xr:uid="{93B168C6-4573-4A31-AE36-282AB80E913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6" authorId="0" shapeId="0" xr:uid="{70A997AE-B562-4174-A383-E5E87616A1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7" authorId="0" shapeId="0" xr:uid="{1E87AC13-9968-4071-BA0D-7DD9946060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7" authorId="0" shapeId="0" xr:uid="{8FF4B5D9-881D-4DE1-8DCB-7423F188F7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8" authorId="0" shapeId="0" xr:uid="{CE22BFC5-0FF3-4FB4-996C-D4B2A0B660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8" authorId="0" shapeId="0" xr:uid="{873C6C78-B87E-484E-92CC-C62FBB3539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89" authorId="0" shapeId="0" xr:uid="{19DFE4E0-B91B-42C1-A0E6-8D887AC087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89" authorId="0" shapeId="0" xr:uid="{92B5E8F5-DC51-4B21-AD00-5AF6FD1B3C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0" authorId="0" shapeId="0" xr:uid="{767EC20A-B97C-4F09-A092-5F6952604B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0" authorId="0" shapeId="0" xr:uid="{D89F9D6E-0DA4-4B04-9D0B-99AD2D0501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1" authorId="0" shapeId="0" xr:uid="{C843C989-92DC-4B5F-BFF1-20E905773A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1" authorId="0" shapeId="0" xr:uid="{15753EA4-692B-4300-AC3F-6748A485C0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2" authorId="0" shapeId="0" xr:uid="{C3FF0885-21E5-433C-BF28-CF1B823A1F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2" authorId="0" shapeId="0" xr:uid="{FC50BB5C-DFFB-4660-B7B5-34014A71AE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3" authorId="0" shapeId="0" xr:uid="{343E3275-0FF0-4CFA-BE7B-160D0AED6C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3" authorId="0" shapeId="0" xr:uid="{00393D9F-36F6-4DE4-90D3-64A15FC927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4" authorId="0" shapeId="0" xr:uid="{80306219-C4C5-45EA-95BA-B59357CC13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4" authorId="0" shapeId="0" xr:uid="{CE8248F0-F14C-4FE5-B446-6A77F7A8F8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5" authorId="0" shapeId="0" xr:uid="{3AC90862-C4EB-4E9E-ADFE-11251630A4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5" authorId="0" shapeId="0" xr:uid="{A02E9183-A9E8-4E0A-80F4-552EC05FE2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6" authorId="0" shapeId="0" xr:uid="{D1E8341A-A649-4A54-B18B-AB442B605E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6" authorId="0" shapeId="0" xr:uid="{D27289FA-8F1B-4304-8FE7-E6239425DD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7" authorId="0" shapeId="0" xr:uid="{BF7D6779-640F-41E7-834D-28F06FB0AE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7" authorId="0" shapeId="0" xr:uid="{D525092B-E047-433C-A661-0F72D03075A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8" authorId="0" shapeId="0" xr:uid="{D89E62E8-E33D-4501-BC31-27A3F76462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8" authorId="0" shapeId="0" xr:uid="{D2E0860F-EF71-4DA3-826C-13FA812F51A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299" authorId="0" shapeId="0" xr:uid="{F383A570-8B1F-456C-AC10-5C9AC67DA3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299" authorId="0" shapeId="0" xr:uid="{1B789D23-CC80-4782-9445-160249C00B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0" authorId="0" shapeId="0" xr:uid="{60FD8404-A9EC-4C2C-B76E-D29EFD401A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0" authorId="0" shapeId="0" xr:uid="{64392092-D1BA-4FFA-96E8-49E72AF368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1" authorId="0" shapeId="0" xr:uid="{F35CA42D-969A-4D74-9FFD-428E4096EF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1" authorId="0" shapeId="0" xr:uid="{BD39BC41-90B3-4FCF-978B-37F72B27D3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2" authorId="0" shapeId="0" xr:uid="{FBAB28C8-DAA0-4850-BDDB-760B4A211E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2" authorId="0" shapeId="0" xr:uid="{B9B70D03-83CB-4355-B4D6-370E3EF640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3" authorId="0" shapeId="0" xr:uid="{D25286BF-66C9-4760-8392-F0974356A5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3" authorId="0" shapeId="0" xr:uid="{EC786980-005D-4511-B21C-09AFBC5CDF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4" authorId="0" shapeId="0" xr:uid="{20B8CCE3-86D1-4147-B77A-72104C7316A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4" authorId="0" shapeId="0" xr:uid="{20BB3C7E-E04D-4062-86B9-CB9D7CD695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5" authorId="0" shapeId="0" xr:uid="{40C8AEA3-B2AE-416F-B69C-56AC44AD83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5" authorId="0" shapeId="0" xr:uid="{E0A776C5-01E9-4BAD-BE8A-C16B584FD0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6" authorId="0" shapeId="0" xr:uid="{A7ABC6FD-8CCE-4997-BA87-3F96DBE78A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6" authorId="0" shapeId="0" xr:uid="{4CF32183-F875-4142-9430-A6F6EA15A6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7" authorId="0" shapeId="0" xr:uid="{7C1637D5-DC7F-4606-A95B-F996443D54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7" authorId="0" shapeId="0" xr:uid="{48F7260F-276D-4969-AA80-BD42A047BC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8" authorId="0" shapeId="0" xr:uid="{85CA8FDF-77C7-409B-86A6-39EB55463A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8" authorId="0" shapeId="0" xr:uid="{80FC4916-DB83-4055-A255-6B05334B35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09" authorId="0" shapeId="0" xr:uid="{DBF2A73D-BF09-474E-979A-B0221BEFB3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09" authorId="0" shapeId="0" xr:uid="{5BB58259-4A32-49A8-9ABC-718131808D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0" authorId="0" shapeId="0" xr:uid="{E0DAF567-E69D-4FE8-9EB4-2342CD3645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0" authorId="0" shapeId="0" xr:uid="{E3D08B26-C93B-4172-9845-081A8928F6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1" authorId="0" shapeId="0" xr:uid="{26ECFB48-1ACF-4CFD-AB5A-8810A158F3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1" authorId="0" shapeId="0" xr:uid="{0E41B03F-B55E-46A5-9B34-70F5157AEE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2" authorId="0" shapeId="0" xr:uid="{32F36BFC-3DBC-4763-AB02-2EE39D031F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2" authorId="0" shapeId="0" xr:uid="{9AF4E934-2115-4EBE-A4F0-397C8E9734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3" authorId="0" shapeId="0" xr:uid="{927F2520-C424-46D9-B04A-A6BE38D927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3" authorId="0" shapeId="0" xr:uid="{AB8C3D51-07F0-4E47-BB4C-1589FE5780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4" authorId="0" shapeId="0" xr:uid="{81FB2A20-4C66-423D-9BB6-D6A30E1D0F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4" authorId="0" shapeId="0" xr:uid="{15267232-7F60-461E-8C04-E70CB8F65A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5" authorId="0" shapeId="0" xr:uid="{7C1A91FB-180E-4420-99D9-EBCD5A5D8F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5" authorId="0" shapeId="0" xr:uid="{B1A26269-E1AC-4081-BC05-F051CAC1AF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6" authorId="0" shapeId="0" xr:uid="{3DB74318-9875-45EB-B1DF-E2AC973CD4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6" authorId="0" shapeId="0" xr:uid="{3ED36856-32F2-468B-825D-6CE5EC066F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7" authorId="0" shapeId="0" xr:uid="{F6928972-5E0E-4DF5-9ABA-6C58AF6AA5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7" authorId="0" shapeId="0" xr:uid="{234FF7B0-BED4-46BE-B25E-D4C3F3FCC6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8" authorId="0" shapeId="0" xr:uid="{70AD68A9-9554-4433-A66B-98055629AE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8" authorId="0" shapeId="0" xr:uid="{FE88DA9A-B283-4FF8-9327-178D8A21EA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19" authorId="0" shapeId="0" xr:uid="{6988FBE3-867F-4862-AD3C-099A069568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19" authorId="0" shapeId="0" xr:uid="{6D253288-9869-44C0-8F89-FE262D6117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0" authorId="0" shapeId="0" xr:uid="{FD9F3FB7-293A-4A68-9F39-D93BA0C6B0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0" authorId="0" shapeId="0" xr:uid="{4A77D628-45E4-472F-9636-D4E28527E5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1" authorId="0" shapeId="0" xr:uid="{2078AD5E-FD9A-497B-9501-51837F9ADD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1" authorId="0" shapeId="0" xr:uid="{B7D4D3F7-E77F-4810-B89E-65B8C5FC3F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2" authorId="0" shapeId="0" xr:uid="{1E396B55-EA28-4E55-BFDB-4E757A4C43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2" authorId="0" shapeId="0" xr:uid="{6896BD6E-566C-403A-9DCE-2A5B03475E4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3" authorId="0" shapeId="0" xr:uid="{D1C0EA34-7CAE-4D4F-AC66-2165B8A8D5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3" authorId="0" shapeId="0" xr:uid="{52965EA3-61A0-4577-A1E6-0821BDFE2B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4" authorId="0" shapeId="0" xr:uid="{25BEBE0A-A3BE-4325-991B-41B981FD06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4" authorId="0" shapeId="0" xr:uid="{1F079469-172E-429F-8D10-ED0BC7B7A1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5" authorId="0" shapeId="0" xr:uid="{94011314-1E7E-4F8F-89CC-24F4411F22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5" authorId="0" shapeId="0" xr:uid="{D64209CA-A930-4BAF-96FF-DE6BCA15A9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6" authorId="0" shapeId="0" xr:uid="{60D7E6CB-143F-419C-AEA1-3F4767B421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6" authorId="0" shapeId="0" xr:uid="{3B32F156-93DE-4DFF-B073-F908767E99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7" authorId="0" shapeId="0" xr:uid="{897B6D85-FB7B-4502-BB98-83DFF3C964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7" authorId="0" shapeId="0" xr:uid="{3BD471D1-12CC-45D0-8083-3F431D143E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8" authorId="0" shapeId="0" xr:uid="{86332567-F08A-430B-A24B-43C8F20F6A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8" authorId="0" shapeId="0" xr:uid="{69C4E1DD-1343-4EC7-A62B-4EC7325AA7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29" authorId="0" shapeId="0" xr:uid="{596F98C4-7B20-4258-A636-239A9A84D7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29" authorId="0" shapeId="0" xr:uid="{A563D1A3-6011-46FF-8B7A-C939C4ADA4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0" authorId="0" shapeId="0" xr:uid="{D69592F9-CB3F-49D9-8B1E-AF67BBD655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0" authorId="0" shapeId="0" xr:uid="{50001D4C-3A57-4BBB-BDDA-E9107703B4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1" authorId="0" shapeId="0" xr:uid="{C2A53D42-0517-4B22-A274-458ADF6027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1" authorId="0" shapeId="0" xr:uid="{78688FDE-2E17-477E-84D9-67F6DF221B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2" authorId="0" shapeId="0" xr:uid="{60575395-7BB0-4256-853E-117CE39A0D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2" authorId="0" shapeId="0" xr:uid="{3E608D2B-2DD0-4DE7-8861-D06CF8597F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3" authorId="0" shapeId="0" xr:uid="{791464E0-1916-424D-B3E0-A048AA882F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3" authorId="0" shapeId="0" xr:uid="{9D8C0417-E120-47D7-9B89-B43DBDC4FC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4" authorId="0" shapeId="0" xr:uid="{F9249EA4-5991-43E1-BFD4-EB358C84A8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4" authorId="0" shapeId="0" xr:uid="{2798E756-A7AF-4225-8620-807848AE60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5" authorId="0" shapeId="0" xr:uid="{F053B1AB-5C36-424E-A84E-AE5058C825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5" authorId="0" shapeId="0" xr:uid="{FED88EAC-360C-4F0C-81E4-1545097F3A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6" authorId="0" shapeId="0" xr:uid="{85341ADA-0390-483E-A285-5590F673DE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6" authorId="0" shapeId="0" xr:uid="{D651B94E-C6E2-43F2-A575-F96800094A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7" authorId="0" shapeId="0" xr:uid="{EB38C44D-EFB6-4739-A042-FDBA29B985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7" authorId="0" shapeId="0" xr:uid="{77F1CEA5-8E2F-4DBF-8FAB-9A28DAE69D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8" authorId="0" shapeId="0" xr:uid="{68C821F8-0EC6-4D23-8ED1-FC1114A0BB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8" authorId="0" shapeId="0" xr:uid="{C3A3E86D-2993-41C1-9115-57108BA3B6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39" authorId="0" shapeId="0" xr:uid="{771E2824-0658-4AD3-B285-5A6B80ECE0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39" authorId="0" shapeId="0" xr:uid="{203F358C-7829-4E72-8C7C-BA87364762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0" authorId="0" shapeId="0" xr:uid="{FF870AD8-05C6-4BD8-8519-7BC4DD5C76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0" authorId="0" shapeId="0" xr:uid="{4378AD1B-64E4-4489-8228-22F5267AC4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1" authorId="0" shapeId="0" xr:uid="{E9FB7A80-5140-4A29-8BD5-FA24A121B0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1" authorId="0" shapeId="0" xr:uid="{80A30C72-2196-4A62-987A-D9180625FD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2" authorId="0" shapeId="0" xr:uid="{B4B5D686-9766-4943-AA5C-27921009DA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2" authorId="0" shapeId="0" xr:uid="{D50DD654-EFE6-4432-93F6-FBDE8286F4A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3" authorId="0" shapeId="0" xr:uid="{A16FEABD-4730-4CF9-A2D7-08EA4C8A19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3" authorId="0" shapeId="0" xr:uid="{40727C1E-21D6-4075-A091-931C0EB6243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4" authorId="0" shapeId="0" xr:uid="{4AED6BEC-84A1-44A2-8E9D-832AF2A5BC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4" authorId="0" shapeId="0" xr:uid="{78333492-7903-441E-AF83-6A7FB380C7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5" authorId="0" shapeId="0" xr:uid="{4ACAB3FC-432E-4E87-AC26-284B730844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5" authorId="0" shapeId="0" xr:uid="{56C7AD44-8570-4963-9777-F9E12B2DAF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6" authorId="0" shapeId="0" xr:uid="{47BB25F5-8DD9-448B-AC24-303F00BA2F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6" authorId="0" shapeId="0" xr:uid="{8877C52B-7D2E-4DCD-B01F-2D745B5F85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7" authorId="0" shapeId="0" xr:uid="{7D817131-EEEA-4EA2-A21B-9EE06A42EA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7" authorId="0" shapeId="0" xr:uid="{96D8506E-1642-4DF1-AF81-B1684B3F1C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8" authorId="0" shapeId="0" xr:uid="{8E99A6A9-7743-4D89-BF0F-5B4F99C1007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8" authorId="0" shapeId="0" xr:uid="{BA061906-22B5-400D-A67D-1005A66B6E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49" authorId="0" shapeId="0" xr:uid="{D43C5F34-4BEF-47A3-A3BA-D0273DFF7D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49" authorId="0" shapeId="0" xr:uid="{39E4BFD9-C633-4473-91F0-BA7D1DB367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0" authorId="0" shapeId="0" xr:uid="{93DD1642-AC7A-4687-8D1B-CF4A306B34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0" authorId="0" shapeId="0" xr:uid="{831E1810-F734-403E-BAB5-0A8A1743A4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1" authorId="0" shapeId="0" xr:uid="{F7941B1F-155A-44A1-BCA9-86518486FC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1" authorId="0" shapeId="0" xr:uid="{12AC892A-C89B-4E15-A135-004EA65A62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2" authorId="0" shapeId="0" xr:uid="{C204A08B-2DEB-4389-8E90-DDF35EA989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2" authorId="0" shapeId="0" xr:uid="{33775590-3ECE-4699-97B5-6F1B8453CD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3" authorId="0" shapeId="0" xr:uid="{2AC3B91B-A5A7-40C8-BD31-46714629D6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3" authorId="0" shapeId="0" xr:uid="{C496AB08-0726-4D82-9332-216CCF5998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4" authorId="0" shapeId="0" xr:uid="{9EF47F40-8BF3-4CB5-91AC-F2C6C1CBAEA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4" authorId="0" shapeId="0" xr:uid="{F1AEB53A-31E0-4E9D-818F-CA2B9EF6DD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5" authorId="0" shapeId="0" xr:uid="{6688006E-534A-471B-B804-95F6565F56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5" authorId="0" shapeId="0" xr:uid="{FD20BCB8-2D41-4D93-8B2A-4F3CE90F24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6" authorId="0" shapeId="0" xr:uid="{CA67D733-A006-4C9B-81E3-145AB39B78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6" authorId="0" shapeId="0" xr:uid="{3A0DE97E-A70D-4D2F-B0BC-3D57721391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7" authorId="0" shapeId="0" xr:uid="{EAC30039-C0F9-4365-9B70-45A6E6F55B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7" authorId="0" shapeId="0" xr:uid="{5BE1EE17-28C1-4DFF-8C8D-D5474270FB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8" authorId="0" shapeId="0" xr:uid="{21478F81-FFBA-41F3-B07D-FF0D4563BB5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8" authorId="0" shapeId="0" xr:uid="{E8AA6F2A-14F7-465F-AB21-6AEE417E0E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59" authorId="0" shapeId="0" xr:uid="{2934CD84-8545-4518-96E7-D8B01535B5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59" authorId="0" shapeId="0" xr:uid="{AD9416D5-F42D-4FCB-B2E1-3D54696295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0" authorId="0" shapeId="0" xr:uid="{452574F4-5BB3-4051-ACF0-2630F2F107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0" authorId="0" shapeId="0" xr:uid="{0CCE05F5-0A9F-45E9-8353-60CB5491E8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1" authorId="0" shapeId="0" xr:uid="{00D871D7-0C73-4143-AAC8-F90FCC85F2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1" authorId="0" shapeId="0" xr:uid="{03C5FE5C-47C8-44E2-B4BE-12844E1176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2" authorId="0" shapeId="0" xr:uid="{2099A0EE-048B-4BF7-8D26-DE3DC2BE6D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2" authorId="0" shapeId="0" xr:uid="{12DBCED9-4B2D-432D-BE31-3A1BAEA87D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3" authorId="0" shapeId="0" xr:uid="{B3E25455-EC55-44E6-8A55-CD7534510D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3" authorId="0" shapeId="0" xr:uid="{7D269F2C-FD03-42DF-A6B4-822A678A6A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4" authorId="0" shapeId="0" xr:uid="{6774947F-0BCC-4FBB-8DB1-4BE865890A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4" authorId="0" shapeId="0" xr:uid="{70A3BB2D-BB27-4296-A12C-041B65A63C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5" authorId="0" shapeId="0" xr:uid="{67ABA899-A73D-40AC-90B8-C4B4FF6952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5" authorId="0" shapeId="0" xr:uid="{35A7FCDA-20C4-4095-AF71-40CB862F381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6" authorId="0" shapeId="0" xr:uid="{20852A07-DF94-4DC5-98A5-FDC1EEF793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6" authorId="0" shapeId="0" xr:uid="{3158C65B-95E0-46A2-B642-C0EC3C89D7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7" authorId="0" shapeId="0" xr:uid="{5ABC78B9-509F-424D-897D-160C51543A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7" authorId="0" shapeId="0" xr:uid="{25481E2E-F8C2-4D11-B949-FEA9AA5F56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8" authorId="0" shapeId="0" xr:uid="{F17BECE9-7990-451F-83EA-668D37E833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8" authorId="0" shapeId="0" xr:uid="{1A689A49-A5FC-4923-A227-E7E21721F2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69" authorId="0" shapeId="0" xr:uid="{367EABE6-B3CD-4697-8442-9D6C973485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69" authorId="0" shapeId="0" xr:uid="{A45AF71E-EE6D-446C-842D-10528699AF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0" authorId="0" shapeId="0" xr:uid="{76F1EB75-5A8D-4B26-8FB7-000F45870A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0" authorId="0" shapeId="0" xr:uid="{4FD722D1-ABDA-4B88-8C13-82B1F7CD9CB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1" authorId="0" shapeId="0" xr:uid="{98DC76CB-692B-4291-BD25-705AE44EFC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1" authorId="0" shapeId="0" xr:uid="{EDE0DADC-60DD-44F9-8892-BFDF236511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2" authorId="0" shapeId="0" xr:uid="{1CF5BFF0-66DE-4931-AF95-DFF1F7A35FD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2" authorId="0" shapeId="0" xr:uid="{8231DC5D-BD30-4EF3-A733-273D6A487B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3" authorId="0" shapeId="0" xr:uid="{0C6B3BD4-32DF-432C-B3A0-9F9E308A28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3" authorId="0" shapeId="0" xr:uid="{B8AC5B14-C13C-48EF-B066-0234A5921C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4" authorId="0" shapeId="0" xr:uid="{D01229A6-5F3E-4722-9EEF-52FFBE9806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4" authorId="0" shapeId="0" xr:uid="{A3E450D1-6CE7-4CC1-BA9C-06CBB33F61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5" authorId="0" shapeId="0" xr:uid="{3F9C5DAF-64F1-4664-80B5-132D378653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5" authorId="0" shapeId="0" xr:uid="{0C14CD94-9372-4963-999E-5B465DD8F5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6" authorId="0" shapeId="0" xr:uid="{D9DA2BAE-F639-4DD3-97C3-CFDA3B8E45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6" authorId="0" shapeId="0" xr:uid="{49BCB764-3E2A-43EC-BF28-497B770230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7" authorId="0" shapeId="0" xr:uid="{34C6E60A-81D0-4CC4-BBAA-E01B67BD0C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7" authorId="0" shapeId="0" xr:uid="{6F155B6A-8326-4811-BA61-5EED7AB2EA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8" authorId="0" shapeId="0" xr:uid="{62F2D569-D910-4D58-B353-C1F754CAE4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8" authorId="0" shapeId="0" xr:uid="{AE32A020-849D-417B-A568-A0E2A34828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79" authorId="0" shapeId="0" xr:uid="{65A2670F-1737-47A0-94E0-AFE9443ADC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79" authorId="0" shapeId="0" xr:uid="{51CE6D94-ACCF-4CB5-9BB3-EA4795D4E9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0" authorId="0" shapeId="0" xr:uid="{0A050713-7623-4B50-8DB4-5179F3B5AA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0" authorId="0" shapeId="0" xr:uid="{9F2CC2EF-8845-46DC-B20A-769F5BF1F6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1" authorId="0" shapeId="0" xr:uid="{43888DFB-DFF3-4A3C-B4D6-4430FF1125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1" authorId="0" shapeId="0" xr:uid="{C8F9676A-DD11-48CA-A0DA-15E41109DD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2" authorId="0" shapeId="0" xr:uid="{280C0942-9EF1-459B-B6C3-08B0EB218D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2" authorId="0" shapeId="0" xr:uid="{6F766275-B189-482B-9B2D-5300886B57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3" authorId="0" shapeId="0" xr:uid="{03B5F8CE-ED7A-4BA7-9D27-2FBEB5685E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3" authorId="0" shapeId="0" xr:uid="{2F119D28-B238-4A26-92F5-C4BAD9CA90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4" authorId="0" shapeId="0" xr:uid="{5C15C660-4B3E-4769-9538-26727BB36A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4" authorId="0" shapeId="0" xr:uid="{7C3D0EC0-B81A-4F3F-B698-235752AE12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5" authorId="0" shapeId="0" xr:uid="{61E652F5-3734-49B9-8761-07EAB2EA42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5" authorId="0" shapeId="0" xr:uid="{AD1E1733-8C84-4931-B8D7-70A878A5D2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6" authorId="0" shapeId="0" xr:uid="{41A6B143-4FEC-4012-9416-BBFA4BC3B0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6" authorId="0" shapeId="0" xr:uid="{0BE05D21-A77E-43A8-956B-7106C228DF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7" authorId="0" shapeId="0" xr:uid="{97C471FD-75B9-45FA-AEAB-5FA37D5C6E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7" authorId="0" shapeId="0" xr:uid="{057DE713-37D3-4C61-8052-DA460A4A7C6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8" authorId="0" shapeId="0" xr:uid="{9616E644-4CA2-461E-9C6C-E870296BA0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8" authorId="0" shapeId="0" xr:uid="{D60DB39A-728E-4F9D-95C4-6958A2AA63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89" authorId="0" shapeId="0" xr:uid="{D3488C5E-2129-4B5B-8CE7-F4EEB6B28B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89" authorId="0" shapeId="0" xr:uid="{D80B990E-2C9C-4293-AA9C-783E4C6E67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0" authorId="0" shapeId="0" xr:uid="{1973A10C-02C2-4866-BDB3-7195A56F7C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0" authorId="0" shapeId="0" xr:uid="{CEE71703-FBCB-4542-A432-FE5C67A611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1" authorId="0" shapeId="0" xr:uid="{5F949E81-7D73-4383-8E8D-A4242E803A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1" authorId="0" shapeId="0" xr:uid="{D1B692C6-DC20-47E7-9239-5B88BFA285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2" authorId="0" shapeId="0" xr:uid="{0D59EB49-5869-40D4-8400-0ACAF350ED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2" authorId="0" shapeId="0" xr:uid="{8C2DD137-683B-411E-80FB-8A9F885884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3" authorId="0" shapeId="0" xr:uid="{39F272E8-6816-4BC8-9A1C-51769C44C8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3" authorId="0" shapeId="0" xr:uid="{E7D23BD4-7410-48B9-8314-73EA4A0D52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4" authorId="0" shapeId="0" xr:uid="{7DA59A16-82B3-44F7-A8FD-339E36FDB80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4" authorId="0" shapeId="0" xr:uid="{0B67E84D-1EE9-4C65-A8EA-C93E962F8D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5" authorId="0" shapeId="0" xr:uid="{57C7EE7B-6DBB-43B2-A6D7-528443173B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5" authorId="0" shapeId="0" xr:uid="{1634C618-8560-4616-9831-0226608D57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6" authorId="0" shapeId="0" xr:uid="{14C5B71E-2860-4A4C-A267-C9CDE0F100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6" authorId="0" shapeId="0" xr:uid="{395C21BC-36C0-489A-BE63-7CCD5F3E2C2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7" authorId="0" shapeId="0" xr:uid="{777E3BDE-342F-4D01-9CB9-77CC92DF42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7" authorId="0" shapeId="0" xr:uid="{9FB893E2-D104-4586-88AF-9D27135763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8" authorId="0" shapeId="0" xr:uid="{3B9ED00E-99FA-41C8-85BF-974BFD3090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8" authorId="0" shapeId="0" xr:uid="{808746FA-B643-4EAF-AB7D-3FA24CDB89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399" authorId="0" shapeId="0" xr:uid="{96D2413F-9A5C-4490-8A86-802A8C55F1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399" authorId="0" shapeId="0" xr:uid="{2E137AC5-2B6C-486E-8F63-A30207AA7B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0" authorId="0" shapeId="0" xr:uid="{52ACA87A-DEA7-49DC-86C1-7DA70B6943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0" authorId="0" shapeId="0" xr:uid="{80EB9C1A-00F2-419B-BC75-DA7E0014CF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1" authorId="0" shapeId="0" xr:uid="{180BF9AC-B9D8-472C-886E-390589A472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1" authorId="0" shapeId="0" xr:uid="{B2633A94-04DE-4B9E-AE0C-04553E6D40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2" authorId="0" shapeId="0" xr:uid="{78C57F65-12B8-47A6-9D7E-C615C425D0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2" authorId="0" shapeId="0" xr:uid="{661C259C-EFAA-460A-80AF-D92FAB35E9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3" authorId="0" shapeId="0" xr:uid="{049FF2DA-633F-491B-BAD7-FE3DD176DD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3" authorId="0" shapeId="0" xr:uid="{5A4DF2A9-05A9-45AE-B773-ECE9794E0B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4" authorId="0" shapeId="0" xr:uid="{4AD65AD8-4548-45A5-8B79-4803C2C03A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4" authorId="0" shapeId="0" xr:uid="{89CC0723-D164-439A-8400-10ECCE5C11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5" authorId="0" shapeId="0" xr:uid="{72FCDD5F-05FE-4703-9939-8C53FDEC60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5" authorId="0" shapeId="0" xr:uid="{1163CF3A-6574-4A9A-ADB7-220561E392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6" authorId="0" shapeId="0" xr:uid="{4CA6EAF7-F541-4D7D-A123-A3EC43D929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6" authorId="0" shapeId="0" xr:uid="{43ECACC2-113F-4DC7-8C2A-B034770677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7" authorId="0" shapeId="0" xr:uid="{4573E48D-F53C-4015-B82C-31C3B26BF0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7" authorId="0" shapeId="0" xr:uid="{6A7A1ED9-9A92-4B8D-9AA2-E332ECF841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8" authorId="0" shapeId="0" xr:uid="{32B791D0-86AE-4C6C-9BFD-98B744A96FD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8" authorId="0" shapeId="0" xr:uid="{5FAE9C88-566A-4ADB-8192-0B26144BD1F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09" authorId="0" shapeId="0" xr:uid="{C83997F5-E61E-4845-8719-29519D09917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09" authorId="0" shapeId="0" xr:uid="{E2D34C19-BBF7-4BC9-B523-27015584AC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0" authorId="0" shapeId="0" xr:uid="{24C505D9-2393-4ACC-8998-C749AE7D26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0" authorId="0" shapeId="0" xr:uid="{686A5E3C-5304-4FD3-AC49-9C9EE5CB0E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1" authorId="0" shapeId="0" xr:uid="{83758B2A-D522-4269-B301-9675F52A25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1" authorId="0" shapeId="0" xr:uid="{82E04CDB-1C35-438E-972A-7C78B567E8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2" authorId="0" shapeId="0" xr:uid="{997842D4-18E8-4B17-850C-81EC1B10C9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2" authorId="0" shapeId="0" xr:uid="{1C2A1367-DFB8-49EC-8BD4-2B11F899BB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3" authorId="0" shapeId="0" xr:uid="{83853365-592C-4D5C-A4B3-3DF5AF75C9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3" authorId="0" shapeId="0" xr:uid="{76E6EF2C-DAFB-4438-AF06-BC1C9D688F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4" authorId="0" shapeId="0" xr:uid="{0DB79C70-C87E-451E-A1AA-1402ACF361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4" authorId="0" shapeId="0" xr:uid="{4B0571C1-9434-4BCB-BCE2-8CCEC0311C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5" authorId="0" shapeId="0" xr:uid="{41759131-2073-4827-8B8D-EC42CEF2E4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5" authorId="0" shapeId="0" xr:uid="{8EA1BC82-C136-4D09-94DD-6A5703DF51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6" authorId="0" shapeId="0" xr:uid="{4C02CC01-A748-4C18-9021-0C2D8D3E3E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6" authorId="0" shapeId="0" xr:uid="{0BB67AC5-616D-4AEC-9DDC-7AAB12C668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7" authorId="0" shapeId="0" xr:uid="{FD568965-13B7-4C96-89A1-B5E1C46350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7" authorId="0" shapeId="0" xr:uid="{A35045EF-E139-4FC1-A8F7-3BA81309B8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8" authorId="0" shapeId="0" xr:uid="{48CE13AA-1A3B-442E-B12E-FD190742C3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8" authorId="0" shapeId="0" xr:uid="{4726F9E0-F49A-46F7-B3A5-9F5D86137A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19" authorId="0" shapeId="0" xr:uid="{0EEB49A7-1DB2-4620-A0BF-4394B046A5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19" authorId="0" shapeId="0" xr:uid="{E1CB504C-0D58-40F5-B0F1-9A9D1AD794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0" authorId="0" shapeId="0" xr:uid="{AE05B740-0D9B-46BD-9872-6CB7CEF24D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0" authorId="0" shapeId="0" xr:uid="{880D6058-621D-4D5B-B50A-28384C2C9D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1" authorId="0" shapeId="0" xr:uid="{FF6E57E8-B82D-43F0-B48E-E436126FBD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1" authorId="0" shapeId="0" xr:uid="{1E8209BB-A209-42A5-8F2D-B8191E57E4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2" authorId="0" shapeId="0" xr:uid="{D707EAFE-3D68-4644-A5EC-5B238AC66B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2" authorId="0" shapeId="0" xr:uid="{84B30352-857D-486E-8D83-ECE4B9D58E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3" authorId="0" shapeId="0" xr:uid="{DC7B2821-C59B-4FC0-8069-ADA402B201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3" authorId="0" shapeId="0" xr:uid="{9473DB74-F50B-4FEE-9779-754433F6E9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4" authorId="0" shapeId="0" xr:uid="{2A860972-A296-463B-83B2-2A088396CB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4" authorId="0" shapeId="0" xr:uid="{CE3D84A0-8039-4FB3-8BD3-0AC868C9C7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5" authorId="0" shapeId="0" xr:uid="{6230D58A-E2FE-4B4D-A192-6C6FDE54FE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5" authorId="0" shapeId="0" xr:uid="{4AFEFF27-58C5-4B38-A123-A450F8399D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6" authorId="0" shapeId="0" xr:uid="{1DFA367D-FBB6-4C96-8AED-DBADB4EB30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6" authorId="0" shapeId="0" xr:uid="{A05F91F8-C613-433C-BB08-2CF7636928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7" authorId="0" shapeId="0" xr:uid="{0DC666EA-C2A2-419E-B254-EF0353FAD6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7" authorId="0" shapeId="0" xr:uid="{D8FA38B0-141C-4E4C-84ED-0913D54C39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8" authorId="0" shapeId="0" xr:uid="{9D527A31-BECE-4D9C-8528-F32A1BD344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8" authorId="0" shapeId="0" xr:uid="{EF79072D-C29D-4E9B-A861-35013B395D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29" authorId="0" shapeId="0" xr:uid="{50B411C6-42D5-490D-9470-8A86B9F1BD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29" authorId="0" shapeId="0" xr:uid="{E08FCCA1-5174-45DE-B238-92D71C50B0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0" authorId="0" shapeId="0" xr:uid="{B16DA784-EF6F-4422-8975-085B88194B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0" authorId="0" shapeId="0" xr:uid="{1B10C3A9-B3DA-412A-A0E2-D4DF7A5E40D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1" authorId="0" shapeId="0" xr:uid="{CB17B307-33F4-4A67-9F61-29B1AF0225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1" authorId="0" shapeId="0" xr:uid="{0541B68F-085F-498D-A760-A3133F67A5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2" authorId="0" shapeId="0" xr:uid="{1F6176C7-A65B-4615-B968-4AB1B94C04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2" authorId="0" shapeId="0" xr:uid="{7CF30CC3-CF08-4113-B762-3C433C79FB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3" authorId="0" shapeId="0" xr:uid="{512E1B22-492F-4FAE-A6A2-D39B8A27C0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3" authorId="0" shapeId="0" xr:uid="{4E07F4B8-449A-42E1-BF41-C692A3B8E7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4" authorId="0" shapeId="0" xr:uid="{88A52A33-22BA-42FA-9CAF-B65807AA61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4" authorId="0" shapeId="0" xr:uid="{7ED70903-AFE7-4C63-A707-7E32CAAEB8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5" authorId="0" shapeId="0" xr:uid="{A1B6A073-3188-424D-A1CE-E53FC7C802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5" authorId="0" shapeId="0" xr:uid="{50394751-117E-4E3B-98FB-70228E0594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6" authorId="0" shapeId="0" xr:uid="{0850827C-DDDD-4A8A-976B-2B86184BC8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6" authorId="0" shapeId="0" xr:uid="{CC4B1CD8-B1E1-4438-A212-AAB86D3FDA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7" authorId="0" shapeId="0" xr:uid="{6C222918-154D-4482-A324-D4EDC1F607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7" authorId="0" shapeId="0" xr:uid="{EF32037F-F6B7-483C-BA38-5591308353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8" authorId="0" shapeId="0" xr:uid="{CC8440AA-E76B-4CE9-AE39-C33251A8B6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8" authorId="0" shapeId="0" xr:uid="{7E9CA587-775C-4D92-863D-CED72350ED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39" authorId="0" shapeId="0" xr:uid="{949428EA-CA22-4EEC-B965-DDFD3A7C88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39" authorId="0" shapeId="0" xr:uid="{DFC3A09B-8119-44EC-9A7A-BF20918F9B7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0" authorId="0" shapeId="0" xr:uid="{A9EED6E3-5653-4830-BD63-A76F2434F0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0" authorId="0" shapeId="0" xr:uid="{BC729F6E-FB74-4950-AEC5-20C8A7AB01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1" authorId="0" shapeId="0" xr:uid="{189D61A3-BC21-4E7F-865C-FC30F32686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1" authorId="0" shapeId="0" xr:uid="{EEB134E9-4F37-4652-B19A-F7B37E0A3D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2" authorId="0" shapeId="0" xr:uid="{AB1F44DB-C22F-463A-ADE8-5935BCE9E7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2" authorId="0" shapeId="0" xr:uid="{2373F2E8-9099-43A4-B9C5-C720979B55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3" authorId="0" shapeId="0" xr:uid="{D9E18117-CC76-4798-8D3B-1F985E825C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3" authorId="0" shapeId="0" xr:uid="{E6ED98F1-4BCF-4F53-B0E7-8489248177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4" authorId="0" shapeId="0" xr:uid="{A29C8761-B2E9-4475-8C95-3A8BDCAAE3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4" authorId="0" shapeId="0" xr:uid="{D5985C76-750E-44BE-BFBC-7705DA52D6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5" authorId="0" shapeId="0" xr:uid="{0BA40796-8A9F-4968-8963-1CAAC0B858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5" authorId="0" shapeId="0" xr:uid="{26FCC1E9-BFC4-4935-8C1F-132018941B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6" authorId="0" shapeId="0" xr:uid="{2246ADB9-CB80-4369-BA32-00A989B62F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6" authorId="0" shapeId="0" xr:uid="{63DFD5BF-F531-479F-AF4D-3A0F0DCA74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7" authorId="0" shapeId="0" xr:uid="{AAC7C8D5-5B15-4F0E-87CC-E97C4A96DF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7" authorId="0" shapeId="0" xr:uid="{2FE40CBC-EA58-462E-A218-F068F6748A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8" authorId="0" shapeId="0" xr:uid="{D85DE20B-088E-42A3-A072-C32567067BC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8" authorId="0" shapeId="0" xr:uid="{AEEC93D6-287E-4513-A35F-0611D97D67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49" authorId="0" shapeId="0" xr:uid="{ECA52390-E885-487D-8261-F1C02418C1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49" authorId="0" shapeId="0" xr:uid="{2235CAA4-C3EF-4F61-BE83-D4A75A921D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0" authorId="0" shapeId="0" xr:uid="{FB2253A1-9042-48EF-B254-BAFDBFDD18E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0" authorId="0" shapeId="0" xr:uid="{93893894-A35E-4A01-936E-DC9EA5E270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1" authorId="0" shapeId="0" xr:uid="{28273785-C2FC-4D01-B672-5E16818822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1" authorId="0" shapeId="0" xr:uid="{4A03964F-BD01-48B3-A238-E71D9EE597C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2" authorId="0" shapeId="0" xr:uid="{56B972BB-893D-45A4-8490-C0B2659772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2" authorId="0" shapeId="0" xr:uid="{90F61D8B-A290-4AE8-A4C6-2BAF78E0356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3" authorId="0" shapeId="0" xr:uid="{B6D9443D-7091-49BE-A9AC-EB51F0D7A8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3" authorId="0" shapeId="0" xr:uid="{FEF84BCF-BD84-4503-BCE8-F7A01F8308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4" authorId="0" shapeId="0" xr:uid="{0A87E25E-F5D7-4466-A62B-20A72A6CCD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4" authorId="0" shapeId="0" xr:uid="{E56738E2-4F2B-4CDF-A385-2F322BECBC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5" authorId="0" shapeId="0" xr:uid="{80912718-9682-4FEF-90C4-FB5799D366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5" authorId="0" shapeId="0" xr:uid="{11872B2F-AC04-4BEA-B882-31C0502FD0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6" authorId="0" shapeId="0" xr:uid="{BC314941-3EB7-4495-8E4C-8F343372913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6" authorId="0" shapeId="0" xr:uid="{C3B59CD8-5110-4C98-AE06-A2EBBE2D8B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7" authorId="0" shapeId="0" xr:uid="{58D8CD58-DCCE-4053-8B9A-46A0085142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7" authorId="0" shapeId="0" xr:uid="{FF467B40-7D7C-4FBA-91C5-860A13CEC4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8" authorId="0" shapeId="0" xr:uid="{D483351E-7BB3-4164-A9D0-B41FCE8F1FC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8" authorId="0" shapeId="0" xr:uid="{20AB0DFA-63DA-4A19-8995-032464E169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59" authorId="0" shapeId="0" xr:uid="{1C605DD8-2965-4FD3-B75E-2D007F88A9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59" authorId="0" shapeId="0" xr:uid="{D458DB1C-D296-427C-934C-DBF64D80AC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0" authorId="0" shapeId="0" xr:uid="{B27653A1-EFEE-4B48-ADC5-FDC49AD46C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0" authorId="0" shapeId="0" xr:uid="{CEE05AE4-905B-4C9C-9C75-3ACCDACDDA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1" authorId="0" shapeId="0" xr:uid="{F594C501-F9A7-427B-8E72-B05C4073F8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1" authorId="0" shapeId="0" xr:uid="{7F82AA83-0DF2-4C8E-8E0F-64DA167ABBC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2" authorId="0" shapeId="0" xr:uid="{5A01661E-F89E-4B25-A184-F0A5404AF5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2" authorId="0" shapeId="0" xr:uid="{2EF08DFE-0405-42CF-83A1-32E8F94E44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3" authorId="0" shapeId="0" xr:uid="{48055319-744A-4400-A018-56F7ABF565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3" authorId="0" shapeId="0" xr:uid="{3003ACB3-9583-411D-A87D-3D79C917F3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4" authorId="0" shapeId="0" xr:uid="{59F08CC9-511E-4ACC-992A-0D69B7C461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4" authorId="0" shapeId="0" xr:uid="{4C33DAC0-F251-48CC-92A0-1ECE6A9E11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5" authorId="0" shapeId="0" xr:uid="{B4F54562-B2E8-4861-A0FE-5AC835F0A7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5" authorId="0" shapeId="0" xr:uid="{ED0A2451-FCFE-41BC-9449-AAAE02FEA3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6" authorId="0" shapeId="0" xr:uid="{0F8DD897-0D64-4F0B-B1BF-3C07B4A0EC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6" authorId="0" shapeId="0" xr:uid="{65236D00-BEB0-4E7E-AB74-9C781C1134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7" authorId="0" shapeId="0" xr:uid="{D8EFC2E0-51C7-42FD-B784-05E55CDDAC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7" authorId="0" shapeId="0" xr:uid="{43A3042D-EC8B-4BBB-AA15-D9716ABD0BE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8" authorId="0" shapeId="0" xr:uid="{AAEA32A3-9D4E-4A46-AFE4-9E4B28756A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8" authorId="0" shapeId="0" xr:uid="{1DB6CF5F-145C-42C5-8622-EA8339D207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69" authorId="0" shapeId="0" xr:uid="{B32CF6B1-64C2-40A5-9079-42747BB696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69" authorId="0" shapeId="0" xr:uid="{9F3CC6D6-1D43-49BF-A865-6CCADCFF23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0" authorId="0" shapeId="0" xr:uid="{430A7F15-C05B-4D22-A444-63EAC19023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0" authorId="0" shapeId="0" xr:uid="{0FB390C7-B207-4F41-860C-60ABE0846A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1" authorId="0" shapeId="0" xr:uid="{68B27686-C7AE-4E90-86AA-D1E3B27F5C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1" authorId="0" shapeId="0" xr:uid="{989A835B-8F6C-4036-8B89-3224B8BAEF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2" authorId="0" shapeId="0" xr:uid="{0CAEB8F6-4A18-4145-BB75-5E31758B29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2" authorId="0" shapeId="0" xr:uid="{CFBA136A-A644-4EFF-B769-C9085DDA3B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3" authorId="0" shapeId="0" xr:uid="{40DF487F-E5D9-47C3-AC9E-95B408C1A3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3" authorId="0" shapeId="0" xr:uid="{734DD9A2-CCC4-422D-8A8B-5F40FDF1A4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4" authorId="0" shapeId="0" xr:uid="{540C27ED-D493-4806-A619-A2AA11F4B1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4" authorId="0" shapeId="0" xr:uid="{99AE7B63-0D04-4D5C-AC18-A926FF6D29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5" authorId="0" shapeId="0" xr:uid="{A7C3F72D-22B9-4564-9F20-80EFE141B1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5" authorId="0" shapeId="0" xr:uid="{698CA514-94C9-4DDA-A17C-C755F006A7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6" authorId="0" shapeId="0" xr:uid="{411B2E1C-2A1F-4AA3-B689-03B733A77C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6" authorId="0" shapeId="0" xr:uid="{A62C2949-6FB9-4101-93AA-A1A4F89C3A3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7" authorId="0" shapeId="0" xr:uid="{B6822444-8303-4B32-9D4A-906179D0ED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7" authorId="0" shapeId="0" xr:uid="{CC1F4A35-4DE9-421D-94FB-1005814730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8" authorId="0" shapeId="0" xr:uid="{19C2024A-F40E-465C-8687-FEEBDDA567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8" authorId="0" shapeId="0" xr:uid="{52BC6728-CDA3-4677-9621-CEC8AE3B37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79" authorId="0" shapeId="0" xr:uid="{F0CED1FC-FB8D-4148-AA93-019A695A3A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79" authorId="0" shapeId="0" xr:uid="{C25928E3-7178-4F5E-9E08-3B605C4523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0" authorId="0" shapeId="0" xr:uid="{71718703-85C2-4046-991A-48C18BE575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0" authorId="0" shapeId="0" xr:uid="{0E9D255B-865A-43FA-87AA-FCE1217DFE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1" authorId="0" shapeId="0" xr:uid="{EB2EC126-3CD4-4350-B704-EAE989A806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1" authorId="0" shapeId="0" xr:uid="{DF1D2E93-C62D-4800-B265-790A7F6742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2" authorId="0" shapeId="0" xr:uid="{4142F7CE-50FE-4280-A422-B1D6E116362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2" authorId="0" shapeId="0" xr:uid="{352B779B-E869-40A8-BE3B-F4A228083E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3" authorId="0" shapeId="0" xr:uid="{68B153C9-1ED3-4EFB-A36C-DA2F701C20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3" authorId="0" shapeId="0" xr:uid="{8A3DFAAC-865C-49E2-B239-2B7279A526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4" authorId="0" shapeId="0" xr:uid="{CDC107B7-8F22-46CA-8181-1B75ED5D66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4" authorId="0" shapeId="0" xr:uid="{CD733093-8E74-4F43-8E91-D7F88031E5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5" authorId="0" shapeId="0" xr:uid="{F4ED8C96-2E4A-48CC-9A8D-66C18BC3C7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5" authorId="0" shapeId="0" xr:uid="{4FB2E8EC-959F-4821-A5E6-A920777BF5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6" authorId="0" shapeId="0" xr:uid="{C1B5A8A9-5F4E-4902-80F0-6CCB9C35DC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6" authorId="0" shapeId="0" xr:uid="{CFF2D68A-900E-485A-8255-084C46F14A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7" authorId="0" shapeId="0" xr:uid="{537A4EB6-5C26-4834-B4EF-F7A7216D23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7" authorId="0" shapeId="0" xr:uid="{C47C09EB-1A3C-47F0-8F74-F6CAE285D0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8" authorId="0" shapeId="0" xr:uid="{2A4B5E66-8C12-46F4-9B82-CC3872B672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8" authorId="0" shapeId="0" xr:uid="{26BF86E6-5636-4397-A704-27023106DC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89" authorId="0" shapeId="0" xr:uid="{ADB9A412-66BA-4D96-BC6E-922D7CDC5D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89" authorId="0" shapeId="0" xr:uid="{12A51373-3587-4EBF-892E-87B6D8730E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0" authorId="0" shapeId="0" xr:uid="{14B8AC5C-7C3E-441C-B685-0984A823B3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0" authorId="0" shapeId="0" xr:uid="{C612D60A-C29D-4DBC-8B2C-8F777A482B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1" authorId="0" shapeId="0" xr:uid="{A35DC7A8-9187-4670-A1D8-C49EA86DDA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1" authorId="0" shapeId="0" xr:uid="{FAAAC189-D4BB-4CB8-9DC5-CF16C7EF1F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2" authorId="0" shapeId="0" xr:uid="{C8DA04BD-4167-48FD-8B01-2296156B3D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2" authorId="0" shapeId="0" xr:uid="{6E7D8FE0-A20F-42C3-A441-0479352AEA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3" authorId="0" shapeId="0" xr:uid="{AEEE1314-48FA-485A-B04C-9C53E6066A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3" authorId="0" shapeId="0" xr:uid="{C0C19AAE-682D-4648-BF8E-54467A57A2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4" authorId="0" shapeId="0" xr:uid="{87AD271A-3E5E-4DA0-A0C2-358396408B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4" authorId="0" shapeId="0" xr:uid="{069F60F3-86DD-4936-8EFC-53DAB658654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5" authorId="0" shapeId="0" xr:uid="{B642D41E-3DAE-4B61-AEF8-E9E0B59EE0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5" authorId="0" shapeId="0" xr:uid="{A20E21A6-4ACB-4F2C-BBCF-9E222952DB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6" authorId="0" shapeId="0" xr:uid="{E7B69A0E-0568-4301-AAF8-7FAFD68635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6" authorId="0" shapeId="0" xr:uid="{96463911-5E74-47E8-8FA8-78E40DC68A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7" authorId="0" shapeId="0" xr:uid="{A36160D8-3BEB-4F85-828C-8410397A28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7" authorId="0" shapeId="0" xr:uid="{C2625EAE-0B69-4608-B131-E3FD0F4EE6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8" authorId="0" shapeId="0" xr:uid="{8E4E643C-FAC7-48B1-9C28-A649E57FBBB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8" authorId="0" shapeId="0" xr:uid="{A60CDF92-432F-4584-965F-DF17DC694C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499" authorId="0" shapeId="0" xr:uid="{EAD23A1C-338E-4FAF-821A-9F3BDFB33A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499" authorId="0" shapeId="0" xr:uid="{94D4AF74-AF0B-4586-84C1-2D39C5E6F6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0" authorId="0" shapeId="0" xr:uid="{12E37C60-C630-4D5C-AB0E-3B19DC5295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0" authorId="0" shapeId="0" xr:uid="{C5C9D940-93A5-45D3-BE05-D7BD6CEFDA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1" authorId="0" shapeId="0" xr:uid="{AE683BEF-FC40-4E2D-A208-43B68D5068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1" authorId="0" shapeId="0" xr:uid="{E91787B3-12C2-4A07-996E-9FF2550FA9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2" authorId="0" shapeId="0" xr:uid="{096591A2-4F26-419F-9941-0D7F45E2EDC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2" authorId="0" shapeId="0" xr:uid="{A974BA9F-8F8D-4D13-8812-A6C678D86C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3" authorId="0" shapeId="0" xr:uid="{3E408C72-4C03-4103-86E2-D7152B55B6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3" authorId="0" shapeId="0" xr:uid="{728A6C79-4356-4201-A261-661A30B1FB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4" authorId="0" shapeId="0" xr:uid="{A72B0F14-54EB-4331-832E-F27BDCC8EF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4" authorId="0" shapeId="0" xr:uid="{BFCDFBA2-5BF2-4CA8-A319-DD4C78D862F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5" authorId="0" shapeId="0" xr:uid="{958DE20F-7C10-405A-8590-9D48F466B4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5" authorId="0" shapeId="0" xr:uid="{73408D41-0CCA-40BD-9FF7-259222B6BF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6" authorId="0" shapeId="0" xr:uid="{1EAA364D-8B59-4975-831E-D4D686A015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6" authorId="0" shapeId="0" xr:uid="{C2490850-62E1-4B01-BD8E-1FAB15284B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7" authorId="0" shapeId="0" xr:uid="{5F134B69-8E60-47C8-B469-CF8595B9997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7" authorId="0" shapeId="0" xr:uid="{38A79E4F-3F8E-4F5A-AA59-9DE3EB9F17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8" authorId="0" shapeId="0" xr:uid="{E598B4DC-81FF-4685-9686-56916DEFF5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8" authorId="0" shapeId="0" xr:uid="{1E7CA84D-E8BF-40B3-98FA-3922AEA12B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09" authorId="0" shapeId="0" xr:uid="{C520F381-9641-4588-ADE4-99B5C7B5EA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09" authorId="0" shapeId="0" xr:uid="{D17AB197-BD82-4285-A42E-CBB1CDC658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0" authorId="0" shapeId="0" xr:uid="{FB37FDF7-7C0F-475B-99D6-F3E00B3CFA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0" authorId="0" shapeId="0" xr:uid="{E8D9B619-30EC-411C-857E-FAF818AC7A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1" authorId="0" shapeId="0" xr:uid="{58F37AEA-EFD8-4C70-8586-7034447249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1" authorId="0" shapeId="0" xr:uid="{9F566952-D16E-413B-B53E-24E54035018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2" authorId="0" shapeId="0" xr:uid="{6920AE32-F5F4-4389-91B9-BE43022ED8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2" authorId="0" shapeId="0" xr:uid="{6B94DF12-315E-4FF2-BC8F-91C2448B4AE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3" authorId="0" shapeId="0" xr:uid="{D7AFFE21-C02B-4873-8001-FEE9EB8C69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3" authorId="0" shapeId="0" xr:uid="{55FDA2E8-70AA-4296-B192-3E92ADA791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4" authorId="0" shapeId="0" xr:uid="{7A376BEA-EC26-4F4D-95C0-82671DF11C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4" authorId="0" shapeId="0" xr:uid="{F9642565-EE60-4277-AEBF-AC2DA80794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5" authorId="0" shapeId="0" xr:uid="{4607B9A9-325D-41F7-9245-1E0B1A3214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5" authorId="0" shapeId="0" xr:uid="{45351B27-D1BB-43ED-972B-EC3F9A07CD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6" authorId="0" shapeId="0" xr:uid="{3A4C2F45-F2A1-4527-AC3C-33204A6D66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6" authorId="0" shapeId="0" xr:uid="{50A5EDC2-2481-4CDC-BBC3-C6458F27DFF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7" authorId="0" shapeId="0" xr:uid="{373B73F7-98DC-45E5-AF02-D7639D085A4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7" authorId="0" shapeId="0" xr:uid="{2755FD8B-C0C9-4138-B68C-E9FB3ED732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8" authorId="0" shapeId="0" xr:uid="{4F22537E-7229-4647-88FE-E709EBB6FC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8" authorId="0" shapeId="0" xr:uid="{99ACC0B9-8341-4CE7-92F8-72AB4DF849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19" authorId="0" shapeId="0" xr:uid="{844DE623-D462-41AA-8C1F-0D42639733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19" authorId="0" shapeId="0" xr:uid="{E867A43E-21F4-4D73-AD7B-4C34D81BEE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0" authorId="0" shapeId="0" xr:uid="{FC55CCAA-942F-41EE-859E-C7CA7BF567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0" authorId="0" shapeId="0" xr:uid="{D12C704C-5A3D-4B98-B3D9-2FE3C2264C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1" authorId="0" shapeId="0" xr:uid="{C6995739-2C30-47C8-B603-1338218014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1" authorId="0" shapeId="0" xr:uid="{5C5BA669-952F-49E7-B682-C8DDAACC98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2" authorId="0" shapeId="0" xr:uid="{2BF2C956-776A-4C8B-A6B0-8D683B5135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2" authorId="0" shapeId="0" xr:uid="{2918D9AA-B138-4DDC-9302-C6FF14AE583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3" authorId="0" shapeId="0" xr:uid="{DF886ECC-65CD-4BDB-881A-EB2F8607E4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3" authorId="0" shapeId="0" xr:uid="{F48CFB01-5517-4191-9320-57FB15A156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4" authorId="0" shapeId="0" xr:uid="{A9CB5952-58C5-464E-850C-FBA0B68679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4" authorId="0" shapeId="0" xr:uid="{8649848C-D282-44E5-B57C-19A3CA289FD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5" authorId="0" shapeId="0" xr:uid="{CAD68623-B91D-48FA-B029-AAD32EAE01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5" authorId="0" shapeId="0" xr:uid="{C63BFF36-8575-476F-AECE-94FFF8632E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6" authorId="0" shapeId="0" xr:uid="{5AC4F228-C312-4964-9ECE-9CEBEC42D9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6" authorId="0" shapeId="0" xr:uid="{ED82D3D8-E2DD-47B4-9992-074079C8B4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7" authorId="0" shapeId="0" xr:uid="{CBE68A0C-07E0-4421-B1A2-B116A46F8AA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7" authorId="0" shapeId="0" xr:uid="{F40A37DE-12BF-4E62-A321-C5D3A31BD9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8" authorId="0" shapeId="0" xr:uid="{B7808C83-80BE-4E49-8E4A-534EDCCA7F4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8" authorId="0" shapeId="0" xr:uid="{F2C98EB0-09F0-4415-8B0A-02E6ED7712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29" authorId="0" shapeId="0" xr:uid="{E21D0CAF-BECF-43E3-AC18-425C5AC1952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29" authorId="0" shapeId="0" xr:uid="{5F40FCD1-6D8A-49F2-9FF6-38FD4F1DA55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0" authorId="0" shapeId="0" xr:uid="{D08FB5A4-990F-4F9B-8B59-8268034BB2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0" authorId="0" shapeId="0" xr:uid="{F12CCA0B-4C03-4801-890C-C7996FB512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1" authorId="0" shapeId="0" xr:uid="{4032CFEF-5D04-495B-AD30-84D0332108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1" authorId="0" shapeId="0" xr:uid="{BE362E0F-614A-4702-885A-684B49F230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2" authorId="0" shapeId="0" xr:uid="{24F32607-89D1-4F35-8576-5E9F2DB50E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2" authorId="0" shapeId="0" xr:uid="{0DBC76D8-6652-493F-8A41-D6C2D1DA49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3" authorId="0" shapeId="0" xr:uid="{351BC358-6E69-41F1-848C-79B64ACF8F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3" authorId="0" shapeId="0" xr:uid="{F5324E0E-E0EE-4BCC-AB8E-314C9BCE39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4" authorId="0" shapeId="0" xr:uid="{641A8D35-266C-4C1A-9F61-70AFEB161DA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4" authorId="0" shapeId="0" xr:uid="{740748F8-BF78-4BBE-BED0-35F82DA391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5" authorId="0" shapeId="0" xr:uid="{8D62FFE1-923C-49D2-B56F-32C1529C2A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5" authorId="0" shapeId="0" xr:uid="{1F4B3083-2827-420C-8116-949D53234F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6" authorId="0" shapeId="0" xr:uid="{748D1CFB-5A7A-4780-86F9-081BEAB38B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6" authorId="0" shapeId="0" xr:uid="{1CDFCBBC-7396-4C24-90F8-738743B2DF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7" authorId="0" shapeId="0" xr:uid="{7AAF9E4A-3236-4A4E-BB47-D82AE88D1EE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7" authorId="0" shapeId="0" xr:uid="{920306A7-91A2-40BE-B556-46BF9C8A3E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8" authorId="0" shapeId="0" xr:uid="{FCF418CB-D457-4BB1-B68E-D212868BC5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8" authorId="0" shapeId="0" xr:uid="{13E89567-945B-4888-A6F9-7F4F30B4FC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39" authorId="0" shapeId="0" xr:uid="{1B769F10-D45E-4395-8E8B-3C97CDEE98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39" authorId="0" shapeId="0" xr:uid="{548C5CA4-A196-4768-9165-EB219427C8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0" authorId="0" shapeId="0" xr:uid="{37D4A67E-7C39-428E-B151-56C4519C77B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0" authorId="0" shapeId="0" xr:uid="{AF650F83-578B-4C15-874B-FCB454A55F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1" authorId="0" shapeId="0" xr:uid="{CEBB9528-3C4E-47F6-BCE6-AC3452F06E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1" authorId="0" shapeId="0" xr:uid="{F6B6C79B-0042-4E7C-BB2B-035785EB1F8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2" authorId="0" shapeId="0" xr:uid="{42D97708-C237-4C98-9D8F-5AEE31F1C2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2" authorId="0" shapeId="0" xr:uid="{6ABE9678-072C-434F-9138-0E254C8E3C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3" authorId="0" shapeId="0" xr:uid="{603FAF3F-28C5-41D4-8A4D-0B162AD137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3" authorId="0" shapeId="0" xr:uid="{0A0106B8-F3E6-45BE-845D-3533F3D84E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4" authorId="0" shapeId="0" xr:uid="{D5E28801-E828-4356-AE5C-E2A2F8D0F2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4" authorId="0" shapeId="0" xr:uid="{84BF5018-E2BC-46B4-AD46-A532796814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5" authorId="0" shapeId="0" xr:uid="{68E991DC-B299-48CA-B3ED-7E443F175FD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5" authorId="0" shapeId="0" xr:uid="{E4492216-17B0-42D9-A37C-5CE197ED7D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6" authorId="0" shapeId="0" xr:uid="{8D6ADECF-A30E-45E9-AEF7-0BC2229BAA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6" authorId="0" shapeId="0" xr:uid="{20F48E12-AFF2-43DE-9C30-D368B2E4E4C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7" authorId="0" shapeId="0" xr:uid="{5A77B4CB-8682-49ED-BAB0-CF730D0BE8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7" authorId="0" shapeId="0" xr:uid="{635768D3-B9A9-4782-84A4-B72D54FA06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8" authorId="0" shapeId="0" xr:uid="{FABAB354-030B-484A-A29E-57F97FFA09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8" authorId="0" shapeId="0" xr:uid="{4FEC7E6B-1E37-4039-B6DF-490C20B10A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49" authorId="0" shapeId="0" xr:uid="{D88AA760-4437-452F-9B1F-D1460B39C6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49" authorId="0" shapeId="0" xr:uid="{DE78C78D-DBFD-4890-95E2-7A11E5842CC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0" authorId="0" shapeId="0" xr:uid="{85D1EDCB-463F-46D8-8370-86B45B914D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0" authorId="0" shapeId="0" xr:uid="{3335B370-09BB-4A05-B4FD-46653C14B1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1" authorId="0" shapeId="0" xr:uid="{5FD205C9-9D5C-4DA9-BCFF-D6848960C2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1" authorId="0" shapeId="0" xr:uid="{5CE9AD0B-0564-4924-8A96-3CCF49593D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2" authorId="0" shapeId="0" xr:uid="{99434974-0ABB-4605-8A07-64C821EAC51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2" authorId="0" shapeId="0" xr:uid="{CD1872D2-DFFF-4ED0-8201-2A0FDD2054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3" authorId="0" shapeId="0" xr:uid="{AB06DB43-5D45-4D7F-9327-21B5965E4B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3" authorId="0" shapeId="0" xr:uid="{AB52318B-AD0D-44B6-9CBB-6AF63910DB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4" authorId="0" shapeId="0" xr:uid="{22C22958-3035-4EDB-88B2-4F38FAB9C8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4" authorId="0" shapeId="0" xr:uid="{C07E8CFA-8D30-44F7-9A6C-5BDE11D5B6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5" authorId="0" shapeId="0" xr:uid="{9429CC1D-4452-427E-A392-6BD95B093F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5" authorId="0" shapeId="0" xr:uid="{27CCAC3C-272C-43C3-AE1A-4B5CFFF96E6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6" authorId="0" shapeId="0" xr:uid="{3D6C8637-1842-4C7E-BB72-F7D579D989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6" authorId="0" shapeId="0" xr:uid="{F355F6B7-2626-4195-B2AA-99EF8AD1B3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7" authorId="0" shapeId="0" xr:uid="{82E73C9B-475C-4559-86C8-47562B6CB27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7" authorId="0" shapeId="0" xr:uid="{57175B36-A6C7-4439-A796-3C5038F3BA3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8" authorId="0" shapeId="0" xr:uid="{EB0AE140-FDFF-43E2-8CE6-FB2EA6BDE8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8" authorId="0" shapeId="0" xr:uid="{DB780541-0423-4DC2-91B7-44315C1B2E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59" authorId="0" shapeId="0" xr:uid="{A276BBCE-FE98-4FAA-990C-9243598D6B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59" authorId="0" shapeId="0" xr:uid="{699181FD-3949-46A6-9004-81E5891DFBC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0" authorId="0" shapeId="0" xr:uid="{8D1B1C22-34B8-4AB2-A51B-520600DA3E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0" authorId="0" shapeId="0" xr:uid="{A2FB7ECD-BEEE-4E55-B2B2-615758D864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1" authorId="0" shapeId="0" xr:uid="{D4F06EAD-5057-4D60-A5B5-99DA2104CC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1" authorId="0" shapeId="0" xr:uid="{B446CD1A-289E-4495-8C4A-3B8D16114E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2" authorId="0" shapeId="0" xr:uid="{6DA3556E-5871-4A7F-BB44-570B4AF2C0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2" authorId="0" shapeId="0" xr:uid="{A855D429-18A8-4BE1-A6F7-6AB028CB03D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3" authorId="0" shapeId="0" xr:uid="{53256C76-0138-4101-A03D-89DEEE6957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3" authorId="0" shapeId="0" xr:uid="{EDB1129E-DDEC-4928-A483-41E068DE81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4" authorId="0" shapeId="0" xr:uid="{F8CB0627-CC1B-4105-8DEF-F26E9EBFA75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4" authorId="0" shapeId="0" xr:uid="{E572EF2B-715D-4F3B-9949-FF3ED141B56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5" authorId="0" shapeId="0" xr:uid="{A8AF0C70-9FAA-44C0-9D22-5295D734AC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5" authorId="0" shapeId="0" xr:uid="{239178F8-AFB5-4D70-AFD5-63DD5AFE3F6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6" authorId="0" shapeId="0" xr:uid="{12BA75A3-B99C-4155-8121-B04E12EE96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6" authorId="0" shapeId="0" xr:uid="{190C7BA5-F6E1-4F3F-97E4-49A8439172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7" authorId="0" shapeId="0" xr:uid="{4105E7D7-0A2C-4A5D-A7BB-A8407F83C78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7" authorId="0" shapeId="0" xr:uid="{5D1C9EB4-E2A3-431E-A304-7F62ED1E11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8" authorId="0" shapeId="0" xr:uid="{425BA6E8-CA61-433B-95BE-51DE38AEA98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8" authorId="0" shapeId="0" xr:uid="{411DB222-FB75-4FFA-B1D0-6AC224EEF8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69" authorId="0" shapeId="0" xr:uid="{95F6BAB8-3407-4A67-BCF0-A6B6BA414F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69" authorId="0" shapeId="0" xr:uid="{4E3D2EB2-5523-4E77-A5C4-697AA925F3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0" authorId="0" shapeId="0" xr:uid="{F3F25952-40E2-4903-9FC8-4127344D64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0" authorId="0" shapeId="0" xr:uid="{6FA48A3C-6BD8-4ECA-934C-20254AC085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1" authorId="0" shapeId="0" xr:uid="{7C3ED06D-A7CD-4C8F-B422-85CAD9FC6FC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1" authorId="0" shapeId="0" xr:uid="{DD358D64-3BC6-4B7F-B9C1-7BF756D849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2" authorId="0" shapeId="0" xr:uid="{3AC238DE-51C2-4CD2-9220-7AA25187E7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2" authorId="0" shapeId="0" xr:uid="{582D8534-0CB4-431E-8F25-A369B2CDD7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3" authorId="0" shapeId="0" xr:uid="{10E15D75-C379-4E95-9196-95CFB90E3B2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3" authorId="0" shapeId="0" xr:uid="{A3A081F8-E6E9-4CE5-A76B-1404F0438B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4" authorId="0" shapeId="0" xr:uid="{C5F83CA3-394D-4BD4-A897-0B5F4567DC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4" authorId="0" shapeId="0" xr:uid="{7D0F534A-9B89-441C-86BB-728732DA44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5" authorId="0" shapeId="0" xr:uid="{272FB91E-E485-4C71-9921-520D49649ED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5" authorId="0" shapeId="0" xr:uid="{8E820C45-F0CF-40C5-81D2-0A955E464C9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6" authorId="0" shapeId="0" xr:uid="{98E6FCEA-B2AB-46B5-9134-9310E2901E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6" authorId="0" shapeId="0" xr:uid="{77F37A63-8526-47F4-90EA-5D28A23E62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7" authorId="0" shapeId="0" xr:uid="{2E6360E4-CDAC-46EE-B1D3-19AC54ECF3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7" authorId="0" shapeId="0" xr:uid="{7F36CA2E-9A36-474B-A73F-BA5123B49A9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8" authorId="0" shapeId="0" xr:uid="{F6374616-A697-46EB-A64A-19E71B589C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8" authorId="0" shapeId="0" xr:uid="{EE730A41-031A-41AE-89AB-227B2B4D71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79" authorId="0" shapeId="0" xr:uid="{71DA20BA-FB92-47C3-949C-0ECB1EFB36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79" authorId="0" shapeId="0" xr:uid="{F20B9E4E-0B04-40E3-9C42-DCB0C4999E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0" authorId="0" shapeId="0" xr:uid="{033517FA-D0D2-4B1C-A5C2-8C5D54B613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0" authorId="0" shapeId="0" xr:uid="{0D7F1530-1BB6-428B-99B8-2EA6E26092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1" authorId="0" shapeId="0" xr:uid="{49F99B69-5F63-48AC-8A77-1E0E83ECF3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1" authorId="0" shapeId="0" xr:uid="{9C5A78A3-07A6-42C0-9C0B-141EF6BE16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2" authorId="0" shapeId="0" xr:uid="{E13D9AF8-7FAC-447D-8363-4FCDFC8AE9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2" authorId="0" shapeId="0" xr:uid="{19445494-51E5-41C7-AA1C-3A8AA24157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3" authorId="0" shapeId="0" xr:uid="{56157936-4D3F-4789-9854-7098834CD14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3" authorId="0" shapeId="0" xr:uid="{67063252-2941-4A81-A0AC-B2FCC38C72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4" authorId="0" shapeId="0" xr:uid="{2DB63EE5-B820-46F0-9FA7-29CE0FA1E6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4" authorId="0" shapeId="0" xr:uid="{0BCA3054-D17B-4A58-8C9A-AB765BA7E64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5" authorId="0" shapeId="0" xr:uid="{99F51FD6-7D7F-4791-9095-47A4F5B8251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5" authorId="0" shapeId="0" xr:uid="{9FCC98B7-3BEE-4E1D-B062-1F650B681C1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6" authorId="0" shapeId="0" xr:uid="{841A00EE-462E-48E2-98A9-348A325FA41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6" authorId="0" shapeId="0" xr:uid="{C1C0DD17-E98A-438D-B498-27BC4A2360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7" authorId="0" shapeId="0" xr:uid="{0F4C238D-1A91-4D0B-9CC1-25725BD64A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7" authorId="0" shapeId="0" xr:uid="{5E964501-1A0F-4729-B1C8-8ACD0295333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8" authorId="0" shapeId="0" xr:uid="{1828680D-1731-49BF-8200-79D88BA215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8" authorId="0" shapeId="0" xr:uid="{A0D17287-5B95-4556-B2DA-19553A078A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89" authorId="0" shapeId="0" xr:uid="{029D4680-6E0C-4698-B404-01F8A0A11A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89" authorId="0" shapeId="0" xr:uid="{67F16B40-D8B4-4357-9661-4F47EE370C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0" authorId="0" shapeId="0" xr:uid="{7E95DE5A-A9BF-4B36-85D1-7F45624BBB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0" authorId="0" shapeId="0" xr:uid="{A57028C3-9435-4272-AC04-AED4806F487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1" authorId="0" shapeId="0" xr:uid="{836056F9-1A57-4656-A508-1A679732FF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1" authorId="0" shapeId="0" xr:uid="{ABDC2DB2-0B6B-4BFD-AC31-ACF75CAEE6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2" authorId="0" shapeId="0" xr:uid="{D4817A99-77D4-4E04-A635-BBC3AE53B2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2" authorId="0" shapeId="0" xr:uid="{48BF08BF-55C4-4597-9F3A-E850A2F3FAE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3" authorId="0" shapeId="0" xr:uid="{E4BE2554-4AE1-4F45-B148-65BDEF9DBF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3" authorId="0" shapeId="0" xr:uid="{D0E42F3F-F9BD-46F6-BF35-A1FFD40E2C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4" authorId="0" shapeId="0" xr:uid="{4F84F915-8F37-4EF3-9548-D452829B8E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4" authorId="0" shapeId="0" xr:uid="{C5DDF798-86BA-4177-A1A0-780CE5EFFB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5" authorId="0" shapeId="0" xr:uid="{5BB3089D-D6AD-4127-B704-3A3417EDE0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5" authorId="0" shapeId="0" xr:uid="{2ADA47DC-B37F-40E9-B560-1DC3B5D6944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6" authorId="0" shapeId="0" xr:uid="{3F34E7A5-5F06-405A-862E-B9C1AC3725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6" authorId="0" shapeId="0" xr:uid="{362641A6-1D8E-4F8C-BBBB-9E730F14E2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7" authorId="0" shapeId="0" xr:uid="{1AFE58D1-A551-4AAB-97EC-698918393E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7" authorId="0" shapeId="0" xr:uid="{EA6EFC1D-6560-46C4-B98E-D3A1293135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8" authorId="0" shapeId="0" xr:uid="{08651C63-034A-471E-BFC6-D5053A904FF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8" authorId="0" shapeId="0" xr:uid="{523B78E8-5372-4339-81B6-F00948E380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599" authorId="0" shapeId="0" xr:uid="{E9771963-904C-424D-9E95-6C8F1E35243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599" authorId="0" shapeId="0" xr:uid="{335424B8-0CAE-4CEE-A5A7-CBC0316B570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0" authorId="0" shapeId="0" xr:uid="{63A5337C-E27B-4FB4-8D03-E74FCA1DE3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0" authorId="0" shapeId="0" xr:uid="{AB1D0EAD-8D0E-4422-82D2-4356051C95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1" authorId="0" shapeId="0" xr:uid="{821BC06C-22A6-47CA-8492-5A7BAAE19B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1" authorId="0" shapeId="0" xr:uid="{5A47DEEC-4C61-40F0-A0B7-2F7FD57FB2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2" authorId="0" shapeId="0" xr:uid="{5A7F1437-A8A1-40D0-B0AE-080644FAC5F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2" authorId="0" shapeId="0" xr:uid="{68C3C311-DBB9-4A4B-947E-4CA522A1A5D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3" authorId="0" shapeId="0" xr:uid="{49BB01A3-030A-4D99-B12C-421EAA851DB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3" authorId="0" shapeId="0" xr:uid="{B5706F8A-EB9D-47FC-9B9F-6363589D37A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4" authorId="0" shapeId="0" xr:uid="{2C6A9276-D698-405B-B799-AA9003D975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4" authorId="0" shapeId="0" xr:uid="{2A3D2AB7-FF99-4F9F-AE6F-AF6F75A714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5" authorId="0" shapeId="0" xr:uid="{0E6F9A96-E140-41C4-A63B-6F9CB129B3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5" authorId="0" shapeId="0" xr:uid="{5752A753-086D-4F2C-8DAC-AADC883FF7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6" authorId="0" shapeId="0" xr:uid="{EE76F53D-772F-40C1-9D4D-14D60E617E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6" authorId="0" shapeId="0" xr:uid="{807587FF-A68F-400C-924E-312AA8F819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7" authorId="0" shapeId="0" xr:uid="{182B611C-B74D-4D2B-AE83-3AB0F98A687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7" authorId="0" shapeId="0" xr:uid="{4614EE15-5027-47A6-A02C-9F65B57261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8" authorId="0" shapeId="0" xr:uid="{0450EEE4-9F93-42E7-9246-104C9913D8C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8" authorId="0" shapeId="0" xr:uid="{1FDAE9C4-71F7-496E-8B47-10254AC650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09" authorId="0" shapeId="0" xr:uid="{A5E8BA9D-3D30-4135-B919-0D307975FB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09" authorId="0" shapeId="0" xr:uid="{3DA8F187-51C9-4201-B23D-6AC9E35CB5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0" authorId="0" shapeId="0" xr:uid="{6AD893EE-F837-48FB-8E04-4D7A9FEFD30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0" authorId="0" shapeId="0" xr:uid="{A5BEC3A3-4403-4525-A372-ADB590330A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1" authorId="0" shapeId="0" xr:uid="{5390462A-5331-4720-A46B-DD6C4A4FF92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1" authorId="0" shapeId="0" xr:uid="{16CE24F3-18A5-45B4-978B-2CC8410DD0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2" authorId="0" shapeId="0" xr:uid="{A5DE1487-80DD-46BA-ADED-DB160407648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2" authorId="0" shapeId="0" xr:uid="{4CFC02D9-0A1A-49B9-883E-8CE8150980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3" authorId="0" shapeId="0" xr:uid="{01D687AA-8ED6-4798-964F-4CBD7FDFCB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3" authorId="0" shapeId="0" xr:uid="{38AE8217-0EF7-491C-8C51-13B8393077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4" authorId="0" shapeId="0" xr:uid="{330FA794-ED9E-4BC7-BA50-5F68ED37D3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4" authorId="0" shapeId="0" xr:uid="{C5B6A22C-D0AE-475B-BBDF-90E599663FE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5" authorId="0" shapeId="0" xr:uid="{740B1A72-2561-4BC6-8C2D-93AAD1616C5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5" authorId="0" shapeId="0" xr:uid="{D8294065-7C40-4ADA-A49A-91106D8C47B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6" authorId="0" shapeId="0" xr:uid="{55327C80-0377-4B8C-924A-3E959C987B9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6" authorId="0" shapeId="0" xr:uid="{12A5C290-B42E-42A2-8E42-408615402E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7" authorId="0" shapeId="0" xr:uid="{D934BD24-ECCE-40F1-91C9-9B553E38B1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7" authorId="0" shapeId="0" xr:uid="{83A37D52-7340-4850-A0CB-7F6DAE4257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8" authorId="0" shapeId="0" xr:uid="{BE00D77A-E528-4FEE-8D5D-AC67CA2B9A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8" authorId="0" shapeId="0" xr:uid="{A5AB2CB3-A1AB-4E29-ABA3-93F73650F7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19" authorId="0" shapeId="0" xr:uid="{3AE702AE-034C-4BA9-833C-CF8222733A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19" authorId="0" shapeId="0" xr:uid="{DCD5C0FA-07B3-4112-8E05-17565AA62D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0" authorId="0" shapeId="0" xr:uid="{068066C3-EDF0-42E9-866E-F0219C366B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0" authorId="0" shapeId="0" xr:uid="{AE83D646-51E3-4C0D-8D27-16E9FB95CB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1" authorId="0" shapeId="0" xr:uid="{B2E9CF26-3C0A-4C76-A32C-50F49530057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1" authorId="0" shapeId="0" xr:uid="{D1D47657-0740-4A45-A15D-BA67F17561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2" authorId="0" shapeId="0" xr:uid="{8B7C50C6-82A0-41B0-959D-C9D032BEBDB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2" authorId="0" shapeId="0" xr:uid="{DC4C3BAB-C103-45D0-843B-F8952C4A8B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3" authorId="0" shapeId="0" xr:uid="{E2A97613-187F-458A-B2D3-0A3F57F81A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3" authorId="0" shapeId="0" xr:uid="{26195CB0-03B8-4FA5-85F5-D8865FA26E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4" authorId="0" shapeId="0" xr:uid="{4C4AFD52-E605-449E-945C-6CF2B6E7CBC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4" authorId="0" shapeId="0" xr:uid="{24438400-333C-49BD-BBA8-CFC7A5030B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5" authorId="0" shapeId="0" xr:uid="{7F3F367F-3CE3-4EEB-824D-08C360F660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5" authorId="0" shapeId="0" xr:uid="{EB666B69-C67C-44A5-88C5-B4F7D6C830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6" authorId="0" shapeId="0" xr:uid="{B446F2EE-EB9B-4250-A087-0FAADDDBE5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6" authorId="0" shapeId="0" xr:uid="{AA4580A2-116D-4EFF-A8C8-4CA89659C0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7" authorId="0" shapeId="0" xr:uid="{269E22C6-3990-46C8-83B9-2073FB7AF50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7" authorId="0" shapeId="0" xr:uid="{19529B34-7686-41D2-BFEE-583FD7A8D0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8" authorId="0" shapeId="0" xr:uid="{DC97DDFF-302F-4D64-9C5B-8F56C07409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8" authorId="0" shapeId="0" xr:uid="{A96E7001-30D3-44AE-94B9-B45B022506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29" authorId="0" shapeId="0" xr:uid="{6D0180DD-9007-442E-B02F-76D71F5230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29" authorId="0" shapeId="0" xr:uid="{03A4BAD8-ED22-4764-B87F-34B2D9B3D5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0" authorId="0" shapeId="0" xr:uid="{89017C7B-E781-45F7-AFB9-3247DA6615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0" authorId="0" shapeId="0" xr:uid="{5C40CB7A-87F2-40A6-BDCC-470A4D73690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1" authorId="0" shapeId="0" xr:uid="{CA2C7D9D-0846-412A-869D-8CABAD4C8F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1" authorId="0" shapeId="0" xr:uid="{427AFF86-B462-4D67-81E5-6329AF299FD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2" authorId="0" shapeId="0" xr:uid="{A65BB924-4800-478F-8A50-7FAD261D36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2" authorId="0" shapeId="0" xr:uid="{0DD1BBBB-5E18-4491-BFEE-5345979C77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3" authorId="0" shapeId="0" xr:uid="{3936DC90-B2F1-4FD8-8C6D-9F6469C22F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3" authorId="0" shapeId="0" xr:uid="{626CF01F-6981-4F27-BE62-3F2F76F561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4" authorId="0" shapeId="0" xr:uid="{1FCFEE48-A77D-41C9-AD1F-3C99936F93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4" authorId="0" shapeId="0" xr:uid="{1312A8C0-B6BF-4CC9-ABC9-C7DD041258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5" authorId="0" shapeId="0" xr:uid="{86C5FE04-8AB7-489E-AC18-4069E7E56CF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5" authorId="0" shapeId="0" xr:uid="{5EE6B6B3-84A4-4C19-8472-4B4771CF090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6" authorId="0" shapeId="0" xr:uid="{51F5ECB8-36F7-4C70-BC8E-FBABE4D011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6" authorId="0" shapeId="0" xr:uid="{A9231954-ADD5-4762-BB97-DD227088D6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7" authorId="0" shapeId="0" xr:uid="{7EA1BA27-1B64-4313-9212-2FDBE5DC7AE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7" authorId="0" shapeId="0" xr:uid="{FB9D4AAB-3748-4EE0-8BC4-DA00B3BBA1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8" authorId="0" shapeId="0" xr:uid="{76906CF2-67FF-492A-B1DA-2A160B5B7C1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8" authorId="0" shapeId="0" xr:uid="{9F90F44F-9D95-4518-8E7B-1C964F1EF9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39" authorId="0" shapeId="0" xr:uid="{185A5F1F-4D47-48C4-938D-8AFA23190A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39" authorId="0" shapeId="0" xr:uid="{BD831237-7FEA-4728-901E-A29604921DD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0" authorId="0" shapeId="0" xr:uid="{2E66C488-E992-4F4F-82CD-CBEE1DD821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0" authorId="0" shapeId="0" xr:uid="{5B5FB474-3FD0-4FC6-AC16-580949ECD9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1" authorId="0" shapeId="0" xr:uid="{C79F4CAB-FDC6-4113-A699-C424298A7D7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1" authorId="0" shapeId="0" xr:uid="{D48F4F12-9CBE-4882-8904-658A61710A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2" authorId="0" shapeId="0" xr:uid="{3F18B54A-5B49-48FB-A1D9-B28F98C1DC6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2" authorId="0" shapeId="0" xr:uid="{8E1848B0-51C9-4FEB-A030-E1B78A99D6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3" authorId="0" shapeId="0" xr:uid="{B33A272E-F5FC-48B7-963F-B2D613A3B7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3" authorId="0" shapeId="0" xr:uid="{FA1FC2A9-7660-4200-A88A-C4BEFFCE67A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4" authorId="0" shapeId="0" xr:uid="{318EF1F7-84BF-4791-8C48-EE4A9B74B0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4" authorId="0" shapeId="0" xr:uid="{4F4F8733-CCB4-4FBC-99B8-96C21D06AC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5" authorId="0" shapeId="0" xr:uid="{111E4EFC-4044-485A-A150-00C0AC4F9F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5" authorId="0" shapeId="0" xr:uid="{99DF16C5-257C-4FC6-9356-ADEB4BA2FD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6" authorId="0" shapeId="0" xr:uid="{EBF30ACB-99A5-4F1C-BF5E-E731077E3F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6" authorId="0" shapeId="0" xr:uid="{30A25A6A-FD97-4392-AD89-A2A3F139F71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7" authorId="0" shapeId="0" xr:uid="{BE25E6DD-439C-4333-BA5F-EC4BF9260A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7" authorId="0" shapeId="0" xr:uid="{69776049-498F-4345-B2D0-3FC6BD6F81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8" authorId="0" shapeId="0" xr:uid="{D4E9A109-485A-47B1-A7AA-1FD06BFEEE5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8" authorId="0" shapeId="0" xr:uid="{F8F0F7E9-32C4-427D-9953-83DCF9B2189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49" authorId="0" shapeId="0" xr:uid="{163F9BC6-3D85-4BA3-9886-F4714958D7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49" authorId="0" shapeId="0" xr:uid="{1F6E29BC-C937-4867-87F6-A417476036F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0" authorId="0" shapeId="0" xr:uid="{B15F6B2A-21B0-4690-9701-87AC1DABC0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0" authorId="0" shapeId="0" xr:uid="{F8704284-940C-4A19-82B0-DD6E321F7A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1" authorId="0" shapeId="0" xr:uid="{0C34FCE3-24D9-4168-9F51-0141061708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1" authorId="0" shapeId="0" xr:uid="{B40AF017-2A28-4A14-9C0B-8951956AFF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2" authorId="0" shapeId="0" xr:uid="{0DC4AF66-C740-4D63-8113-FF28DD51C2C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2" authorId="0" shapeId="0" xr:uid="{5332D32C-7B08-4883-BE92-48AF13A99F5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3" authorId="0" shapeId="0" xr:uid="{4E73AA89-1BE7-494E-BE73-BB5000BB9A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3" authorId="0" shapeId="0" xr:uid="{770D5030-CA52-48B8-B51F-E20BE72DE56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4" authorId="0" shapeId="0" xr:uid="{51989BC3-884A-4DF3-8FDF-467DBF0263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4" authorId="0" shapeId="0" xr:uid="{0473C7DE-65AB-4A57-B2C3-3B14D55907A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5" authorId="0" shapeId="0" xr:uid="{AEA6AF36-F586-491B-A3EE-B0A9113993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5" authorId="0" shapeId="0" xr:uid="{6A69EA7A-0672-43BE-BA08-1DC112EC212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6" authorId="0" shapeId="0" xr:uid="{AAC0E0D8-14B4-4653-82FE-D263159C1E8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6" authorId="0" shapeId="0" xr:uid="{D37D5B18-7EF2-4292-B499-405381E3F7E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7" authorId="0" shapeId="0" xr:uid="{5DD5EA42-82B1-433D-B363-E925F619E69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7" authorId="0" shapeId="0" xr:uid="{ACA3A07D-5F6A-4294-BECA-A2F0BF46CF9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8" authorId="0" shapeId="0" xr:uid="{52C9C42D-97F9-427D-BC71-BC7949C634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8" authorId="0" shapeId="0" xr:uid="{76EF7661-7285-44F6-BC78-122D57465E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59" authorId="0" shapeId="0" xr:uid="{8F276562-3815-4FA5-A447-4D607795872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59" authorId="0" shapeId="0" xr:uid="{DD65B30A-624B-4F36-929E-A2966FD70CE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0" authorId="0" shapeId="0" xr:uid="{17023C9A-CB3E-41A1-AFD4-B4F38A4DD2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0" authorId="0" shapeId="0" xr:uid="{B83FECFF-D7C8-4B21-8299-F30F268C70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1" authorId="0" shapeId="0" xr:uid="{B48EF6B2-A360-4D7D-9591-1E8808A022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1" authorId="0" shapeId="0" xr:uid="{049228C5-7E37-4E67-889A-949F0065AC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2" authorId="0" shapeId="0" xr:uid="{1D69777D-A9EF-498E-8FB1-481391C8D53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2" authorId="0" shapeId="0" xr:uid="{89ECC607-A1BD-4840-9CFC-EF4CD07F62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3" authorId="0" shapeId="0" xr:uid="{FB5DB2A5-C7C0-4BCB-8CA0-ACC3D47030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3" authorId="0" shapeId="0" xr:uid="{3FCAC074-25F7-47C5-BEBD-800D001EB3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4" authorId="0" shapeId="0" xr:uid="{5892B8DD-4CE0-40F5-8A58-1069F84A1E8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4" authorId="0" shapeId="0" xr:uid="{A4B0A4C0-0281-4032-A327-C30B9D7B981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5" authorId="0" shapeId="0" xr:uid="{D95CEB70-0AAF-4860-89A6-ACF0745CB4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5" authorId="0" shapeId="0" xr:uid="{71333E66-8690-40ED-B3D0-FDCC15D1423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6" authorId="0" shapeId="0" xr:uid="{17B52E17-DA99-4B95-81BF-71D15CB64A3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6" authorId="0" shapeId="0" xr:uid="{427F9D12-3A42-4959-9EDA-F911A711CE4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7" authorId="0" shapeId="0" xr:uid="{68828538-D9CC-4C88-B7E5-B9D00333A4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7" authorId="0" shapeId="0" xr:uid="{0B19D93B-9EBD-43BF-A8F3-8D2856882E2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8" authorId="0" shapeId="0" xr:uid="{022758E3-CBB9-4B6B-A7A3-F7FE1437BA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8" authorId="0" shapeId="0" xr:uid="{28676AE6-CA50-43EA-BE59-335C6A8D50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69" authorId="0" shapeId="0" xr:uid="{2A696B82-6884-43F1-887D-0BAC8148F59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69" authorId="0" shapeId="0" xr:uid="{85A0533A-BE0B-4638-A6D9-46B9435D97E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0" authorId="0" shapeId="0" xr:uid="{1CD179B2-89EF-474A-A054-3954EACE51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0" authorId="0" shapeId="0" xr:uid="{6C0F86C9-E62E-40BB-B6BF-865AD1EAD4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1" authorId="0" shapeId="0" xr:uid="{57F772FB-1A7E-4BC0-90E3-99EA8AC618F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1" authorId="0" shapeId="0" xr:uid="{7AFB2EE5-F9A5-43A3-9140-0E5719B8518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2" authorId="0" shapeId="0" xr:uid="{C2DD62A6-607C-4A93-A6D6-AB03A9909C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2" authorId="0" shapeId="0" xr:uid="{1FD12734-5A06-4F89-8A0D-E9D6EF0CD7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3" authorId="0" shapeId="0" xr:uid="{578C1C66-CF2C-4F57-B588-1B1329A4A0A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3" authorId="0" shapeId="0" xr:uid="{20917F47-8490-49CF-AD4A-3DD3061303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4" authorId="0" shapeId="0" xr:uid="{9833F71E-8BA9-42E7-ADA8-890823220E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4" authorId="0" shapeId="0" xr:uid="{8B5F0F8E-6C37-4953-BBB2-82A94F1C23D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5" authorId="0" shapeId="0" xr:uid="{0C826EA6-8F66-4BE9-B100-2DC9D12559E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5" authorId="0" shapeId="0" xr:uid="{E7F75814-65CE-40B3-A089-277AAF52F1F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6" authorId="0" shapeId="0" xr:uid="{1235C1AF-57FE-481E-A91C-DE3696A0629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6" authorId="0" shapeId="0" xr:uid="{34FEAC33-2030-4C72-977D-B442BD0000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7" authorId="0" shapeId="0" xr:uid="{67C29050-021C-4973-87F2-904A3C26CB6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7" authorId="0" shapeId="0" xr:uid="{AC29149E-959D-46EE-AF30-B501873B42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8" authorId="0" shapeId="0" xr:uid="{B21C8309-9202-45EB-A934-57A349DC75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8" authorId="0" shapeId="0" xr:uid="{C238716C-5FC1-4FD4-BDE9-8617CC6C72D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79" authorId="0" shapeId="0" xr:uid="{4EDCCDF7-C9D1-4FF3-81A5-8DAA774F100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79" authorId="0" shapeId="0" xr:uid="{94C38030-E98D-46BD-90C7-C64505D820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0" authorId="0" shapeId="0" xr:uid="{CD8B7B28-86DD-4407-BCE8-258125A6D8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0" authorId="0" shapeId="0" xr:uid="{4E5F6ACC-A4AA-4F37-A344-DD81362748D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1" authorId="0" shapeId="0" xr:uid="{162CFC0D-1201-4D8C-AA41-5480E22E52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1" authorId="0" shapeId="0" xr:uid="{B46B5011-A3DE-467B-B4A2-762BE37F719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2" authorId="0" shapeId="0" xr:uid="{3EE936AD-9D2D-4329-9A08-F4A06E42E2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2" authorId="0" shapeId="0" xr:uid="{638B459D-AA52-4319-B993-08E5C56C56F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3" authorId="0" shapeId="0" xr:uid="{DFFFA90A-3098-4CA0-8E7E-E1D0C907BE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3" authorId="0" shapeId="0" xr:uid="{0C79D182-E6D5-4864-AADA-077EFE0AEFC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4" authorId="0" shapeId="0" xr:uid="{F4AA2340-AAE3-4C32-9EDD-2EEB654A40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4" authorId="0" shapeId="0" xr:uid="{36AFF66D-78DB-4602-8705-0D6B277DE6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5" authorId="0" shapeId="0" xr:uid="{C2AD58A0-1B28-4E28-993E-6F197D5E32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5" authorId="0" shapeId="0" xr:uid="{FDAC3809-5396-4C9D-B031-8721D4C4E61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6" authorId="0" shapeId="0" xr:uid="{E6E10A28-292D-4F47-8099-C617D126C1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6" authorId="0" shapeId="0" xr:uid="{A24C2B0E-5447-4111-9AA2-2C54BF5B1B9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7" authorId="0" shapeId="0" xr:uid="{BFAF6AE1-8514-4859-A2E0-88BBE3511A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7" authorId="0" shapeId="0" xr:uid="{0699415A-7FF2-40AD-B7CA-6899C74F26E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8" authorId="0" shapeId="0" xr:uid="{34C869E1-3B5C-4F6C-8FC3-BA5E960D91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8" authorId="0" shapeId="0" xr:uid="{440CB69C-711E-4347-820E-BCCE364B1DA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89" authorId="0" shapeId="0" xr:uid="{2CECE124-B63B-480D-BB9C-334D0D3314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89" authorId="0" shapeId="0" xr:uid="{6154360B-63CE-426F-87DC-6BD02826E2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0" authorId="0" shapeId="0" xr:uid="{04FFAD2C-4E4A-452E-A452-6C5BE1AF8C5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0" authorId="0" shapeId="0" xr:uid="{1821B2E6-D4CE-49F0-8337-C6CDD2E0451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1" authorId="0" shapeId="0" xr:uid="{CBF7CC62-2B55-4975-9C4A-4A03BA055F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1" authorId="0" shapeId="0" xr:uid="{9A50F4E0-13CD-4370-ACE7-72609A4EF02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2" authorId="0" shapeId="0" xr:uid="{632CB5E2-36F2-46DB-A732-998A41115D8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2" authorId="0" shapeId="0" xr:uid="{791B7CCB-8378-41C9-9B87-8D8950360F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3" authorId="0" shapeId="0" xr:uid="{82E06279-2DF4-4804-82E7-369EA5DFED6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3" authorId="0" shapeId="0" xr:uid="{41D76734-E7F8-48B8-BBDC-61A7209389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4" authorId="0" shapeId="0" xr:uid="{A6E4FAD1-7AD5-44CA-B7E8-49777A79EC5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4" authorId="0" shapeId="0" xr:uid="{CAA0F621-D68F-4A30-8DD3-01E44D0C22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5" authorId="0" shapeId="0" xr:uid="{5BFEC03E-12AF-4F7F-AC90-287C38935D6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5" authorId="0" shapeId="0" xr:uid="{A4989545-FD37-4478-AAB9-4E602857D01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6" authorId="0" shapeId="0" xr:uid="{C813C577-0D4D-41B0-A72B-9715801708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6" authorId="0" shapeId="0" xr:uid="{E8F9A079-C2DE-4FEF-A4A0-80C6DDCC76B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7" authorId="0" shapeId="0" xr:uid="{B76F121F-F074-4CF1-AC52-736223933F2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7" authorId="0" shapeId="0" xr:uid="{406A68DE-F9F3-47CE-9895-44ED2DED39C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8" authorId="0" shapeId="0" xr:uid="{3CC84E58-2CE5-4D27-939B-753DD2851D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8" authorId="0" shapeId="0" xr:uid="{011A84BC-5BB0-4D71-8651-B4DF07C95EF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699" authorId="0" shapeId="0" xr:uid="{8093EA42-7FA1-408B-8788-ECF42287AEF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699" authorId="0" shapeId="0" xr:uid="{40CC37AF-6E43-4796-A4E7-B93987CF5B6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0" authorId="0" shapeId="0" xr:uid="{BFDD4294-8150-47F5-8E79-4072EDA2545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0" authorId="0" shapeId="0" xr:uid="{C4284EEE-0312-4B0E-AAB2-A2C456DCA09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1" authorId="0" shapeId="0" xr:uid="{76EE26DF-26EF-45FA-8EDE-C38DF54EA2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1" authorId="0" shapeId="0" xr:uid="{10685697-F56C-4B8B-A5E6-51FFE41595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2" authorId="0" shapeId="0" xr:uid="{850F643D-BD35-4408-BDF0-D0CB0C15118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2" authorId="0" shapeId="0" xr:uid="{E6EA4661-902B-4437-9B3D-0C6F91634F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3" authorId="0" shapeId="0" xr:uid="{F7453E40-4F36-4314-9D11-64F8B433A74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3" authorId="0" shapeId="0" xr:uid="{003699E8-7B24-4B11-A8D2-3A6EA19DE43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4" authorId="0" shapeId="0" xr:uid="{6BAF51F0-F18A-43B6-BB73-E368C7B2B8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4" authorId="0" shapeId="0" xr:uid="{6972DEB9-3687-4C67-96CB-EBA7F141A2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5" authorId="0" shapeId="0" xr:uid="{7385F3D7-E359-4B28-8A3C-58134CC006B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5" authorId="0" shapeId="0" xr:uid="{72329DD0-6A18-4AD8-A2B8-3ECBBF08D8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6" authorId="0" shapeId="0" xr:uid="{41DADD10-A8B2-4F63-8625-26F61CD22D5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6" authorId="0" shapeId="0" xr:uid="{C2F85602-B5EF-45BA-82FC-AAAC4E3992F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7" authorId="0" shapeId="0" xr:uid="{FD713444-F8ED-438D-A3BD-ED52F9055AB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7" authorId="0" shapeId="0" xr:uid="{BC9E1819-7081-49AE-A38C-CB05C0FECE3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8" authorId="0" shapeId="0" xr:uid="{9920909D-9D0E-4923-9BBB-3253BBD00FE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8" authorId="0" shapeId="0" xr:uid="{D6CF069D-8106-42CA-B35D-50B738D07BC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09" authorId="0" shapeId="0" xr:uid="{4DB02305-4941-4912-905E-9970CC46359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09" authorId="0" shapeId="0" xr:uid="{B3FE9F58-A30B-4413-A0BA-C050ED1C59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0" authorId="0" shapeId="0" xr:uid="{53833A61-28EB-482C-9950-CADBCD8D529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0" authorId="0" shapeId="0" xr:uid="{AFC35A7C-8449-45A1-8C3F-4588487E60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1" authorId="0" shapeId="0" xr:uid="{3B3AB8C3-4F20-4D98-BC1E-705C2C933F6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1" authorId="0" shapeId="0" xr:uid="{67735CCF-C1C7-4C5D-A581-B294C7C843F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2" authorId="0" shapeId="0" xr:uid="{B15BFC39-20C8-49D5-8723-3743C673FFA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2" authorId="0" shapeId="0" xr:uid="{A670AAEC-A9B7-411D-8032-987EA2985CA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3" authorId="0" shapeId="0" xr:uid="{8DFF4718-FFC0-4445-BD28-45EAC3A467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3" authorId="0" shapeId="0" xr:uid="{6596FC6D-87A5-4C11-A1D8-1C84DD630C7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4" authorId="0" shapeId="0" xr:uid="{370F7EEA-C210-416C-BD17-BFB3CE3387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4" authorId="0" shapeId="0" xr:uid="{3A1426FA-AA8E-426E-B02B-DB46306A106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5" authorId="0" shapeId="0" xr:uid="{7135683E-A57B-410B-BB8F-2C2365EAC92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5" authorId="0" shapeId="0" xr:uid="{902FDD55-D9C5-4D7D-A420-3BA0C898861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6" authorId="0" shapeId="0" xr:uid="{5AFC39DD-DA5F-492B-8AFD-B7BCDD91FA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6" authorId="0" shapeId="0" xr:uid="{829C187C-9400-43DC-BD94-9710B6020AD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7" authorId="0" shapeId="0" xr:uid="{DF2487E2-D313-42B0-A614-8F917446088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7" authorId="0" shapeId="0" xr:uid="{BE2163E5-859D-48B8-B2CA-064B1DA895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8" authorId="0" shapeId="0" xr:uid="{6BDAA742-3DD2-48F5-A19C-86A24D49CF1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8" authorId="0" shapeId="0" xr:uid="{7EBC859D-6D8F-4709-8BFC-B3FED0507D4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19" authorId="0" shapeId="0" xr:uid="{2C8BC381-8D96-4F3F-AC60-546FD2034CD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19" authorId="0" shapeId="0" xr:uid="{32A09382-4D66-462B-9B65-A0AA2C4F96A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0" authorId="0" shapeId="0" xr:uid="{8711FBB1-28C6-4B0B-9E24-94DCF1C9928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0" authorId="0" shapeId="0" xr:uid="{A7561B21-32A3-49DA-A6E7-A4CA577D0D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1" authorId="0" shapeId="0" xr:uid="{47B9296D-BFF1-4F81-80FA-7ADEE23B25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1" authorId="0" shapeId="0" xr:uid="{BD7E421A-5EE1-4ACC-A038-34CE210879C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2" authorId="0" shapeId="0" xr:uid="{E1FBE63C-DA06-4075-8B19-509B0596C60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2" authorId="0" shapeId="0" xr:uid="{D2EA29E3-B011-4629-B74B-9FA0F0E5E2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3" authorId="0" shapeId="0" xr:uid="{A9107AE9-D543-4B8B-AA4A-DBB64A20920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3" authorId="0" shapeId="0" xr:uid="{8308A19E-D8AF-4AE2-85CA-47F0680F3EF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4" authorId="0" shapeId="0" xr:uid="{9937266C-0522-4ACA-83FF-C9B9CE4A65C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4" authorId="0" shapeId="0" xr:uid="{ED54B813-32B9-486F-8A31-65DB858D0D8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5" authorId="0" shapeId="0" xr:uid="{803D15DA-39A9-4F0A-914D-FEEDB087950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5" authorId="0" shapeId="0" xr:uid="{E84D01A5-8AC3-4709-965B-F5BD8540772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6" authorId="0" shapeId="0" xr:uid="{5468DFA3-05E0-4826-8A66-950FC472AF7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6" authorId="0" shapeId="0" xr:uid="{EBE50F26-CE49-4822-84C1-04FF34C752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7" authorId="0" shapeId="0" xr:uid="{561A08C5-4326-4E88-AAAF-01434C19590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7" authorId="0" shapeId="0" xr:uid="{99595DB5-C1C7-43E4-9431-35FC808AA2E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8" authorId="0" shapeId="0" xr:uid="{435C68D3-4742-4A0A-A215-E5C29D375E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8" authorId="0" shapeId="0" xr:uid="{BA507C29-B58F-4662-A14F-C908417073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29" authorId="0" shapeId="0" xr:uid="{887A39AC-B597-435F-A183-9B65EA78CCB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29" authorId="0" shapeId="0" xr:uid="{C48A8351-BDD0-42FA-ABD2-A18974D6792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0" authorId="0" shapeId="0" xr:uid="{0D07B805-EAA7-4E48-AB34-436DF49FCB0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0" authorId="0" shapeId="0" xr:uid="{55067C19-90BF-4B07-AFA5-07A4B486CAB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1" authorId="0" shapeId="0" xr:uid="{82221320-DC42-42FA-A360-2EEC86C80D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1" authorId="0" shapeId="0" xr:uid="{3B9670A0-6F04-4442-814B-D429F2393D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2" authorId="0" shapeId="0" xr:uid="{0624DEEF-5A7F-46BF-A8AD-462719804FA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2" authorId="0" shapeId="0" xr:uid="{D38269C8-C251-4E54-A00C-9B19F7827F5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3" authorId="0" shapeId="0" xr:uid="{CAFA9940-FC25-497C-B66E-9469090C529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3" authorId="0" shapeId="0" xr:uid="{E6E45DA3-D2C5-4B9B-8FD4-D60066B4C2E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4" authorId="0" shapeId="0" xr:uid="{80E91CE8-8608-4CF5-8B48-0E8B1F3DC25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4" authorId="0" shapeId="0" xr:uid="{C3049DF7-85FD-421F-AC34-B23D8DD61EB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5" authorId="0" shapeId="0" xr:uid="{1A206160-41D2-43BA-8338-F5D76B7E8B7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5" authorId="0" shapeId="0" xr:uid="{E873D126-6528-4FD1-ADE4-A6A0BF7622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6" authorId="0" shapeId="0" xr:uid="{CC250BE4-8D31-47FA-B67F-FC2B5857E3A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6" authorId="0" shapeId="0" xr:uid="{06DEAC5E-48CE-451A-90FB-0F86C42FCA5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7" authorId="0" shapeId="0" xr:uid="{0B2A2313-02D2-4E43-9C78-20710FEDAC1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7" authorId="0" shapeId="0" xr:uid="{4FA136D7-D7FA-4231-BB6B-F9588554AF0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8" authorId="0" shapeId="0" xr:uid="{AC77FAAC-B8E4-4BA2-8B5A-ECD92FD2E24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8" authorId="0" shapeId="0" xr:uid="{B0AB80F1-9B23-4662-A1E6-09C0C11D85B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39" authorId="0" shapeId="0" xr:uid="{311895DB-E7AB-4A6B-BA9B-7A3C06E4F0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39" authorId="0" shapeId="0" xr:uid="{191A1DA5-4FD3-49BE-81ED-06724B932D3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0" authorId="0" shapeId="0" xr:uid="{C65D4CB2-4C5D-4652-A6D8-E2C8F275557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0" authorId="0" shapeId="0" xr:uid="{1660A2C2-8D31-498F-B1EC-DB8BFCA2257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1" authorId="0" shapeId="0" xr:uid="{CF74AA40-08EE-4C2A-892F-C54DB1C63D4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1" authorId="0" shapeId="0" xr:uid="{7B1497CB-98B7-43CC-AE39-935EF55AA0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2" authorId="0" shapeId="0" xr:uid="{E3423818-8B17-426F-BCCD-CEB5798D82A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2" authorId="0" shapeId="0" xr:uid="{BBD32879-2493-435F-8828-B0F636DB88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3" authorId="0" shapeId="0" xr:uid="{9FF6B54C-0795-4299-8B44-6C34C169705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3" authorId="0" shapeId="0" xr:uid="{5B3540A3-CD11-4CA9-A3A7-D4ADA9E7B2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4" authorId="0" shapeId="0" xr:uid="{4191DE7B-09F4-4986-9D5C-E8077AE1E54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4" authorId="0" shapeId="0" xr:uid="{D37DC9D4-1C4F-4EAF-8663-37CF86F3420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5" authorId="0" shapeId="0" xr:uid="{3E2E2BE8-9985-4B25-9F61-12BFE5DCD29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5" authorId="0" shapeId="0" xr:uid="{9B9BED76-24F8-4F90-B0DE-F731965DD15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6" authorId="0" shapeId="0" xr:uid="{C151A8F2-30D3-409A-BB7A-8DDC8732F38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6" authorId="0" shapeId="0" xr:uid="{EC493112-8321-4EC1-B34E-DE96A3BEF7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7" authorId="0" shapeId="0" xr:uid="{1E501CB6-D30F-4F3D-8719-735827E024F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7" authorId="0" shapeId="0" xr:uid="{C5E5589B-404B-4BC0-8BF6-DF5F220448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8" authorId="0" shapeId="0" xr:uid="{34F4154D-EC47-4B9D-9F08-E81E462667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8" authorId="0" shapeId="0" xr:uid="{0D4A4D5D-AA7C-4634-B4A9-03119CB695D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49" authorId="0" shapeId="0" xr:uid="{EE341E3C-5146-4611-A406-105BF11D394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49" authorId="0" shapeId="0" xr:uid="{4AA59D23-EC60-4296-A443-37BADEA4C48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0" authorId="0" shapeId="0" xr:uid="{107A45B8-7F9A-4033-BA82-8BF71AED53B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0" authorId="0" shapeId="0" xr:uid="{7BD2CE39-2838-4FE5-9400-A1ECF2AE461F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1" authorId="0" shapeId="0" xr:uid="{062E6CE1-4086-49AF-8C3F-9B464B49633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1" authorId="0" shapeId="0" xr:uid="{00DA4E36-8388-4EE4-82F3-C5F1081D306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2" authorId="0" shapeId="0" xr:uid="{E71A15B6-4546-4678-8613-E679BF42D8A6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2" authorId="0" shapeId="0" xr:uid="{3A439CFA-D803-477E-9CE6-D2494D6F5E03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3" authorId="0" shapeId="0" xr:uid="{E53A80C5-D1F9-4210-AE60-C28D4254E43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3" authorId="0" shapeId="0" xr:uid="{CA15FA7F-6C97-4A6B-A6F2-27BC6918C6E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4" authorId="0" shapeId="0" xr:uid="{AC8E60B7-9405-482E-BB33-16C03470182D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4" authorId="0" shapeId="0" xr:uid="{38B940A5-C6B7-4633-8DEA-D65F597F9C2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5" authorId="0" shapeId="0" xr:uid="{731B6918-81F9-4EBB-9905-97A704E7B80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5" authorId="0" shapeId="0" xr:uid="{F914ADFD-C87A-4F1D-82EE-3B4F14ACCF3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6" authorId="0" shapeId="0" xr:uid="{D908F5D8-C9AF-4947-B9DE-1BE39CFD50B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6" authorId="0" shapeId="0" xr:uid="{076EABB8-9A41-40DA-B099-C5CA88598FC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7" authorId="0" shapeId="0" xr:uid="{840178EB-0F69-46D4-85D0-A6175DE0AFE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7" authorId="0" shapeId="0" xr:uid="{601CF0EB-4142-4673-8A28-4D31BF2FB769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8" authorId="0" shapeId="0" xr:uid="{DB66CC1C-A3B2-4E87-A911-CB8BE5CD571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8" authorId="0" shapeId="0" xr:uid="{D9F47228-B32D-4C87-8073-CC92885A3151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59" authorId="0" shapeId="0" xr:uid="{C232424E-CC19-4534-A920-D3FEA60D209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59" authorId="0" shapeId="0" xr:uid="{D2E4308F-01C2-4142-9F68-811B17508747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0" authorId="0" shapeId="0" xr:uid="{1DF11961-85A1-44A0-B5CF-9D1E2ED062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0" authorId="0" shapeId="0" xr:uid="{C781C50E-EB18-437D-9580-D636AC9838DB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1" authorId="0" shapeId="0" xr:uid="{2CA42EAC-0E15-45F0-984B-5A982D89A5B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1" authorId="0" shapeId="0" xr:uid="{5FCCAB2A-7328-48BF-8B2C-5AC836597E2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2" authorId="0" shapeId="0" xr:uid="{BB80E2A7-4556-46D2-9B03-AAB6A17947D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2" authorId="0" shapeId="0" xr:uid="{5A7A0731-8173-4FFB-A3A6-565E3128746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3" authorId="0" shapeId="0" xr:uid="{DE329DA1-53AB-46B1-857F-AB00915E94A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3" authorId="0" shapeId="0" xr:uid="{2BB5C4B9-E462-437A-95E5-10FFBFCB72CC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4" authorId="0" shapeId="0" xr:uid="{8D8DE316-0335-40E5-A654-EDF7FD795102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4" authorId="0" shapeId="0" xr:uid="{7D2E4B61-FB03-4A89-B666-C4B3C2FA2868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5" authorId="0" shapeId="0" xr:uid="{FE9125CA-CB3F-4D2C-8FBC-1763A74E1AB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5" authorId="0" shapeId="0" xr:uid="{D47C8715-4124-476F-975E-1B9CDA9A3280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6" authorId="0" shapeId="0" xr:uid="{624B2BE7-A7DE-4AED-B5EF-D812FADCA604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6" authorId="0" shapeId="0" xr:uid="{D53AF311-B2A0-4D13-A155-323B0090694A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H767" authorId="0" shapeId="0" xr:uid="{FA2DBE53-26A8-4C3C-84BB-80586485A985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  <comment ref="I767" authorId="0" shapeId="0" xr:uid="{7455D718-38A0-4535-8CBB-6F3F0DE14B8E}">
      <text>
        <r>
          <rPr>
            <b/>
            <sz val="9"/>
            <color indexed="81"/>
            <rFont val="Tahoma"/>
            <family val="2"/>
          </rPr>
          <t>Sathruhan Sivalogithan:</t>
        </r>
        <r>
          <rPr>
            <sz val="9"/>
            <color indexed="81"/>
            <rFont val="Tahoma"/>
            <family val="2"/>
          </rPr>
          <t xml:space="preserve">
OLD Data available in version 1.0 All WH</t>
        </r>
      </text>
    </comment>
  </commentList>
</comments>
</file>

<file path=xl/sharedStrings.xml><?xml version="1.0" encoding="utf-8"?>
<sst xmlns="http://schemas.openxmlformats.org/spreadsheetml/2006/main" count="634" uniqueCount="269">
  <si>
    <t>Updates</t>
  </si>
  <si>
    <t>Updated Date</t>
  </si>
  <si>
    <t>Site Code</t>
  </si>
  <si>
    <t>Sites</t>
  </si>
  <si>
    <t>UOM</t>
  </si>
  <si>
    <t>Capacity</t>
  </si>
  <si>
    <t>Sq.ft</t>
  </si>
  <si>
    <t>EGF</t>
  </si>
  <si>
    <t xml:space="preserve">Expo Global Freeport </t>
  </si>
  <si>
    <t>CBM</t>
  </si>
  <si>
    <t>*Wimukthi confirmed that the new WH capacity is 21000 CBM (18000 + 3000)</t>
  </si>
  <si>
    <t>KFC</t>
  </si>
  <si>
    <t>Kandana DC</t>
  </si>
  <si>
    <t>OFC</t>
  </si>
  <si>
    <t>Orugodawatta DC</t>
  </si>
  <si>
    <t xml:space="preserve">*Wimukthi confirmed that the new WH capacity is 10300 CBM (9500+800) </t>
  </si>
  <si>
    <t>OFC_CR</t>
  </si>
  <si>
    <t xml:space="preserve">Orugodawatta DC Cold Room </t>
  </si>
  <si>
    <t>PFC</t>
  </si>
  <si>
    <t>Peliyagoda DC</t>
  </si>
  <si>
    <t xml:space="preserve">Hirdaramani Knit Client Warehouse </t>
  </si>
  <si>
    <t>WH ID</t>
  </si>
  <si>
    <t>Sq. Ft</t>
  </si>
  <si>
    <t>HIDFB</t>
  </si>
  <si>
    <t xml:space="preserve">Hirdaramani Woven Client Warehouse </t>
  </si>
  <si>
    <t>NMDC</t>
  </si>
  <si>
    <t>Nestle - Main DC</t>
  </si>
  <si>
    <t>No. of Pallet</t>
  </si>
  <si>
    <t>BIPL</t>
  </si>
  <si>
    <t>Revenue</t>
  </si>
  <si>
    <t>Net_Profit</t>
  </si>
  <si>
    <t>Total</t>
  </si>
  <si>
    <t>Fluctuation Rate</t>
  </si>
  <si>
    <t>WH_ID</t>
  </si>
  <si>
    <t>Client_Code</t>
  </si>
  <si>
    <t>Client_Name</t>
  </si>
  <si>
    <t>LPPL</t>
  </si>
  <si>
    <t>EFLHK</t>
  </si>
  <si>
    <t>HELEN KAMINSKI PTY LTD</t>
  </si>
  <si>
    <t>FGMTS</t>
  </si>
  <si>
    <t>FOUNDATION GARMENTS (PVT) LTD</t>
  </si>
  <si>
    <t>GSHPL</t>
  </si>
  <si>
    <t>GEORGE STEUART HEALTH (PVT) LTD</t>
  </si>
  <si>
    <t>DRDNS</t>
  </si>
  <si>
    <t>CEYLON HOSPITALS PLC</t>
  </si>
  <si>
    <t>EFLHUB</t>
  </si>
  <si>
    <t>EXPO LANKA FREIGHT PVT LTD-HUB</t>
  </si>
  <si>
    <t>QCKDS</t>
  </si>
  <si>
    <t>QUICKEE DELIVERY SOLUTIONS (PVT) LTD</t>
  </si>
  <si>
    <t>BASLFF</t>
  </si>
  <si>
    <t>BRANDIX APPAREL SOLUTIONS LIMITED - FAST FASHION</t>
  </si>
  <si>
    <t>MIT</t>
  </si>
  <si>
    <t>MILLENNIUM I.T.E.S.P (PVT) LIMITED</t>
  </si>
  <si>
    <t>INT</t>
  </si>
  <si>
    <t>MAS INTIMATES (PVT) LTD</t>
  </si>
  <si>
    <t>CBLIF</t>
  </si>
  <si>
    <t>CBL INTERNATIONAL FOODS (PVT) LTD</t>
  </si>
  <si>
    <t>MASI</t>
  </si>
  <si>
    <t>MATL</t>
  </si>
  <si>
    <t>MAS ACTIVE TRADING (PVT) LTD – LINEA INTIMO</t>
  </si>
  <si>
    <t>ANSCM</t>
  </si>
  <si>
    <t>ANSCOM LIMITED</t>
  </si>
  <si>
    <t>MASD</t>
  </si>
  <si>
    <t>MAS INTIMATES (PVT) LTD - DIRECT</t>
  </si>
  <si>
    <t>TIJARA</t>
  </si>
  <si>
    <t>TIJARA HOLDINGS (PRIVATE) LIMITED</t>
  </si>
  <si>
    <t>UNICHELA</t>
  </si>
  <si>
    <t>UNICHELA (PVT) LTD</t>
  </si>
  <si>
    <t>SUPERDRY</t>
  </si>
  <si>
    <t>LIGENTIA UK LTD</t>
  </si>
  <si>
    <t>MASACTIVE</t>
  </si>
  <si>
    <t>MAS ACTIVE PVT LTD</t>
  </si>
  <si>
    <t>BRIN</t>
  </si>
  <si>
    <t>BRANDIX INDIA CONSOLE OPERATION</t>
  </si>
  <si>
    <t>CGAL</t>
  </si>
  <si>
    <t>CARGILLS AGRIFOODS LIMITED</t>
  </si>
  <si>
    <t>CPPT</t>
  </si>
  <si>
    <t>CONFIANDO PHARMA (PVT) LTD</t>
  </si>
  <si>
    <t>GTWN</t>
  </si>
  <si>
    <t>G-TOWN (PVT) LTD</t>
  </si>
  <si>
    <t>EDOT</t>
  </si>
  <si>
    <t>EDOTCO SERVICES LANKA (PVT) LTD</t>
  </si>
  <si>
    <t>ICAP</t>
  </si>
  <si>
    <t>I CAPITAL PARTNERS LIMITED</t>
  </si>
  <si>
    <t>EBEL</t>
  </si>
  <si>
    <t>ESWARAN BROTHERS EXPORTS (PVT) LTD</t>
  </si>
  <si>
    <t>BRDG</t>
  </si>
  <si>
    <t>BRANDIX APPAREL SOLUTIONS LTD.</t>
  </si>
  <si>
    <t>BL</t>
  </si>
  <si>
    <t>BODYLINE (PVT) LTD</t>
  </si>
  <si>
    <t>BIA</t>
  </si>
  <si>
    <t>BRANDIX INTIMATE APPARELS</t>
  </si>
  <si>
    <t>HMS</t>
  </si>
  <si>
    <t>HEMAS PHARMACEUTICALS(PVT)LTD</t>
  </si>
  <si>
    <t>CBL</t>
  </si>
  <si>
    <t>CEYLON BISCUITS LIMITED</t>
  </si>
  <si>
    <t>DSI</t>
  </si>
  <si>
    <t>D. SAMSON &amp; SONS LTD.</t>
  </si>
  <si>
    <t>LA</t>
  </si>
  <si>
    <t>LINEA AQUA (PVT) LTD</t>
  </si>
  <si>
    <t>ARS</t>
  </si>
  <si>
    <t>A.R.S.HEALTHCARE(PVT)LTD</t>
  </si>
  <si>
    <t>NUGE</t>
  </si>
  <si>
    <t>MASCTR</t>
  </si>
  <si>
    <t>MAS ACTIVE CENTRALIZED TRIMS</t>
  </si>
  <si>
    <t>BDXLI</t>
  </si>
  <si>
    <t>BRANDIX APPAREL SOLUTIONS LTD - LINGERIE</t>
  </si>
  <si>
    <t>MASKTR</t>
  </si>
  <si>
    <t>MAS KREEDA CENTRALIZED TRIMS</t>
  </si>
  <si>
    <t>EMJ</t>
  </si>
  <si>
    <t>EMJAY INTERNATIONAL (PVT) LTD</t>
  </si>
  <si>
    <t>FND</t>
  </si>
  <si>
    <t>TLP</t>
  </si>
  <si>
    <t>TEEJAY LANKA PLC</t>
  </si>
  <si>
    <t>FGAR</t>
  </si>
  <si>
    <t>FOUNDATION GARMENTS (PRIVATE) LTD</t>
  </si>
  <si>
    <t>DSSL</t>
  </si>
  <si>
    <t>D.SAMSON &amp; SONS LTD.</t>
  </si>
  <si>
    <t>HCPL</t>
  </si>
  <si>
    <t>HELA CLOTHING (PVT) LTD</t>
  </si>
  <si>
    <t>ARCD</t>
  </si>
  <si>
    <t>ARCADIAN SOURCING (PVT) LIMITED</t>
  </si>
  <si>
    <t>ESLP</t>
  </si>
  <si>
    <t>MASK</t>
  </si>
  <si>
    <t>MAS KREEDA CENTRALIZED OPERATION</t>
  </si>
  <si>
    <t>MASO</t>
  </si>
  <si>
    <t>MAS ACTIVE OTHER OPERATION</t>
  </si>
  <si>
    <t>VICN</t>
  </si>
  <si>
    <t>VICUNHA NETHERLANDS B.V.</t>
  </si>
  <si>
    <t>MKOO</t>
  </si>
  <si>
    <t>MAS KREEDA OTHER OPERATION</t>
  </si>
  <si>
    <t>BDXAP</t>
  </si>
  <si>
    <t>BRANDIX APPAREL LIMITED</t>
  </si>
  <si>
    <t>MAS Intimates (Pvt) Ltd</t>
  </si>
  <si>
    <t>MASC</t>
  </si>
  <si>
    <t>MAS ACTIVE CENTRALIZED OPERATION</t>
  </si>
  <si>
    <t>ESKD</t>
  </si>
  <si>
    <t>MKRE</t>
  </si>
  <si>
    <t>MAS KREEDA CENTRALIZED OPERATION – RM</t>
  </si>
  <si>
    <t>EGDC</t>
  </si>
  <si>
    <t>HIDRAMANI FABRIC BULK OPERATION</t>
  </si>
  <si>
    <t>HGKPL</t>
  </si>
  <si>
    <t>HIRDARAMANI GARMENTS KATUNAYAKE (PRIVATE) LIMITED</t>
  </si>
  <si>
    <t>HKEFL</t>
  </si>
  <si>
    <t>EXPOLANKA FREIGHT (PRIVATE) LIMITED</t>
  </si>
  <si>
    <t>MASDI</t>
  </si>
  <si>
    <t>MAS DESIGN INC.</t>
  </si>
  <si>
    <t>MASLS</t>
  </si>
  <si>
    <t>EGDC-MAS ACTIVE LEISURELINE (SYNERGY)</t>
  </si>
  <si>
    <t>VICFB</t>
  </si>
  <si>
    <t>VICUNHA EUROPE S.A.R.L</t>
  </si>
  <si>
    <t>REIFG</t>
  </si>
  <si>
    <t>REIMA OY</t>
  </si>
  <si>
    <t>STHLD</t>
  </si>
  <si>
    <t>STANDARD HOLDINGS (PVT) LTD</t>
  </si>
  <si>
    <t>MASIN</t>
  </si>
  <si>
    <t>MAS INTIMATES (PRIVATE) LTD</t>
  </si>
  <si>
    <t>MASIV</t>
  </si>
  <si>
    <t>MAS INNOVATION (PVT) LTD</t>
  </si>
  <si>
    <t>ACIS</t>
  </si>
  <si>
    <t>ACTEIL INNOVATIVE SOLUTIONS (PVT) LTD</t>
  </si>
  <si>
    <t>DTTI</t>
  </si>
  <si>
    <t>DIAL TEXTILE INDUSTRIES (PVT) LTD</t>
  </si>
  <si>
    <t>COLL</t>
  </si>
  <si>
    <t>OMEGA LINE LTD</t>
  </si>
  <si>
    <t>CSNP</t>
  </si>
  <si>
    <t>SNP TRADING</t>
  </si>
  <si>
    <t>EFLC</t>
  </si>
  <si>
    <t>EXPO FREIGHT PRIVATE LIMITED</t>
  </si>
  <si>
    <t>PIPL</t>
  </si>
  <si>
    <t>PARAMOUNT IMPEX PVT LTD</t>
  </si>
  <si>
    <t>ESC</t>
  </si>
  <si>
    <t>E-SCREEN SYSTEMS PVT LTD</t>
  </si>
  <si>
    <t>HFL</t>
  </si>
  <si>
    <t>HAFELE ENGINEERING ASIA LTD</t>
  </si>
  <si>
    <t>BLI</t>
  </si>
  <si>
    <t>BRANDIX LINGERIE</t>
  </si>
  <si>
    <t>BALTD</t>
  </si>
  <si>
    <t>BRANDIX APPAREL LTD</t>
  </si>
  <si>
    <t>BLIDL</t>
  </si>
  <si>
    <t>ELCRL</t>
  </si>
  <si>
    <t>LAUGFS CORPORATION (RUBBER) LTD</t>
  </si>
  <si>
    <t>DYSPL</t>
  </si>
  <si>
    <t>DYSTAR SINGAPORE PTE LTD</t>
  </si>
  <si>
    <t>CONUS</t>
  </si>
  <si>
    <t>CONTENDER U.S. INC.</t>
  </si>
  <si>
    <t>YORK</t>
  </si>
  <si>
    <t>YORK TRADING PRIVATE LIMITED</t>
  </si>
  <si>
    <t>3BIGD</t>
  </si>
  <si>
    <t>3 BIG DOGS PTE. LTD.</t>
  </si>
  <si>
    <t>ASONS</t>
  </si>
  <si>
    <t>ASONS (PVT) LIMITED</t>
  </si>
  <si>
    <t>STPL</t>
  </si>
  <si>
    <t>SHEARPAN TRADING (PVT) LTD</t>
  </si>
  <si>
    <t>SJCORP</t>
  </si>
  <si>
    <t>SJ CORP CEYLON (PVT) LTD</t>
  </si>
  <si>
    <t>EGMASDL</t>
  </si>
  <si>
    <t>EGDC-MAS ACTIVE SHADOWLINE</t>
  </si>
  <si>
    <t>Year</t>
  </si>
  <si>
    <t>Week #</t>
  </si>
  <si>
    <t>Date</t>
  </si>
  <si>
    <t>Total CBM</t>
  </si>
  <si>
    <t>0</t>
  </si>
  <si>
    <t>Month</t>
  </si>
  <si>
    <t>Ja Ela</t>
  </si>
  <si>
    <t>EGF-Knit</t>
  </si>
  <si>
    <t>EGF-Woven</t>
  </si>
  <si>
    <t>OLD DATA available in
 "All WH" sheet 
A1:AIH7</t>
  </si>
  <si>
    <t>DC</t>
  </si>
  <si>
    <t>Occupancy</t>
  </si>
  <si>
    <t>Utilization %</t>
  </si>
  <si>
    <t>Estimated Unoccupied CBM</t>
  </si>
  <si>
    <t>Forecasted occupancy CBM</t>
  </si>
  <si>
    <t>measurement</t>
  </si>
  <si>
    <t>Sqft</t>
  </si>
  <si>
    <t>DC_Code</t>
  </si>
  <si>
    <t>Expo Global Freeport</t>
  </si>
  <si>
    <t>Hirdaramani Knit Client Warehouse</t>
  </si>
  <si>
    <t>Hirdaramani Woven Client Warehouse</t>
  </si>
  <si>
    <t xml:space="preserve">Nestle </t>
  </si>
  <si>
    <t xml:space="preserve">On Hand Inventory </t>
  </si>
  <si>
    <t>Main DC</t>
  </si>
  <si>
    <t>Total bin</t>
  </si>
  <si>
    <t>pallet in slip sheets</t>
  </si>
  <si>
    <t>pallet in Rack</t>
  </si>
  <si>
    <t>on woodn plt</t>
  </si>
  <si>
    <t>Warehouse</t>
  </si>
  <si>
    <t>OFC - CR</t>
  </si>
  <si>
    <t>Actual Sellable</t>
  </si>
  <si>
    <t>Site</t>
  </si>
  <si>
    <t>Measurement</t>
  </si>
  <si>
    <t xml:space="preserve">Cargo volume Capacity </t>
  </si>
  <si>
    <t>On hand inventory</t>
  </si>
  <si>
    <t>Unoccupied Space</t>
  </si>
  <si>
    <t>Pallets</t>
  </si>
  <si>
    <t>Main DC - Pick reserve for quality purpose</t>
  </si>
  <si>
    <t>Main DC Total</t>
  </si>
  <si>
    <t>Unoccupied CBM</t>
  </si>
  <si>
    <t>Occupied CBM with Honeycomb</t>
  </si>
  <si>
    <t>=</t>
  </si>
  <si>
    <t>-</t>
  </si>
  <si>
    <t>For Demand Fluctuation</t>
  </si>
  <si>
    <t>*</t>
  </si>
  <si>
    <t>on hand inventory</t>
  </si>
  <si>
    <t>Actual Sellable CBM</t>
  </si>
  <si>
    <t>For demand fluctuation + Honeycomb</t>
  </si>
  <si>
    <t>Honeycomb in occupied CBM</t>
  </si>
  <si>
    <t>Row Labels</t>
  </si>
  <si>
    <t>Grand Total</t>
  </si>
  <si>
    <t>Sum of Actual Sellable CBM</t>
  </si>
  <si>
    <t>Net Profit</t>
  </si>
  <si>
    <t>Capacity (CBM)</t>
  </si>
  <si>
    <t>Occupancy (CBM)</t>
  </si>
  <si>
    <t>Actual Sellable (CBM)</t>
  </si>
  <si>
    <t>Unoccupied (CBM)</t>
  </si>
  <si>
    <t>Sellable Space index</t>
  </si>
  <si>
    <t>Sellable Capacity</t>
  </si>
  <si>
    <t>Dear All,</t>
  </si>
  <si>
    <t xml:space="preserve">Please find the DC level utilization status for your reference. </t>
  </si>
  <si>
    <r>
      <t>Note</t>
    </r>
    <r>
      <rPr>
        <b/>
        <sz val="11"/>
        <color theme="8" tint="-0.499984740745262"/>
        <rFont val="Calibri"/>
        <family val="2"/>
      </rPr>
      <t xml:space="preserve">: Sellable Space Index = </t>
    </r>
  </si>
  <si>
    <t xml:space="preserve"> ( Available Sellable Space/ Total Sellable Space)</t>
  </si>
  <si>
    <t>Summary</t>
  </si>
  <si>
    <t>Cold Room Orugodawatta DC</t>
  </si>
  <si>
    <t>Opportunity Cost For the Day</t>
  </si>
  <si>
    <t>Revenue (LKR)</t>
  </si>
  <si>
    <t>Net Profit (LKR)</t>
  </si>
  <si>
    <t>Capacity (Pallets)</t>
  </si>
  <si>
    <t>Occupancy (Pallet)</t>
  </si>
  <si>
    <t>Unoccupied (Pallet)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</si>
</sst>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2"/>
      <color rgb="FF1F497D"/>
      <name val="Calibri"/>
      <family val="2"/>
    </font>
    <font>
      <sz val="11"/>
      <color rgb="FF1F497D"/>
      <name val="Calibri"/>
      <family val="2"/>
    </font>
    <font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8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164" fontId="0" fillId="0" borderId="2" xfId="1" applyNumberFormat="1" applyFont="1" applyBorder="1"/>
    <xf numFmtId="164" fontId="0" fillId="0" borderId="0" xfId="1" applyNumberFormat="1" applyFont="1"/>
    <xf numFmtId="164" fontId="0" fillId="0" borderId="2" xfId="0" applyNumberFormat="1" applyBorder="1"/>
    <xf numFmtId="0" fontId="3" fillId="2" borderId="2" xfId="0" applyFont="1" applyFill="1" applyBorder="1" applyAlignment="1">
      <alignment horizontal="left" wrapText="1"/>
    </xf>
    <xf numFmtId="0" fontId="0" fillId="3" borderId="2" xfId="0" applyFill="1" applyBorder="1"/>
    <xf numFmtId="3" fontId="4" fillId="0" borderId="2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4" borderId="3" xfId="0" applyNumberFormat="1" applyFill="1" applyBorder="1"/>
    <xf numFmtId="1" fontId="5" fillId="0" borderId="2" xfId="0" applyNumberFormat="1" applyFont="1" applyBorder="1"/>
    <xf numFmtId="0" fontId="4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/>
    </xf>
    <xf numFmtId="164" fontId="0" fillId="0" borderId="3" xfId="0" applyNumberFormat="1" applyBorder="1"/>
    <xf numFmtId="164" fontId="4" fillId="0" borderId="2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4" fontId="0" fillId="0" borderId="0" xfId="0" applyNumberForma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6" borderId="0" xfId="0" applyFill="1"/>
    <xf numFmtId="14" fontId="0" fillId="7" borderId="2" xfId="0" applyNumberFormat="1" applyFill="1" applyBorder="1"/>
    <xf numFmtId="3" fontId="0" fillId="7" borderId="2" xfId="0" applyNumberFormat="1" applyFill="1" applyBorder="1"/>
    <xf numFmtId="0" fontId="0" fillId="0" borderId="0" xfId="0" applyAlignment="1">
      <alignment wrapText="1"/>
    </xf>
    <xf numFmtId="0" fontId="0" fillId="7" borderId="0" xfId="0" applyFill="1"/>
    <xf numFmtId="0" fontId="2" fillId="5" borderId="2" xfId="0" applyFont="1" applyFill="1" applyBorder="1" applyAlignment="1">
      <alignment horizontal="center"/>
    </xf>
    <xf numFmtId="0" fontId="3" fillId="8" borderId="9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165" fontId="3" fillId="0" borderId="10" xfId="0" applyNumberFormat="1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1" fillId="0" borderId="10" xfId="1" applyNumberFormat="1" applyFont="1" applyBorder="1" applyAlignment="1"/>
    <xf numFmtId="164" fontId="1" fillId="0" borderId="10" xfId="1" applyNumberFormat="1" applyFont="1" applyFill="1" applyBorder="1" applyAlignment="1">
      <alignment vertical="center" wrapText="1"/>
    </xf>
    <xf numFmtId="0" fontId="8" fillId="0" borderId="10" xfId="0" applyFont="1" applyBorder="1" applyAlignment="1">
      <alignment wrapText="1"/>
    </xf>
    <xf numFmtId="164" fontId="0" fillId="0" borderId="10" xfId="1" applyNumberFormat="1" applyFont="1" applyFill="1" applyBorder="1" applyAlignment="1"/>
    <xf numFmtId="0" fontId="8" fillId="0" borderId="10" xfId="0" applyFont="1" applyBorder="1"/>
    <xf numFmtId="164" fontId="0" fillId="0" borderId="10" xfId="1" applyNumberFormat="1" applyFont="1" applyBorder="1" applyAlignment="1"/>
    <xf numFmtId="164" fontId="0" fillId="0" borderId="10" xfId="1" applyNumberFormat="1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left" vertical="center" wrapText="1"/>
    </xf>
    <xf numFmtId="164" fontId="0" fillId="0" borderId="0" xfId="1" applyNumberFormat="1" applyFont="1" applyBorder="1"/>
    <xf numFmtId="9" fontId="0" fillId="0" borderId="0" xfId="2" applyFont="1" applyBorder="1"/>
    <xf numFmtId="164" fontId="3" fillId="0" borderId="0" xfId="1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164" fontId="0" fillId="4" borderId="0" xfId="1" applyNumberFormat="1" applyFont="1" applyFill="1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0" xfId="0" applyNumberFormat="1"/>
    <xf numFmtId="9" fontId="0" fillId="0" borderId="0" xfId="0" applyNumberFormat="1" applyAlignment="1">
      <alignment horizontal="left" indent="1"/>
    </xf>
    <xf numFmtId="0" fontId="3" fillId="0" borderId="10" xfId="0" applyFont="1" applyBorder="1" applyAlignment="1">
      <alignment horizontal="left" vertical="center" wrapText="1"/>
    </xf>
    <xf numFmtId="164" fontId="3" fillId="0" borderId="10" xfId="1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0" fontId="0" fillId="0" borderId="0" xfId="2" applyNumberFormat="1" applyFont="1"/>
    <xf numFmtId="0" fontId="0" fillId="4" borderId="0" xfId="0" applyFill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0" fontId="13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/>
    <xf numFmtId="0" fontId="3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 wrapText="1"/>
    </xf>
    <xf numFmtId="164" fontId="1" fillId="0" borderId="12" xfId="1" applyNumberFormat="1" applyFont="1" applyBorder="1" applyAlignment="1">
      <alignment horizontal="right" vertical="center" wrapText="1"/>
    </xf>
    <xf numFmtId="164" fontId="3" fillId="0" borderId="10" xfId="1" applyNumberFormat="1" applyFont="1" applyFill="1" applyBorder="1" applyAlignment="1">
      <alignment horizontal="center" vertical="center" wrapText="1"/>
    </xf>
    <xf numFmtId="164" fontId="3" fillId="0" borderId="10" xfId="1" applyNumberFormat="1" applyFont="1" applyFill="1" applyBorder="1" applyAlignment="1">
      <alignment horizontal="right" vertical="center" wrapText="1"/>
    </xf>
    <xf numFmtId="0" fontId="15" fillId="0" borderId="0" xfId="0" applyFont="1"/>
    <xf numFmtId="0" fontId="3" fillId="9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164" fontId="3" fillId="10" borderId="10" xfId="1" applyNumberFormat="1" applyFont="1" applyFill="1" applyBorder="1" applyAlignment="1">
      <alignment horizontal="right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3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fill>
        <patternFill patternType="solid">
          <fgColor indexed="64"/>
          <bgColor rgb="FFFFFF00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Occupancy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Analysis'!$C$2:$C$884</c:f>
              <c:numCache>
                <c:formatCode>General</c:formatCode>
                <c:ptCount val="883"/>
                <c:pt idx="0">
                  <c:v>7357</c:v>
                </c:pt>
                <c:pt idx="1">
                  <c:v>7127</c:v>
                </c:pt>
                <c:pt idx="2">
                  <c:v>7547</c:v>
                </c:pt>
                <c:pt idx="3">
                  <c:v>7941</c:v>
                </c:pt>
                <c:pt idx="4">
                  <c:v>8486</c:v>
                </c:pt>
                <c:pt idx="5">
                  <c:v>8467</c:v>
                </c:pt>
                <c:pt idx="6">
                  <c:v>8950</c:v>
                </c:pt>
                <c:pt idx="7">
                  <c:v>8950</c:v>
                </c:pt>
                <c:pt idx="8">
                  <c:v>8277</c:v>
                </c:pt>
                <c:pt idx="9">
                  <c:v>7467</c:v>
                </c:pt>
                <c:pt idx="10">
                  <c:v>7565</c:v>
                </c:pt>
                <c:pt idx="11">
                  <c:v>8031</c:v>
                </c:pt>
                <c:pt idx="12">
                  <c:v>8031</c:v>
                </c:pt>
                <c:pt idx="13">
                  <c:v>8753</c:v>
                </c:pt>
                <c:pt idx="14">
                  <c:v>8434</c:v>
                </c:pt>
                <c:pt idx="15">
                  <c:v>8581</c:v>
                </c:pt>
                <c:pt idx="16">
                  <c:v>8872</c:v>
                </c:pt>
                <c:pt idx="17">
                  <c:v>8872</c:v>
                </c:pt>
                <c:pt idx="18">
                  <c:v>8573</c:v>
                </c:pt>
                <c:pt idx="19">
                  <c:v>8325</c:v>
                </c:pt>
                <c:pt idx="20">
                  <c:v>8453</c:v>
                </c:pt>
                <c:pt idx="21">
                  <c:v>8369</c:v>
                </c:pt>
                <c:pt idx="22">
                  <c:v>8524</c:v>
                </c:pt>
                <c:pt idx="23">
                  <c:v>8585</c:v>
                </c:pt>
                <c:pt idx="24">
                  <c:v>8688</c:v>
                </c:pt>
                <c:pt idx="25">
                  <c:v>8737</c:v>
                </c:pt>
                <c:pt idx="26">
                  <c:v>8722</c:v>
                </c:pt>
                <c:pt idx="27">
                  <c:v>8505</c:v>
                </c:pt>
                <c:pt idx="28">
                  <c:v>8562</c:v>
                </c:pt>
                <c:pt idx="29">
                  <c:v>8562</c:v>
                </c:pt>
                <c:pt idx="30">
                  <c:v>8442</c:v>
                </c:pt>
                <c:pt idx="31">
                  <c:v>8501</c:v>
                </c:pt>
                <c:pt idx="32">
                  <c:v>8384</c:v>
                </c:pt>
                <c:pt idx="33">
                  <c:v>8296</c:v>
                </c:pt>
                <c:pt idx="34">
                  <c:v>8296</c:v>
                </c:pt>
                <c:pt idx="35">
                  <c:v>7445</c:v>
                </c:pt>
                <c:pt idx="36">
                  <c:v>7515</c:v>
                </c:pt>
                <c:pt idx="37">
                  <c:v>7756</c:v>
                </c:pt>
                <c:pt idx="38">
                  <c:v>7299</c:v>
                </c:pt>
                <c:pt idx="39">
                  <c:v>7327</c:v>
                </c:pt>
                <c:pt idx="40">
                  <c:v>7345</c:v>
                </c:pt>
                <c:pt idx="41">
                  <c:v>7415</c:v>
                </c:pt>
                <c:pt idx="42">
                  <c:v>6915</c:v>
                </c:pt>
                <c:pt idx="43">
                  <c:v>7132</c:v>
                </c:pt>
                <c:pt idx="44">
                  <c:v>7246</c:v>
                </c:pt>
                <c:pt idx="45">
                  <c:v>7205</c:v>
                </c:pt>
                <c:pt idx="46">
                  <c:v>7180</c:v>
                </c:pt>
                <c:pt idx="47">
                  <c:v>7226</c:v>
                </c:pt>
                <c:pt idx="48">
                  <c:v>7171</c:v>
                </c:pt>
                <c:pt idx="49">
                  <c:v>6883</c:v>
                </c:pt>
                <c:pt idx="50">
                  <c:v>7054</c:v>
                </c:pt>
                <c:pt idx="51">
                  <c:v>7118</c:v>
                </c:pt>
                <c:pt idx="52">
                  <c:v>6645</c:v>
                </c:pt>
                <c:pt idx="53">
                  <c:v>6626</c:v>
                </c:pt>
                <c:pt idx="54">
                  <c:v>6711</c:v>
                </c:pt>
                <c:pt idx="55">
                  <c:v>6998</c:v>
                </c:pt>
                <c:pt idx="56">
                  <c:v>6343</c:v>
                </c:pt>
                <c:pt idx="57">
                  <c:v>6530</c:v>
                </c:pt>
                <c:pt idx="58">
                  <c:v>6643</c:v>
                </c:pt>
                <c:pt idx="59">
                  <c:v>6598</c:v>
                </c:pt>
                <c:pt idx="60">
                  <c:v>6638</c:v>
                </c:pt>
                <c:pt idx="61">
                  <c:v>6408</c:v>
                </c:pt>
                <c:pt idx="62">
                  <c:v>5936</c:v>
                </c:pt>
                <c:pt idx="63">
                  <c:v>5610</c:v>
                </c:pt>
                <c:pt idx="64">
                  <c:v>5139</c:v>
                </c:pt>
                <c:pt idx="65">
                  <c:v>5139</c:v>
                </c:pt>
                <c:pt idx="66">
                  <c:v>4833</c:v>
                </c:pt>
                <c:pt idx="67">
                  <c:v>4151</c:v>
                </c:pt>
                <c:pt idx="68">
                  <c:v>4332</c:v>
                </c:pt>
                <c:pt idx="69">
                  <c:v>4737</c:v>
                </c:pt>
                <c:pt idx="70">
                  <c:v>4541</c:v>
                </c:pt>
                <c:pt idx="71">
                  <c:v>4580</c:v>
                </c:pt>
                <c:pt idx="72">
                  <c:v>4785</c:v>
                </c:pt>
                <c:pt idx="73">
                  <c:v>4606</c:v>
                </c:pt>
                <c:pt idx="74">
                  <c:v>4567</c:v>
                </c:pt>
                <c:pt idx="75">
                  <c:v>4569</c:v>
                </c:pt>
                <c:pt idx="76">
                  <c:v>4804</c:v>
                </c:pt>
                <c:pt idx="77">
                  <c:v>4781</c:v>
                </c:pt>
                <c:pt idx="78">
                  <c:v>4916</c:v>
                </c:pt>
                <c:pt idx="79">
                  <c:v>4931</c:v>
                </c:pt>
                <c:pt idx="80">
                  <c:v>4931</c:v>
                </c:pt>
                <c:pt idx="81">
                  <c:v>4980</c:v>
                </c:pt>
                <c:pt idx="82">
                  <c:v>5115</c:v>
                </c:pt>
                <c:pt idx="83">
                  <c:v>4778</c:v>
                </c:pt>
                <c:pt idx="84">
                  <c:v>4752</c:v>
                </c:pt>
                <c:pt idx="85">
                  <c:v>4752</c:v>
                </c:pt>
                <c:pt idx="86">
                  <c:v>4869</c:v>
                </c:pt>
                <c:pt idx="87">
                  <c:v>4876</c:v>
                </c:pt>
                <c:pt idx="88">
                  <c:v>4796</c:v>
                </c:pt>
                <c:pt idx="89">
                  <c:v>4796</c:v>
                </c:pt>
                <c:pt idx="90">
                  <c:v>4776</c:v>
                </c:pt>
                <c:pt idx="91">
                  <c:v>4918</c:v>
                </c:pt>
                <c:pt idx="92">
                  <c:v>5049</c:v>
                </c:pt>
                <c:pt idx="93">
                  <c:v>4381</c:v>
                </c:pt>
                <c:pt idx="94">
                  <c:v>4381</c:v>
                </c:pt>
                <c:pt idx="95">
                  <c:v>4493</c:v>
                </c:pt>
                <c:pt idx="96">
                  <c:v>4603</c:v>
                </c:pt>
                <c:pt idx="97">
                  <c:v>4735</c:v>
                </c:pt>
                <c:pt idx="98">
                  <c:v>4463</c:v>
                </c:pt>
                <c:pt idx="99">
                  <c:v>4463</c:v>
                </c:pt>
                <c:pt idx="100">
                  <c:v>4571</c:v>
                </c:pt>
                <c:pt idx="101">
                  <c:v>4877</c:v>
                </c:pt>
                <c:pt idx="102">
                  <c:v>4574</c:v>
                </c:pt>
                <c:pt idx="103">
                  <c:v>4574</c:v>
                </c:pt>
                <c:pt idx="104">
                  <c:v>4552</c:v>
                </c:pt>
                <c:pt idx="105">
                  <c:v>4508</c:v>
                </c:pt>
                <c:pt idx="106">
                  <c:v>4458</c:v>
                </c:pt>
                <c:pt idx="107">
                  <c:v>4458</c:v>
                </c:pt>
                <c:pt idx="108">
                  <c:v>4458</c:v>
                </c:pt>
                <c:pt idx="109">
                  <c:v>4388</c:v>
                </c:pt>
                <c:pt idx="110">
                  <c:v>4320</c:v>
                </c:pt>
                <c:pt idx="111">
                  <c:v>4258</c:v>
                </c:pt>
                <c:pt idx="112">
                  <c:v>4242</c:v>
                </c:pt>
                <c:pt idx="113">
                  <c:v>4083</c:v>
                </c:pt>
                <c:pt idx="114">
                  <c:v>5258</c:v>
                </c:pt>
                <c:pt idx="115">
                  <c:v>5207</c:v>
                </c:pt>
                <c:pt idx="116">
                  <c:v>5336</c:v>
                </c:pt>
                <c:pt idx="117">
                  <c:v>5999</c:v>
                </c:pt>
                <c:pt idx="118">
                  <c:v>5999</c:v>
                </c:pt>
                <c:pt idx="119">
                  <c:v>5941</c:v>
                </c:pt>
                <c:pt idx="120">
                  <c:v>5911</c:v>
                </c:pt>
                <c:pt idx="121">
                  <c:v>6026</c:v>
                </c:pt>
                <c:pt idx="122">
                  <c:v>6026</c:v>
                </c:pt>
                <c:pt idx="123">
                  <c:v>6144</c:v>
                </c:pt>
                <c:pt idx="124">
                  <c:v>6275</c:v>
                </c:pt>
                <c:pt idx="125">
                  <c:v>6323</c:v>
                </c:pt>
                <c:pt idx="126">
                  <c:v>6413</c:v>
                </c:pt>
                <c:pt idx="127">
                  <c:v>6541</c:v>
                </c:pt>
                <c:pt idx="128">
                  <c:v>6618</c:v>
                </c:pt>
                <c:pt idx="129">
                  <c:v>6362</c:v>
                </c:pt>
                <c:pt idx="130">
                  <c:v>6446</c:v>
                </c:pt>
                <c:pt idx="131">
                  <c:v>6363</c:v>
                </c:pt>
                <c:pt idx="132">
                  <c:v>6425</c:v>
                </c:pt>
                <c:pt idx="133">
                  <c:v>6482</c:v>
                </c:pt>
                <c:pt idx="134">
                  <c:v>6421</c:v>
                </c:pt>
                <c:pt idx="135">
                  <c:v>6304</c:v>
                </c:pt>
                <c:pt idx="136">
                  <c:v>6711</c:v>
                </c:pt>
                <c:pt idx="137">
                  <c:v>6959</c:v>
                </c:pt>
                <c:pt idx="138">
                  <c:v>6767</c:v>
                </c:pt>
                <c:pt idx="139">
                  <c:v>6431</c:v>
                </c:pt>
                <c:pt idx="140">
                  <c:v>6315</c:v>
                </c:pt>
                <c:pt idx="141">
                  <c:v>6430</c:v>
                </c:pt>
                <c:pt idx="142">
                  <c:v>6627</c:v>
                </c:pt>
                <c:pt idx="143">
                  <c:v>6600</c:v>
                </c:pt>
                <c:pt idx="144">
                  <c:v>6564</c:v>
                </c:pt>
                <c:pt idx="145">
                  <c:v>6639</c:v>
                </c:pt>
                <c:pt idx="146">
                  <c:v>6856</c:v>
                </c:pt>
                <c:pt idx="147">
                  <c:v>6942</c:v>
                </c:pt>
                <c:pt idx="148">
                  <c:v>6649</c:v>
                </c:pt>
                <c:pt idx="149">
                  <c:v>6649</c:v>
                </c:pt>
                <c:pt idx="150">
                  <c:v>6751</c:v>
                </c:pt>
                <c:pt idx="151">
                  <c:v>6732</c:v>
                </c:pt>
                <c:pt idx="152">
                  <c:v>6761</c:v>
                </c:pt>
                <c:pt idx="153">
                  <c:v>6806</c:v>
                </c:pt>
                <c:pt idx="154">
                  <c:v>5958.04</c:v>
                </c:pt>
                <c:pt idx="155">
                  <c:v>6088.04</c:v>
                </c:pt>
                <c:pt idx="156">
                  <c:v>6171</c:v>
                </c:pt>
                <c:pt idx="157">
                  <c:v>6044</c:v>
                </c:pt>
                <c:pt idx="158">
                  <c:v>5949</c:v>
                </c:pt>
                <c:pt idx="159">
                  <c:v>5949</c:v>
                </c:pt>
                <c:pt idx="160">
                  <c:v>5900</c:v>
                </c:pt>
                <c:pt idx="161">
                  <c:v>5644</c:v>
                </c:pt>
                <c:pt idx="162">
                  <c:v>5029.04</c:v>
                </c:pt>
                <c:pt idx="163">
                  <c:v>5029.04</c:v>
                </c:pt>
                <c:pt idx="164">
                  <c:v>5105.04</c:v>
                </c:pt>
                <c:pt idx="165">
                  <c:v>4926.04</c:v>
                </c:pt>
                <c:pt idx="166">
                  <c:v>4973.04</c:v>
                </c:pt>
                <c:pt idx="167">
                  <c:v>5322.04</c:v>
                </c:pt>
                <c:pt idx="168">
                  <c:v>5322.04</c:v>
                </c:pt>
                <c:pt idx="169">
                  <c:v>5432.04</c:v>
                </c:pt>
                <c:pt idx="170">
                  <c:v>5647.04</c:v>
                </c:pt>
                <c:pt idx="171">
                  <c:v>5541.04</c:v>
                </c:pt>
                <c:pt idx="172">
                  <c:v>5502.04</c:v>
                </c:pt>
                <c:pt idx="173">
                  <c:v>5502.04</c:v>
                </c:pt>
                <c:pt idx="174">
                  <c:v>5784.04</c:v>
                </c:pt>
                <c:pt idx="175">
                  <c:v>5937.04</c:v>
                </c:pt>
                <c:pt idx="176">
                  <c:v>6058.04</c:v>
                </c:pt>
                <c:pt idx="177">
                  <c:v>6349.04</c:v>
                </c:pt>
                <c:pt idx="178">
                  <c:v>6349.04</c:v>
                </c:pt>
                <c:pt idx="179">
                  <c:v>6407.04</c:v>
                </c:pt>
                <c:pt idx="180">
                  <c:v>6902.04</c:v>
                </c:pt>
                <c:pt idx="181">
                  <c:v>6335.04</c:v>
                </c:pt>
                <c:pt idx="182">
                  <c:v>6251.04</c:v>
                </c:pt>
                <c:pt idx="183">
                  <c:v>6078.04</c:v>
                </c:pt>
                <c:pt idx="184">
                  <c:v>6078.04</c:v>
                </c:pt>
                <c:pt idx="185">
                  <c:v>6012.04</c:v>
                </c:pt>
                <c:pt idx="186">
                  <c:v>6268.04</c:v>
                </c:pt>
                <c:pt idx="187">
                  <c:v>6507.04</c:v>
                </c:pt>
                <c:pt idx="188">
                  <c:v>6721.04</c:v>
                </c:pt>
                <c:pt idx="189">
                  <c:v>6704.04</c:v>
                </c:pt>
                <c:pt idx="190">
                  <c:v>7511</c:v>
                </c:pt>
                <c:pt idx="191">
                  <c:v>6666</c:v>
                </c:pt>
                <c:pt idx="192">
                  <c:v>6668</c:v>
                </c:pt>
                <c:pt idx="193">
                  <c:v>7215</c:v>
                </c:pt>
                <c:pt idx="194">
                  <c:v>7310</c:v>
                </c:pt>
                <c:pt idx="195">
                  <c:v>7129</c:v>
                </c:pt>
                <c:pt idx="196">
                  <c:v>7034</c:v>
                </c:pt>
                <c:pt idx="197">
                  <c:v>7452</c:v>
                </c:pt>
                <c:pt idx="198">
                  <c:v>6813.6</c:v>
                </c:pt>
                <c:pt idx="199">
                  <c:v>6803.6</c:v>
                </c:pt>
                <c:pt idx="200">
                  <c:v>6692.6</c:v>
                </c:pt>
                <c:pt idx="201">
                  <c:v>7630</c:v>
                </c:pt>
                <c:pt idx="202">
                  <c:v>7412</c:v>
                </c:pt>
                <c:pt idx="203">
                  <c:v>7132</c:v>
                </c:pt>
                <c:pt idx="204">
                  <c:v>6954</c:v>
                </c:pt>
                <c:pt idx="205">
                  <c:v>6932</c:v>
                </c:pt>
                <c:pt idx="206">
                  <c:v>7161</c:v>
                </c:pt>
                <c:pt idx="207">
                  <c:v>7428</c:v>
                </c:pt>
                <c:pt idx="208">
                  <c:v>7066</c:v>
                </c:pt>
                <c:pt idx="209">
                  <c:v>6695</c:v>
                </c:pt>
                <c:pt idx="210">
                  <c:v>7343</c:v>
                </c:pt>
                <c:pt idx="211">
                  <c:v>7078</c:v>
                </c:pt>
                <c:pt idx="212">
                  <c:v>6682</c:v>
                </c:pt>
                <c:pt idx="213">
                  <c:v>7183</c:v>
                </c:pt>
                <c:pt idx="214">
                  <c:v>7039</c:v>
                </c:pt>
                <c:pt idx="215">
                  <c:v>6642</c:v>
                </c:pt>
                <c:pt idx="216">
                  <c:v>6711</c:v>
                </c:pt>
                <c:pt idx="217">
                  <c:v>6520</c:v>
                </c:pt>
                <c:pt idx="218">
                  <c:v>6946.55</c:v>
                </c:pt>
                <c:pt idx="219">
                  <c:v>6980</c:v>
                </c:pt>
                <c:pt idx="220">
                  <c:v>6970</c:v>
                </c:pt>
                <c:pt idx="221">
                  <c:v>7347</c:v>
                </c:pt>
                <c:pt idx="222">
                  <c:v>7541</c:v>
                </c:pt>
                <c:pt idx="223">
                  <c:v>7838</c:v>
                </c:pt>
                <c:pt idx="224">
                  <c:v>7880.0249999999996</c:v>
                </c:pt>
                <c:pt idx="225">
                  <c:v>7525.0249999999996</c:v>
                </c:pt>
                <c:pt idx="226">
                  <c:v>7331.0249999999996</c:v>
                </c:pt>
                <c:pt idx="227">
                  <c:v>7373.0249999999996</c:v>
                </c:pt>
                <c:pt idx="228">
                  <c:v>7591.0249999999996</c:v>
                </c:pt>
                <c:pt idx="229">
                  <c:v>6924.7749999999996</c:v>
                </c:pt>
                <c:pt idx="230">
                  <c:v>6967.7749999999996</c:v>
                </c:pt>
                <c:pt idx="231">
                  <c:v>6864.7749999999996</c:v>
                </c:pt>
                <c:pt idx="232">
                  <c:v>6637.7749999999996</c:v>
                </c:pt>
                <c:pt idx="233">
                  <c:v>6663.7749999999996</c:v>
                </c:pt>
                <c:pt idx="234">
                  <c:v>6721.9</c:v>
                </c:pt>
                <c:pt idx="235">
                  <c:v>6324.9</c:v>
                </c:pt>
                <c:pt idx="236">
                  <c:v>6322.9</c:v>
                </c:pt>
                <c:pt idx="237">
                  <c:v>6140.9</c:v>
                </c:pt>
                <c:pt idx="238">
                  <c:v>5633.0249999999996</c:v>
                </c:pt>
                <c:pt idx="239">
                  <c:v>5144.0249999999996</c:v>
                </c:pt>
                <c:pt idx="240">
                  <c:v>5070.0249999999996</c:v>
                </c:pt>
                <c:pt idx="241">
                  <c:v>5070.0249999999996</c:v>
                </c:pt>
                <c:pt idx="242">
                  <c:v>5047.0249999999996</c:v>
                </c:pt>
                <c:pt idx="243">
                  <c:v>5463.7250000000004</c:v>
                </c:pt>
                <c:pt idx="244">
                  <c:v>5414.7250000000004</c:v>
                </c:pt>
                <c:pt idx="245">
                  <c:v>5393.7250000000004</c:v>
                </c:pt>
                <c:pt idx="246">
                  <c:v>5259.7250000000004</c:v>
                </c:pt>
                <c:pt idx="247">
                  <c:v>5564.6</c:v>
                </c:pt>
                <c:pt idx="248">
                  <c:v>5363.6</c:v>
                </c:pt>
                <c:pt idx="249">
                  <c:v>5540.6</c:v>
                </c:pt>
                <c:pt idx="250">
                  <c:v>5541.9750000000004</c:v>
                </c:pt>
                <c:pt idx="251">
                  <c:v>5590.9750000000004</c:v>
                </c:pt>
                <c:pt idx="252">
                  <c:v>5619.335</c:v>
                </c:pt>
                <c:pt idx="253">
                  <c:v>5723.1150000000007</c:v>
                </c:pt>
                <c:pt idx="254">
                  <c:v>5867.875</c:v>
                </c:pt>
                <c:pt idx="255">
                  <c:v>5641.87</c:v>
                </c:pt>
                <c:pt idx="256">
                  <c:v>5633.63</c:v>
                </c:pt>
                <c:pt idx="257">
                  <c:v>5485.5</c:v>
                </c:pt>
                <c:pt idx="258">
                  <c:v>5316.3499999999995</c:v>
                </c:pt>
                <c:pt idx="259">
                  <c:v>5320</c:v>
                </c:pt>
                <c:pt idx="260">
                  <c:v>5320</c:v>
                </c:pt>
                <c:pt idx="261">
                  <c:v>5727.85</c:v>
                </c:pt>
                <c:pt idx="262">
                  <c:v>5647.16</c:v>
                </c:pt>
                <c:pt idx="263">
                  <c:v>5676.86</c:v>
                </c:pt>
                <c:pt idx="264">
                  <c:v>5757.27</c:v>
                </c:pt>
                <c:pt idx="265">
                  <c:v>5741.7150000000001</c:v>
                </c:pt>
                <c:pt idx="266">
                  <c:v>5686.7650000000003</c:v>
                </c:pt>
                <c:pt idx="267">
                  <c:v>5951.4350000000004</c:v>
                </c:pt>
                <c:pt idx="268">
                  <c:v>6258.5550000000003</c:v>
                </c:pt>
                <c:pt idx="269">
                  <c:v>6400.835</c:v>
                </c:pt>
                <c:pt idx="270">
                  <c:v>6612.22</c:v>
                </c:pt>
                <c:pt idx="271">
                  <c:v>6627.12</c:v>
                </c:pt>
                <c:pt idx="272">
                  <c:v>6835.05</c:v>
                </c:pt>
                <c:pt idx="273">
                  <c:v>6764.63</c:v>
                </c:pt>
                <c:pt idx="274">
                  <c:v>7488.7550000000001</c:v>
                </c:pt>
                <c:pt idx="275">
                  <c:v>7399.2049999999999</c:v>
                </c:pt>
                <c:pt idx="276">
                  <c:v>7534.585</c:v>
                </c:pt>
                <c:pt idx="277">
                  <c:v>7329.0749999999998</c:v>
                </c:pt>
                <c:pt idx="278">
                  <c:v>7460.2349999999997</c:v>
                </c:pt>
                <c:pt idx="279">
                  <c:v>7523.8249999999998</c:v>
                </c:pt>
                <c:pt idx="280">
                  <c:v>7513.0749999999998</c:v>
                </c:pt>
                <c:pt idx="281">
                  <c:v>7619.5349999999999</c:v>
                </c:pt>
                <c:pt idx="282">
                  <c:v>7380.7950000000001</c:v>
                </c:pt>
                <c:pt idx="283">
                  <c:v>7432.3549999999996</c:v>
                </c:pt>
                <c:pt idx="284">
                  <c:v>7551.7650000000003</c:v>
                </c:pt>
                <c:pt idx="285">
                  <c:v>7416.8850000000002</c:v>
                </c:pt>
                <c:pt idx="286">
                  <c:v>7220.97</c:v>
                </c:pt>
                <c:pt idx="287">
                  <c:v>7220.97</c:v>
                </c:pt>
                <c:pt idx="288">
                  <c:v>7464</c:v>
                </c:pt>
                <c:pt idx="289">
                  <c:v>7395.92</c:v>
                </c:pt>
                <c:pt idx="290">
                  <c:v>7427.99</c:v>
                </c:pt>
                <c:pt idx="291">
                  <c:v>7431.4250000000002</c:v>
                </c:pt>
                <c:pt idx="292">
                  <c:v>7383.5249999999996</c:v>
                </c:pt>
                <c:pt idx="293">
                  <c:v>7548.1850000000004</c:v>
                </c:pt>
                <c:pt idx="294">
                  <c:v>7517.6949999999997</c:v>
                </c:pt>
                <c:pt idx="295">
                  <c:v>6942.3450000000003</c:v>
                </c:pt>
                <c:pt idx="296">
                  <c:v>6984.3050000000003</c:v>
                </c:pt>
                <c:pt idx="297">
                  <c:v>6851.7650000000003</c:v>
                </c:pt>
                <c:pt idx="298">
                  <c:v>6732.8549999999996</c:v>
                </c:pt>
                <c:pt idx="299">
                  <c:v>6414.8050000000003</c:v>
                </c:pt>
                <c:pt idx="300">
                  <c:v>6414.4049999999997</c:v>
                </c:pt>
                <c:pt idx="301">
                  <c:v>6412.4049999999997</c:v>
                </c:pt>
                <c:pt idx="302">
                  <c:v>6316.7650000000003</c:v>
                </c:pt>
                <c:pt idx="303">
                  <c:v>6208.5050000000001</c:v>
                </c:pt>
                <c:pt idx="304">
                  <c:v>5824.31</c:v>
                </c:pt>
                <c:pt idx="305">
                  <c:v>5824.31</c:v>
                </c:pt>
                <c:pt idx="306">
                  <c:v>5833.59</c:v>
                </c:pt>
                <c:pt idx="307">
                  <c:v>5908.32</c:v>
                </c:pt>
                <c:pt idx="308">
                  <c:v>5993.56</c:v>
                </c:pt>
                <c:pt idx="309">
                  <c:v>6170.5050000000001</c:v>
                </c:pt>
                <c:pt idx="310">
                  <c:v>6148.9449999999997</c:v>
                </c:pt>
                <c:pt idx="311">
                  <c:v>6234.0450000000001</c:v>
                </c:pt>
                <c:pt idx="312">
                  <c:v>6163.915</c:v>
                </c:pt>
                <c:pt idx="313">
                  <c:v>5731.9949999999999</c:v>
                </c:pt>
                <c:pt idx="314">
                  <c:v>5732.0649999999996</c:v>
                </c:pt>
                <c:pt idx="315">
                  <c:v>5899.7449999999999</c:v>
                </c:pt>
                <c:pt idx="316">
                  <c:v>5904.2049999999999</c:v>
                </c:pt>
                <c:pt idx="317">
                  <c:v>5943.9949999999999</c:v>
                </c:pt>
                <c:pt idx="318">
                  <c:v>5991.7</c:v>
                </c:pt>
                <c:pt idx="319">
                  <c:v>6030.97</c:v>
                </c:pt>
                <c:pt idx="320">
                  <c:v>6315.97</c:v>
                </c:pt>
                <c:pt idx="321">
                  <c:v>6417.79</c:v>
                </c:pt>
                <c:pt idx="322">
                  <c:v>6326.58</c:v>
                </c:pt>
                <c:pt idx="323">
                  <c:v>6104.11</c:v>
                </c:pt>
                <c:pt idx="324">
                  <c:v>6059.53</c:v>
                </c:pt>
                <c:pt idx="325">
                  <c:v>6111.5</c:v>
                </c:pt>
                <c:pt idx="326">
                  <c:v>6074.86</c:v>
                </c:pt>
                <c:pt idx="327">
                  <c:v>6200.85</c:v>
                </c:pt>
                <c:pt idx="328">
                  <c:v>5959.75</c:v>
                </c:pt>
                <c:pt idx="329">
                  <c:v>5961.3</c:v>
                </c:pt>
                <c:pt idx="330">
                  <c:v>5942.64</c:v>
                </c:pt>
                <c:pt idx="331">
                  <c:v>5822.74</c:v>
                </c:pt>
                <c:pt idx="332">
                  <c:v>5799.66</c:v>
                </c:pt>
                <c:pt idx="333">
                  <c:v>6014.78</c:v>
                </c:pt>
                <c:pt idx="334">
                  <c:v>6188.63</c:v>
                </c:pt>
                <c:pt idx="335">
                  <c:v>6388.64</c:v>
                </c:pt>
                <c:pt idx="336">
                  <c:v>6532.79</c:v>
                </c:pt>
                <c:pt idx="337">
                  <c:v>6959.27</c:v>
                </c:pt>
                <c:pt idx="338">
                  <c:v>6612.3450000000003</c:v>
                </c:pt>
                <c:pt idx="339">
                  <c:v>6669.1149999999998</c:v>
                </c:pt>
                <c:pt idx="340">
                  <c:v>6604.8850000000002</c:v>
                </c:pt>
                <c:pt idx="341">
                  <c:v>6558.2650000000003</c:v>
                </c:pt>
                <c:pt idx="342">
                  <c:v>6688.5249999999996</c:v>
                </c:pt>
                <c:pt idx="343">
                  <c:v>6476.89</c:v>
                </c:pt>
                <c:pt idx="344">
                  <c:v>6476.89</c:v>
                </c:pt>
                <c:pt idx="345">
                  <c:v>6329.55</c:v>
                </c:pt>
                <c:pt idx="346">
                  <c:v>5923.31</c:v>
                </c:pt>
                <c:pt idx="347">
                  <c:v>5579.69</c:v>
                </c:pt>
                <c:pt idx="348">
                  <c:v>5332.41</c:v>
                </c:pt>
                <c:pt idx="349">
                  <c:v>5260.36</c:v>
                </c:pt>
                <c:pt idx="350">
                  <c:v>5704.5349999999999</c:v>
                </c:pt>
                <c:pt idx="351">
                  <c:v>5569.375</c:v>
                </c:pt>
                <c:pt idx="352">
                  <c:v>5625.4650000000001</c:v>
                </c:pt>
                <c:pt idx="353">
                  <c:v>5512.1449999999995</c:v>
                </c:pt>
                <c:pt idx="354">
                  <c:v>5715.9749999999995</c:v>
                </c:pt>
                <c:pt idx="355">
                  <c:v>5800.2649999999994</c:v>
                </c:pt>
                <c:pt idx="356">
                  <c:v>5494.0249999999996</c:v>
                </c:pt>
                <c:pt idx="357">
                  <c:v>5626.8249999999998</c:v>
                </c:pt>
                <c:pt idx="358">
                  <c:v>5739.5450000000001</c:v>
                </c:pt>
                <c:pt idx="359">
                  <c:v>5918.4449999999997</c:v>
                </c:pt>
                <c:pt idx="360">
                  <c:v>5894.8649999999998</c:v>
                </c:pt>
                <c:pt idx="361">
                  <c:v>5776.585</c:v>
                </c:pt>
                <c:pt idx="362">
                  <c:v>5875.3850000000002</c:v>
                </c:pt>
                <c:pt idx="363">
                  <c:v>6020.8249999999998</c:v>
                </c:pt>
                <c:pt idx="364">
                  <c:v>6478.0199999999995</c:v>
                </c:pt>
                <c:pt idx="365">
                  <c:v>6478.0199999999995</c:v>
                </c:pt>
                <c:pt idx="366">
                  <c:v>6365.51</c:v>
                </c:pt>
                <c:pt idx="367">
                  <c:v>6382.57</c:v>
                </c:pt>
                <c:pt idx="368">
                  <c:v>6545.44</c:v>
                </c:pt>
                <c:pt idx="369">
                  <c:v>6730.8450000000003</c:v>
                </c:pt>
                <c:pt idx="370">
                  <c:v>6739.9645</c:v>
                </c:pt>
                <c:pt idx="371">
                  <c:v>6666.2191000000012</c:v>
                </c:pt>
                <c:pt idx="372">
                  <c:v>7588.1158000000014</c:v>
                </c:pt>
                <c:pt idx="373">
                  <c:v>7850.4932000000017</c:v>
                </c:pt>
                <c:pt idx="374">
                  <c:v>7989.647100000002</c:v>
                </c:pt>
                <c:pt idx="375">
                  <c:v>7980.232500000001</c:v>
                </c:pt>
                <c:pt idx="376">
                  <c:v>8115.7653000000009</c:v>
                </c:pt>
                <c:pt idx="377">
                  <c:v>7931.9880999999996</c:v>
                </c:pt>
                <c:pt idx="378">
                  <c:v>7866.0278999999991</c:v>
                </c:pt>
                <c:pt idx="379">
                  <c:v>7869.1760999999988</c:v>
                </c:pt>
                <c:pt idx="380">
                  <c:v>7933.8887000000004</c:v>
                </c:pt>
                <c:pt idx="381">
                  <c:v>8151.1785</c:v>
                </c:pt>
                <c:pt idx="382">
                  <c:v>8198.4057000000012</c:v>
                </c:pt>
                <c:pt idx="383">
                  <c:v>8626.0802000000003</c:v>
                </c:pt>
                <c:pt idx="384">
                  <c:v>8502.6291000000001</c:v>
                </c:pt>
                <c:pt idx="385">
                  <c:v>8532.9991000000009</c:v>
                </c:pt>
                <c:pt idx="386">
                  <c:v>8574.802499999998</c:v>
                </c:pt>
                <c:pt idx="387">
                  <c:v>8634.3262999999988</c:v>
                </c:pt>
                <c:pt idx="388">
                  <c:v>8918.0612000000001</c:v>
                </c:pt>
                <c:pt idx="389">
                  <c:v>8841.9038</c:v>
                </c:pt>
                <c:pt idx="390">
                  <c:v>8911.7068999999992</c:v>
                </c:pt>
                <c:pt idx="391">
                  <c:v>8735.1530000000021</c:v>
                </c:pt>
                <c:pt idx="392">
                  <c:v>8791.1887999999999</c:v>
                </c:pt>
                <c:pt idx="393">
                  <c:v>8681.7502000000004</c:v>
                </c:pt>
                <c:pt idx="394">
                  <c:v>8766.7731999999996</c:v>
                </c:pt>
                <c:pt idx="395">
                  <c:v>8740.3624</c:v>
                </c:pt>
                <c:pt idx="396">
                  <c:v>8309.2520000000004</c:v>
                </c:pt>
                <c:pt idx="397">
                  <c:v>8349.5617000000002</c:v>
                </c:pt>
                <c:pt idx="398">
                  <c:v>8329.7824999999993</c:v>
                </c:pt>
                <c:pt idx="399">
                  <c:v>8368.8696999999993</c:v>
                </c:pt>
                <c:pt idx="400">
                  <c:v>8501.5293999999994</c:v>
                </c:pt>
                <c:pt idx="401">
                  <c:v>8403.1111999999994</c:v>
                </c:pt>
                <c:pt idx="402">
                  <c:v>8533.1997000000028</c:v>
                </c:pt>
                <c:pt idx="403">
                  <c:v>8388.9114000000009</c:v>
                </c:pt>
                <c:pt idx="404">
                  <c:v>8497.5000000000018</c:v>
                </c:pt>
                <c:pt idx="405">
                  <c:v>8481.946100000001</c:v>
                </c:pt>
                <c:pt idx="406">
                  <c:v>8470.3525999999983</c:v>
                </c:pt>
                <c:pt idx="407">
                  <c:v>8337.0241000000024</c:v>
                </c:pt>
                <c:pt idx="408">
                  <c:v>8195.9989999999998</c:v>
                </c:pt>
                <c:pt idx="409">
                  <c:v>8386.2100000000028</c:v>
                </c:pt>
                <c:pt idx="410">
                  <c:v>8616.0204000000012</c:v>
                </c:pt>
                <c:pt idx="411">
                  <c:v>8331.4097000000002</c:v>
                </c:pt>
                <c:pt idx="412">
                  <c:v>8115.5706</c:v>
                </c:pt>
                <c:pt idx="413">
                  <c:v>8086.8652000000002</c:v>
                </c:pt>
                <c:pt idx="414">
                  <c:v>7941.4096000000009</c:v>
                </c:pt>
                <c:pt idx="415">
                  <c:v>7796.3578999999982</c:v>
                </c:pt>
                <c:pt idx="416">
                  <c:v>7635.7039000000004</c:v>
                </c:pt>
                <c:pt idx="417">
                  <c:v>7569.6697999999988</c:v>
                </c:pt>
                <c:pt idx="418">
                  <c:v>7551.5038999999988</c:v>
                </c:pt>
                <c:pt idx="419">
                  <c:v>7534.3219000000008</c:v>
                </c:pt>
                <c:pt idx="420">
                  <c:v>7480.3026</c:v>
                </c:pt>
                <c:pt idx="421">
                  <c:v>7654.5534000000016</c:v>
                </c:pt>
                <c:pt idx="422">
                  <c:v>7524.7337999999982</c:v>
                </c:pt>
                <c:pt idx="423">
                  <c:v>7851</c:v>
                </c:pt>
                <c:pt idx="424">
                  <c:v>7903</c:v>
                </c:pt>
                <c:pt idx="425">
                  <c:v>8409.1695999999993</c:v>
                </c:pt>
                <c:pt idx="426">
                  <c:v>8457.6740000000009</c:v>
                </c:pt>
                <c:pt idx="427">
                  <c:v>8745.9681</c:v>
                </c:pt>
                <c:pt idx="428">
                  <c:v>8636.1430000000018</c:v>
                </c:pt>
                <c:pt idx="429">
                  <c:v>8980.5917999999983</c:v>
                </c:pt>
                <c:pt idx="430">
                  <c:v>9170.1368999999995</c:v>
                </c:pt>
                <c:pt idx="431">
                  <c:v>9091.4836999999989</c:v>
                </c:pt>
                <c:pt idx="432">
                  <c:v>9331.3715999999968</c:v>
                </c:pt>
                <c:pt idx="433">
                  <c:v>9445.9521999999979</c:v>
                </c:pt>
                <c:pt idx="434">
                  <c:v>9314.9054000000015</c:v>
                </c:pt>
                <c:pt idx="435">
                  <c:v>9204.5152999999991</c:v>
                </c:pt>
                <c:pt idx="436">
                  <c:v>9055.8719999999994</c:v>
                </c:pt>
                <c:pt idx="437">
                  <c:v>8963.2637000000013</c:v>
                </c:pt>
                <c:pt idx="438">
                  <c:v>8859.8646999999983</c:v>
                </c:pt>
                <c:pt idx="439">
                  <c:v>8449.2787000000008</c:v>
                </c:pt>
                <c:pt idx="440">
                  <c:v>8519.4992999999995</c:v>
                </c:pt>
                <c:pt idx="441">
                  <c:v>8649.3798999999999</c:v>
                </c:pt>
                <c:pt idx="442">
                  <c:v>8389.8615000000027</c:v>
                </c:pt>
                <c:pt idx="443">
                  <c:v>8424.1649999999991</c:v>
                </c:pt>
                <c:pt idx="444">
                  <c:v>8622.4909999999982</c:v>
                </c:pt>
                <c:pt idx="445">
                  <c:v>8457.5336999999981</c:v>
                </c:pt>
                <c:pt idx="446">
                  <c:v>8710.1643999999997</c:v>
                </c:pt>
                <c:pt idx="447">
                  <c:v>8561.7971999999991</c:v>
                </c:pt>
                <c:pt idx="448">
                  <c:v>8551.2837999999992</c:v>
                </c:pt>
                <c:pt idx="449">
                  <c:v>8227.5663000000004</c:v>
                </c:pt>
                <c:pt idx="450">
                  <c:v>8127.4345999999996</c:v>
                </c:pt>
                <c:pt idx="451">
                  <c:v>8037.5163999999995</c:v>
                </c:pt>
                <c:pt idx="452">
                  <c:v>8136.3928999999998</c:v>
                </c:pt>
                <c:pt idx="453">
                  <c:v>8827.2400000000016</c:v>
                </c:pt>
                <c:pt idx="454">
                  <c:v>8990.6856999999964</c:v>
                </c:pt>
                <c:pt idx="455">
                  <c:v>9248.0914999999986</c:v>
                </c:pt>
                <c:pt idx="456">
                  <c:v>9062.6586000000007</c:v>
                </c:pt>
                <c:pt idx="457">
                  <c:v>9046.9758000000002</c:v>
                </c:pt>
                <c:pt idx="458">
                  <c:v>9424.2011999999995</c:v>
                </c:pt>
                <c:pt idx="459">
                  <c:v>9541.5373</c:v>
                </c:pt>
                <c:pt idx="460">
                  <c:v>9688.9485999999997</c:v>
                </c:pt>
                <c:pt idx="461">
                  <c:v>9579.9735999999975</c:v>
                </c:pt>
                <c:pt idx="462">
                  <c:v>9568.2486000000008</c:v>
                </c:pt>
                <c:pt idx="463">
                  <c:v>9697.0951999999997</c:v>
                </c:pt>
                <c:pt idx="464">
                  <c:v>9608.7691999999988</c:v>
                </c:pt>
                <c:pt idx="465">
                  <c:v>9564.7517000000007</c:v>
                </c:pt>
                <c:pt idx="466">
                  <c:v>9695.6051000000007</c:v>
                </c:pt>
                <c:pt idx="467">
                  <c:v>9773.1939999999995</c:v>
                </c:pt>
                <c:pt idx="468">
                  <c:v>9805.2453999999998</c:v>
                </c:pt>
                <c:pt idx="469">
                  <c:v>9122.8968000000023</c:v>
                </c:pt>
                <c:pt idx="470">
                  <c:v>9065.0427000000036</c:v>
                </c:pt>
                <c:pt idx="471">
                  <c:v>9218.5569000000032</c:v>
                </c:pt>
                <c:pt idx="472">
                  <c:v>9312.6503000000012</c:v>
                </c:pt>
                <c:pt idx="473">
                  <c:v>9351.6144999999997</c:v>
                </c:pt>
                <c:pt idx="474">
                  <c:v>9268.9375999999993</c:v>
                </c:pt>
                <c:pt idx="475">
                  <c:v>9093.6978999999974</c:v>
                </c:pt>
                <c:pt idx="476">
                  <c:v>8912.2428</c:v>
                </c:pt>
                <c:pt idx="477">
                  <c:v>8929.3925999999992</c:v>
                </c:pt>
                <c:pt idx="478">
                  <c:v>9021.953300000001</c:v>
                </c:pt>
                <c:pt idx="479">
                  <c:v>8994.3538000000008</c:v>
                </c:pt>
                <c:pt idx="480">
                  <c:v>9098.5410999999986</c:v>
                </c:pt>
                <c:pt idx="481">
                  <c:v>9129.155700000003</c:v>
                </c:pt>
                <c:pt idx="482">
                  <c:v>9165.1798999999992</c:v>
                </c:pt>
                <c:pt idx="483">
                  <c:v>9460.6165000000019</c:v>
                </c:pt>
                <c:pt idx="484">
                  <c:v>9591.5951999999997</c:v>
                </c:pt>
                <c:pt idx="485">
                  <c:v>9251.034599999999</c:v>
                </c:pt>
                <c:pt idx="486">
                  <c:v>8385.8095000000012</c:v>
                </c:pt>
                <c:pt idx="487">
                  <c:v>8538.5973000000013</c:v>
                </c:pt>
                <c:pt idx="488">
                  <c:v>8637.6286</c:v>
                </c:pt>
                <c:pt idx="489">
                  <c:v>8623.615600000001</c:v>
                </c:pt>
                <c:pt idx="490">
                  <c:v>8572.9436000000005</c:v>
                </c:pt>
                <c:pt idx="491">
                  <c:v>8572.0573999999997</c:v>
                </c:pt>
                <c:pt idx="492">
                  <c:v>8722.0204999999969</c:v>
                </c:pt>
                <c:pt idx="493">
                  <c:v>8640.0218000000004</c:v>
                </c:pt>
                <c:pt idx="494">
                  <c:v>8543.3672000000006</c:v>
                </c:pt>
                <c:pt idx="495">
                  <c:v>8585.8556000000008</c:v>
                </c:pt>
                <c:pt idx="496">
                  <c:v>8391.0774000000001</c:v>
                </c:pt>
                <c:pt idx="497">
                  <c:v>8406.2412999999997</c:v>
                </c:pt>
                <c:pt idx="498">
                  <c:v>8160.0784000000012</c:v>
                </c:pt>
                <c:pt idx="499">
                  <c:v>8286.019199999997</c:v>
                </c:pt>
                <c:pt idx="500">
                  <c:v>8159.8672999999981</c:v>
                </c:pt>
                <c:pt idx="501">
                  <c:v>8344.269199999997</c:v>
                </c:pt>
                <c:pt idx="502">
                  <c:v>8375.9607999999989</c:v>
                </c:pt>
                <c:pt idx="503">
                  <c:v>8454.1358</c:v>
                </c:pt>
                <c:pt idx="504">
                  <c:v>8360.0955999999987</c:v>
                </c:pt>
                <c:pt idx="505">
                  <c:v>7732.7804999999989</c:v>
                </c:pt>
                <c:pt idx="506">
                  <c:v>7794.9863000000005</c:v>
                </c:pt>
                <c:pt idx="507">
                  <c:v>7950.4897999999994</c:v>
                </c:pt>
                <c:pt idx="508">
                  <c:v>7801.651499999999</c:v>
                </c:pt>
                <c:pt idx="509">
                  <c:v>7896.4277509999993</c:v>
                </c:pt>
                <c:pt idx="510">
                  <c:v>7871.7101149999999</c:v>
                </c:pt>
                <c:pt idx="511">
                  <c:v>7951.9628149999999</c:v>
                </c:pt>
                <c:pt idx="512">
                  <c:v>8103.0651970000008</c:v>
                </c:pt>
                <c:pt idx="513">
                  <c:v>8469.375654999998</c:v>
                </c:pt>
                <c:pt idx="514">
                  <c:v>8374.9065869999995</c:v>
                </c:pt>
                <c:pt idx="515">
                  <c:v>7842.0735369999984</c:v>
                </c:pt>
                <c:pt idx="516">
                  <c:v>8126.2395120000001</c:v>
                </c:pt>
                <c:pt idx="517">
                  <c:v>8107.0883120000008</c:v>
                </c:pt>
                <c:pt idx="518">
                  <c:v>8154.8782119999987</c:v>
                </c:pt>
                <c:pt idx="519">
                  <c:v>9129.0474119999963</c:v>
                </c:pt>
                <c:pt idx="520">
                  <c:v>7854.4760259999994</c:v>
                </c:pt>
                <c:pt idx="521">
                  <c:v>7287.394659999999</c:v>
                </c:pt>
                <c:pt idx="522">
                  <c:v>7472.4011660000015</c:v>
                </c:pt>
                <c:pt idx="523">
                  <c:v>7567.4049054000006</c:v>
                </c:pt>
                <c:pt idx="524">
                  <c:v>7652.1391370000001</c:v>
                </c:pt>
                <c:pt idx="525">
                  <c:v>7512.4650569999985</c:v>
                </c:pt>
                <c:pt idx="526">
                  <c:v>7605.8157480000009</c:v>
                </c:pt>
                <c:pt idx="527">
                  <c:v>7605.0477480000018</c:v>
                </c:pt>
                <c:pt idx="528">
                  <c:v>7726.6280740000002</c:v>
                </c:pt>
                <c:pt idx="529">
                  <c:v>8080.6117500000028</c:v>
                </c:pt>
                <c:pt idx="530">
                  <c:v>8224.3386520000004</c:v>
                </c:pt>
                <c:pt idx="531">
                  <c:v>8414.350698000002</c:v>
                </c:pt>
                <c:pt idx="532">
                  <c:v>8396.9358979999997</c:v>
                </c:pt>
                <c:pt idx="533">
                  <c:v>8480.5159585000001</c:v>
                </c:pt>
                <c:pt idx="534">
                  <c:v>8444.3025379999999</c:v>
                </c:pt>
                <c:pt idx="535">
                  <c:v>8668.1086379999997</c:v>
                </c:pt>
                <c:pt idx="536">
                  <c:v>8439.0720380000021</c:v>
                </c:pt>
                <c:pt idx="537">
                  <c:v>8399.4677380000012</c:v>
                </c:pt>
                <c:pt idx="538">
                  <c:v>8259.8605301999996</c:v>
                </c:pt>
                <c:pt idx="539">
                  <c:v>8313.1960279999985</c:v>
                </c:pt>
                <c:pt idx="540">
                  <c:v>8408.0949239999991</c:v>
                </c:pt>
                <c:pt idx="541">
                  <c:v>8310.8991521999997</c:v>
                </c:pt>
                <c:pt idx="542">
                  <c:v>8508.6384258800026</c:v>
                </c:pt>
                <c:pt idx="543">
                  <c:v>8858.4210879999991</c:v>
                </c:pt>
                <c:pt idx="544">
                  <c:v>8903.7811380000039</c:v>
                </c:pt>
                <c:pt idx="545">
                  <c:v>8580.1881178000003</c:v>
                </c:pt>
                <c:pt idx="546">
                  <c:v>8759.1071257999993</c:v>
                </c:pt>
                <c:pt idx="547">
                  <c:v>8754.9196257999974</c:v>
                </c:pt>
                <c:pt idx="548">
                  <c:v>8781.4247557999988</c:v>
                </c:pt>
                <c:pt idx="549">
                  <c:v>8679.4579217999999</c:v>
                </c:pt>
                <c:pt idx="550">
                  <c:v>8796.2253717999993</c:v>
                </c:pt>
                <c:pt idx="551">
                  <c:v>8472.3609245999996</c:v>
                </c:pt>
                <c:pt idx="552">
                  <c:v>8162.6885051000017</c:v>
                </c:pt>
                <c:pt idx="553">
                  <c:v>7762.6093217999996</c:v>
                </c:pt>
                <c:pt idx="554">
                  <c:v>7914.8854785000012</c:v>
                </c:pt>
                <c:pt idx="555">
                  <c:v>7803.4390900000008</c:v>
                </c:pt>
                <c:pt idx="556">
                  <c:v>7989.1965899999996</c:v>
                </c:pt>
                <c:pt idx="557">
                  <c:v>8135.2375900000006</c:v>
                </c:pt>
                <c:pt idx="558">
                  <c:v>7903.2241621000003</c:v>
                </c:pt>
                <c:pt idx="559">
                  <c:v>8012.2011621000011</c:v>
                </c:pt>
                <c:pt idx="560">
                  <c:v>8376.4757816000001</c:v>
                </c:pt>
                <c:pt idx="561">
                  <c:v>8472.9268816000003</c:v>
                </c:pt>
                <c:pt idx="562">
                  <c:v>8732.1021816000011</c:v>
                </c:pt>
                <c:pt idx="563">
                  <c:v>9223.302581599999</c:v>
                </c:pt>
                <c:pt idx="564">
                  <c:v>9190.456481600002</c:v>
                </c:pt>
                <c:pt idx="565">
                  <c:v>9277.6066153000011</c:v>
                </c:pt>
                <c:pt idx="566">
                  <c:v>9370.8759872999999</c:v>
                </c:pt>
                <c:pt idx="567">
                  <c:v>8968.0074372999989</c:v>
                </c:pt>
                <c:pt idx="568">
                  <c:v>8955.5604772999995</c:v>
                </c:pt>
                <c:pt idx="569">
                  <c:v>9253.2410753000022</c:v>
                </c:pt>
                <c:pt idx="570">
                  <c:v>9163.7132632999965</c:v>
                </c:pt>
                <c:pt idx="571">
                  <c:v>9178.4813417999994</c:v>
                </c:pt>
                <c:pt idx="572">
                  <c:v>9091.8427207000004</c:v>
                </c:pt>
                <c:pt idx="573">
                  <c:v>9250.3541428999997</c:v>
                </c:pt>
                <c:pt idx="574">
                  <c:v>9139.7729428999974</c:v>
                </c:pt>
                <c:pt idx="575">
                  <c:v>9186.4212687999989</c:v>
                </c:pt>
                <c:pt idx="576">
                  <c:v>8847.8712687999996</c:v>
                </c:pt>
                <c:pt idx="577">
                  <c:v>8465.5230687999992</c:v>
                </c:pt>
                <c:pt idx="578">
                  <c:v>8446.1400688000012</c:v>
                </c:pt>
                <c:pt idx="579">
                  <c:v>8628.0608088999998</c:v>
                </c:pt>
                <c:pt idx="580">
                  <c:v>8392.8212687999985</c:v>
                </c:pt>
                <c:pt idx="581">
                  <c:v>8301.5564187999989</c:v>
                </c:pt>
                <c:pt idx="582">
                  <c:v>7583.5122188000005</c:v>
                </c:pt>
                <c:pt idx="583">
                  <c:v>7583.5122187999978</c:v>
                </c:pt>
                <c:pt idx="584">
                  <c:v>7579.8928188</c:v>
                </c:pt>
                <c:pt idx="585">
                  <c:v>7538.3485850999987</c:v>
                </c:pt>
                <c:pt idx="586">
                  <c:v>7251.7199468000017</c:v>
                </c:pt>
                <c:pt idx="587">
                  <c:v>7279.1647968000025</c:v>
                </c:pt>
                <c:pt idx="588">
                  <c:v>6978.0982788000001</c:v>
                </c:pt>
                <c:pt idx="589">
                  <c:v>7032.5956726000004</c:v>
                </c:pt>
                <c:pt idx="590">
                  <c:v>7294.3851589999995</c:v>
                </c:pt>
                <c:pt idx="591">
                  <c:v>7029.7067718000008</c:v>
                </c:pt>
                <c:pt idx="592">
                  <c:v>7118.5675589999992</c:v>
                </c:pt>
                <c:pt idx="593">
                  <c:v>7350.7815859999982</c:v>
                </c:pt>
                <c:pt idx="594">
                  <c:v>7263.6542023999991</c:v>
                </c:pt>
                <c:pt idx="595">
                  <c:v>7387.128774400001</c:v>
                </c:pt>
                <c:pt idx="596">
                  <c:v>7215.8174109999991</c:v>
                </c:pt>
                <c:pt idx="597">
                  <c:v>7196.421711</c:v>
                </c:pt>
                <c:pt idx="598">
                  <c:v>7013.7264109999996</c:v>
                </c:pt>
                <c:pt idx="599">
                  <c:v>6892.5019110000003</c:v>
                </c:pt>
                <c:pt idx="600">
                  <c:v>6886.5874110000013</c:v>
                </c:pt>
                <c:pt idx="601">
                  <c:v>7017.8424009999999</c:v>
                </c:pt>
                <c:pt idx="602">
                  <c:v>7091.5679010000013</c:v>
                </c:pt>
                <c:pt idx="603">
                  <c:v>6598.7515009999997</c:v>
                </c:pt>
                <c:pt idx="604">
                  <c:v>6643.1971510000012</c:v>
                </c:pt>
                <c:pt idx="605">
                  <c:v>6645.7397009999995</c:v>
                </c:pt>
                <c:pt idx="606">
                  <c:v>6834.9174428999986</c:v>
                </c:pt>
                <c:pt idx="607">
                  <c:v>6723.4221955000003</c:v>
                </c:pt>
                <c:pt idx="608">
                  <c:v>6911.8936089999997</c:v>
                </c:pt>
                <c:pt idx="609">
                  <c:v>6872.2493090000007</c:v>
                </c:pt>
                <c:pt idx="610">
                  <c:v>6854.0741947000006</c:v>
                </c:pt>
                <c:pt idx="611">
                  <c:v>6745.2140852000002</c:v>
                </c:pt>
                <c:pt idx="612">
                  <c:v>6304.1551851999993</c:v>
                </c:pt>
                <c:pt idx="613">
                  <c:v>6105.2605329999988</c:v>
                </c:pt>
                <c:pt idx="614">
                  <c:v>5962.5777851000003</c:v>
                </c:pt>
                <c:pt idx="615">
                  <c:v>6055.0325299999995</c:v>
                </c:pt>
                <c:pt idx="616">
                  <c:v>5993.0398299999997</c:v>
                </c:pt>
                <c:pt idx="617">
                  <c:v>6028.5334300000004</c:v>
                </c:pt>
                <c:pt idx="618">
                  <c:v>5875.6177799999996</c:v>
                </c:pt>
                <c:pt idx="619">
                  <c:v>5800.8410800000001</c:v>
                </c:pt>
                <c:pt idx="620">
                  <c:v>5771.9132799999998</c:v>
                </c:pt>
                <c:pt idx="621">
                  <c:v>5950.0186799999992</c:v>
                </c:pt>
                <c:pt idx="622">
                  <c:v>5913.2050799999979</c:v>
                </c:pt>
                <c:pt idx="623">
                  <c:v>5847.1715451</c:v>
                </c:pt>
                <c:pt idx="624">
                  <c:v>5703.4076109999996</c:v>
                </c:pt>
                <c:pt idx="625">
                  <c:v>5678.5679880000007</c:v>
                </c:pt>
                <c:pt idx="626">
                  <c:v>5856.7951880000001</c:v>
                </c:pt>
                <c:pt idx="627">
                  <c:v>6132.4315699999997</c:v>
                </c:pt>
                <c:pt idx="628">
                  <c:v>6227.4635700000017</c:v>
                </c:pt>
                <c:pt idx="629">
                  <c:v>6439.25227</c:v>
                </c:pt>
                <c:pt idx="630">
                  <c:v>6439.8422873000009</c:v>
                </c:pt>
                <c:pt idx="631">
                  <c:v>6375.4258873000008</c:v>
                </c:pt>
                <c:pt idx="632">
                  <c:v>6664.6686661000012</c:v>
                </c:pt>
                <c:pt idx="633">
                  <c:v>7352.740490000002</c:v>
                </c:pt>
                <c:pt idx="634">
                  <c:v>7403.1691900000023</c:v>
                </c:pt>
                <c:pt idx="635">
                  <c:v>7626.3810900000017</c:v>
                </c:pt>
                <c:pt idx="636">
                  <c:v>7594.32935</c:v>
                </c:pt>
                <c:pt idx="637">
                  <c:v>7241.2570500000029</c:v>
                </c:pt>
                <c:pt idx="638">
                  <c:v>7594.32935</c:v>
                </c:pt>
                <c:pt idx="639">
                  <c:v>6565.5348500000009</c:v>
                </c:pt>
                <c:pt idx="640">
                  <c:v>6365.4121659999983</c:v>
                </c:pt>
                <c:pt idx="641">
                  <c:v>6268.7707659999996</c:v>
                </c:pt>
                <c:pt idx="642">
                  <c:v>6323.4500660000003</c:v>
                </c:pt>
                <c:pt idx="643">
                  <c:v>6323.4500660000022</c:v>
                </c:pt>
                <c:pt idx="644">
                  <c:v>6234.6795726000018</c:v>
                </c:pt>
                <c:pt idx="645">
                  <c:v>6217.5195726000011</c:v>
                </c:pt>
                <c:pt idx="646">
                  <c:v>6156.184855999998</c:v>
                </c:pt>
                <c:pt idx="647">
                  <c:v>6099.7400813000013</c:v>
                </c:pt>
                <c:pt idx="648">
                  <c:v>6099.1174759999994</c:v>
                </c:pt>
                <c:pt idx="649">
                  <c:v>6034.2606759999999</c:v>
                </c:pt>
                <c:pt idx="650">
                  <c:v>5872.2964880999998</c:v>
                </c:pt>
                <c:pt idx="651">
                  <c:v>5707.3804430000009</c:v>
                </c:pt>
                <c:pt idx="652">
                  <c:v>5864.8388430000005</c:v>
                </c:pt>
                <c:pt idx="653">
                  <c:v>5864.7408430000014</c:v>
                </c:pt>
                <c:pt idx="654">
                  <c:v>5824.4886447000008</c:v>
                </c:pt>
                <c:pt idx="655">
                  <c:v>5805.7190000000001</c:v>
                </c:pt>
                <c:pt idx="656">
                  <c:v>5149.6572099999994</c:v>
                </c:pt>
                <c:pt idx="657">
                  <c:v>5032.3258500000002</c:v>
                </c:pt>
                <c:pt idx="658">
                  <c:v>5030.2896500000006</c:v>
                </c:pt>
                <c:pt idx="659">
                  <c:v>5078.6867834000004</c:v>
                </c:pt>
                <c:pt idx="660">
                  <c:v>5014.6393320000006</c:v>
                </c:pt>
                <c:pt idx="661">
                  <c:v>4977.3452319999997</c:v>
                </c:pt>
                <c:pt idx="662">
                  <c:v>4992.9897820000006</c:v>
                </c:pt>
                <c:pt idx="663">
                  <c:v>5115.4573120000005</c:v>
                </c:pt>
                <c:pt idx="664">
                  <c:v>5388.6489619999993</c:v>
                </c:pt>
                <c:pt idx="665">
                  <c:v>5211.9663007000017</c:v>
                </c:pt>
                <c:pt idx="666">
                  <c:v>5296.247685600003</c:v>
                </c:pt>
                <c:pt idx="667">
                  <c:v>5404.7697203999996</c:v>
                </c:pt>
                <c:pt idx="668">
                  <c:v>5277.085320000002</c:v>
                </c:pt>
                <c:pt idx="669">
                  <c:v>5273</c:v>
                </c:pt>
                <c:pt idx="670">
                  <c:v>4879.8115200000011</c:v>
                </c:pt>
                <c:pt idx="671">
                  <c:v>4746.0012200000001</c:v>
                </c:pt>
                <c:pt idx="672">
                  <c:v>4592.6444605999986</c:v>
                </c:pt>
                <c:pt idx="673">
                  <c:v>4374.8565859999999</c:v>
                </c:pt>
                <c:pt idx="674">
                  <c:v>4425.4127860000008</c:v>
                </c:pt>
                <c:pt idx="675">
                  <c:v>4091.8415859999991</c:v>
                </c:pt>
                <c:pt idx="676">
                  <c:v>4197.1976859999995</c:v>
                </c:pt>
                <c:pt idx="677">
                  <c:v>4302.846286</c:v>
                </c:pt>
                <c:pt idx="678">
                  <c:v>4438.7220420000003</c:v>
                </c:pt>
                <c:pt idx="679">
                  <c:v>4513</c:v>
                </c:pt>
                <c:pt idx="680">
                  <c:v>4333.971841999999</c:v>
                </c:pt>
                <c:pt idx="681">
                  <c:v>3999.5900419999998</c:v>
                </c:pt>
                <c:pt idx="682">
                  <c:v>4356.9572419999986</c:v>
                </c:pt>
                <c:pt idx="683">
                  <c:v>4408.7908420000003</c:v>
                </c:pt>
                <c:pt idx="684">
                  <c:v>4281.9641419999989</c:v>
                </c:pt>
                <c:pt idx="685">
                  <c:v>4429.664342</c:v>
                </c:pt>
                <c:pt idx="686">
                  <c:v>4369.3295420000004</c:v>
                </c:pt>
                <c:pt idx="687">
                  <c:v>4710</c:v>
                </c:pt>
                <c:pt idx="688">
                  <c:v>4435.6407419999996</c:v>
                </c:pt>
                <c:pt idx="689">
                  <c:v>4361</c:v>
                </c:pt>
                <c:pt idx="690">
                  <c:v>4358</c:v>
                </c:pt>
                <c:pt idx="691">
                  <c:v>4558</c:v>
                </c:pt>
                <c:pt idx="692">
                  <c:v>4948</c:v>
                </c:pt>
                <c:pt idx="693">
                  <c:v>4659</c:v>
                </c:pt>
                <c:pt idx="694">
                  <c:v>4738.8228266000015</c:v>
                </c:pt>
                <c:pt idx="695">
                  <c:v>4730</c:v>
                </c:pt>
                <c:pt idx="696">
                  <c:v>4879</c:v>
                </c:pt>
                <c:pt idx="697">
                  <c:v>4971</c:v>
                </c:pt>
                <c:pt idx="698">
                  <c:v>4853</c:v>
                </c:pt>
                <c:pt idx="699">
                  <c:v>4913</c:v>
                </c:pt>
                <c:pt idx="700">
                  <c:v>4783</c:v>
                </c:pt>
                <c:pt idx="701">
                  <c:v>4898</c:v>
                </c:pt>
                <c:pt idx="702">
                  <c:v>4893</c:v>
                </c:pt>
                <c:pt idx="703">
                  <c:v>4806</c:v>
                </c:pt>
                <c:pt idx="704">
                  <c:v>4726</c:v>
                </c:pt>
                <c:pt idx="705">
                  <c:v>4600</c:v>
                </c:pt>
                <c:pt idx="706">
                  <c:v>4613</c:v>
                </c:pt>
                <c:pt idx="707">
                  <c:v>4811</c:v>
                </c:pt>
                <c:pt idx="708">
                  <c:v>4850</c:v>
                </c:pt>
                <c:pt idx="709">
                  <c:v>4920</c:v>
                </c:pt>
                <c:pt idx="710">
                  <c:v>5217</c:v>
                </c:pt>
                <c:pt idx="711">
                  <c:v>5299</c:v>
                </c:pt>
                <c:pt idx="712">
                  <c:v>5574</c:v>
                </c:pt>
                <c:pt idx="713">
                  <c:v>5717</c:v>
                </c:pt>
                <c:pt idx="714">
                  <c:v>5800</c:v>
                </c:pt>
                <c:pt idx="715">
                  <c:v>5672</c:v>
                </c:pt>
                <c:pt idx="716">
                  <c:v>5633</c:v>
                </c:pt>
                <c:pt idx="717">
                  <c:v>5876</c:v>
                </c:pt>
                <c:pt idx="718">
                  <c:v>5767</c:v>
                </c:pt>
                <c:pt idx="719">
                  <c:v>5641</c:v>
                </c:pt>
                <c:pt idx="720">
                  <c:v>5331</c:v>
                </c:pt>
                <c:pt idx="721">
                  <c:v>5232</c:v>
                </c:pt>
                <c:pt idx="722">
                  <c:v>5495</c:v>
                </c:pt>
                <c:pt idx="723">
                  <c:v>5482</c:v>
                </c:pt>
                <c:pt idx="724">
                  <c:v>5456</c:v>
                </c:pt>
                <c:pt idx="725">
                  <c:v>5502</c:v>
                </c:pt>
                <c:pt idx="726">
                  <c:v>5614</c:v>
                </c:pt>
                <c:pt idx="727">
                  <c:v>5504</c:v>
                </c:pt>
                <c:pt idx="728">
                  <c:v>5524</c:v>
                </c:pt>
                <c:pt idx="729">
                  <c:v>5541</c:v>
                </c:pt>
                <c:pt idx="730">
                  <c:v>5420</c:v>
                </c:pt>
                <c:pt idx="731">
                  <c:v>5502</c:v>
                </c:pt>
                <c:pt idx="732">
                  <c:v>5411</c:v>
                </c:pt>
                <c:pt idx="733">
                  <c:v>5388</c:v>
                </c:pt>
                <c:pt idx="734">
                  <c:v>5512</c:v>
                </c:pt>
                <c:pt idx="735">
                  <c:v>5396</c:v>
                </c:pt>
                <c:pt idx="736">
                  <c:v>5357</c:v>
                </c:pt>
                <c:pt idx="737">
                  <c:v>5278</c:v>
                </c:pt>
                <c:pt idx="738">
                  <c:v>5114</c:v>
                </c:pt>
                <c:pt idx="739">
                  <c:v>5108</c:v>
                </c:pt>
                <c:pt idx="740">
                  <c:v>4863</c:v>
                </c:pt>
                <c:pt idx="741">
                  <c:v>5028</c:v>
                </c:pt>
                <c:pt idx="742">
                  <c:v>4961</c:v>
                </c:pt>
                <c:pt idx="743">
                  <c:v>5223</c:v>
                </c:pt>
                <c:pt idx="744">
                  <c:v>4840</c:v>
                </c:pt>
                <c:pt idx="745">
                  <c:v>4643</c:v>
                </c:pt>
                <c:pt idx="746">
                  <c:v>4123</c:v>
                </c:pt>
                <c:pt idx="747">
                  <c:v>4120</c:v>
                </c:pt>
                <c:pt idx="748">
                  <c:v>4380</c:v>
                </c:pt>
                <c:pt idx="749">
                  <c:v>4371</c:v>
                </c:pt>
                <c:pt idx="750">
                  <c:v>4355</c:v>
                </c:pt>
                <c:pt idx="751">
                  <c:v>4420</c:v>
                </c:pt>
                <c:pt idx="752">
                  <c:v>4703</c:v>
                </c:pt>
                <c:pt idx="753">
                  <c:v>4454</c:v>
                </c:pt>
                <c:pt idx="754">
                  <c:v>4569</c:v>
                </c:pt>
                <c:pt idx="755">
                  <c:v>4630</c:v>
                </c:pt>
                <c:pt idx="756">
                  <c:v>4557</c:v>
                </c:pt>
                <c:pt idx="757">
                  <c:v>4649</c:v>
                </c:pt>
                <c:pt idx="758">
                  <c:v>4767</c:v>
                </c:pt>
                <c:pt idx="759">
                  <c:v>4811</c:v>
                </c:pt>
                <c:pt idx="760">
                  <c:v>4969</c:v>
                </c:pt>
                <c:pt idx="761">
                  <c:v>5066</c:v>
                </c:pt>
                <c:pt idx="762">
                  <c:v>4903</c:v>
                </c:pt>
                <c:pt idx="763">
                  <c:v>5022</c:v>
                </c:pt>
                <c:pt idx="764">
                  <c:v>5070</c:v>
                </c:pt>
                <c:pt idx="765">
                  <c:v>5301</c:v>
                </c:pt>
                <c:pt idx="766">
                  <c:v>5256.8794204000005</c:v>
                </c:pt>
                <c:pt idx="767">
                  <c:v>5280.8305960999996</c:v>
                </c:pt>
                <c:pt idx="768">
                  <c:v>5201.7446185000008</c:v>
                </c:pt>
                <c:pt idx="769">
                  <c:v>5327.4541551999991</c:v>
                </c:pt>
                <c:pt idx="770">
                  <c:v>5449.8080652999997</c:v>
                </c:pt>
                <c:pt idx="771">
                  <c:v>5333.2075985999982</c:v>
                </c:pt>
                <c:pt idx="772">
                  <c:v>5466.7061229999999</c:v>
                </c:pt>
                <c:pt idx="773">
                  <c:v>5308.6689111999995</c:v>
                </c:pt>
                <c:pt idx="774">
                  <c:v>4966.5306230000006</c:v>
                </c:pt>
                <c:pt idx="775">
                  <c:v>5155.1202229999999</c:v>
                </c:pt>
                <c:pt idx="776">
                  <c:v>4822.1186669999988</c:v>
                </c:pt>
                <c:pt idx="777">
                  <c:v>4762.5360169999985</c:v>
                </c:pt>
                <c:pt idx="778">
                  <c:v>4828.640786599999</c:v>
                </c:pt>
                <c:pt idx="779">
                  <c:v>4723.9265720000003</c:v>
                </c:pt>
                <c:pt idx="780">
                  <c:v>4581.0796469999987</c:v>
                </c:pt>
                <c:pt idx="781">
                  <c:v>4173.080481</c:v>
                </c:pt>
                <c:pt idx="782">
                  <c:v>4238.9759080000003</c:v>
                </c:pt>
                <c:pt idx="783">
                  <c:v>4355.0633542999994</c:v>
                </c:pt>
                <c:pt idx="784">
                  <c:v>4203.6958485999994</c:v>
                </c:pt>
                <c:pt idx="785">
                  <c:v>4231.8853079999999</c:v>
                </c:pt>
                <c:pt idx="786">
                  <c:v>4126.6613084000001</c:v>
                </c:pt>
                <c:pt idx="787">
                  <c:v>4112.1971629999998</c:v>
                </c:pt>
                <c:pt idx="788">
                  <c:v>4321.2955867999999</c:v>
                </c:pt>
                <c:pt idx="789">
                  <c:v>4093.0649214999989</c:v>
                </c:pt>
                <c:pt idx="790">
                  <c:v>4089.4628528999997</c:v>
                </c:pt>
                <c:pt idx="791">
                  <c:v>3933.9993596000004</c:v>
                </c:pt>
                <c:pt idx="792">
                  <c:v>3951.727766</c:v>
                </c:pt>
                <c:pt idx="793">
                  <c:v>4181.1739659999994</c:v>
                </c:pt>
                <c:pt idx="794">
                  <c:v>3903.7934819999996</c:v>
                </c:pt>
                <c:pt idx="795">
                  <c:v>3938.1704818000003</c:v>
                </c:pt>
                <c:pt idx="796">
                  <c:v>4017.5844820000002</c:v>
                </c:pt>
                <c:pt idx="797">
                  <c:v>4140.3689820000009</c:v>
                </c:pt>
                <c:pt idx="798">
                  <c:v>4007.4996350000001</c:v>
                </c:pt>
                <c:pt idx="799">
                  <c:v>4006.8656349999997</c:v>
                </c:pt>
                <c:pt idx="800">
                  <c:v>4089.5314850000009</c:v>
                </c:pt>
                <c:pt idx="801">
                  <c:v>4099.9298849999996</c:v>
                </c:pt>
                <c:pt idx="802">
                  <c:v>4220.4547476000007</c:v>
                </c:pt>
                <c:pt idx="803">
                  <c:v>4019.0063139999997</c:v>
                </c:pt>
                <c:pt idx="804">
                  <c:v>3987.1319210000006</c:v>
                </c:pt>
                <c:pt idx="805">
                  <c:v>3975.8807443000005</c:v>
                </c:pt>
                <c:pt idx="806">
                  <c:v>4020.6706881999999</c:v>
                </c:pt>
                <c:pt idx="807">
                  <c:v>4158.7615381999994</c:v>
                </c:pt>
                <c:pt idx="808">
                  <c:v>3987.3721284000017</c:v>
                </c:pt>
                <c:pt idx="809">
                  <c:v>3958.4622493999996</c:v>
                </c:pt>
                <c:pt idx="810">
                  <c:v>4062.9174360000006</c:v>
                </c:pt>
                <c:pt idx="811">
                  <c:v>4074.0306492999998</c:v>
                </c:pt>
                <c:pt idx="812">
                  <c:v>4107.382171000002</c:v>
                </c:pt>
                <c:pt idx="813">
                  <c:v>4093.3575410000017</c:v>
                </c:pt>
                <c:pt idx="814">
                  <c:v>4172.5855410000013</c:v>
                </c:pt>
                <c:pt idx="815">
                  <c:v>4002.2956410000006</c:v>
                </c:pt>
                <c:pt idx="816">
                  <c:v>4002.2956410000006</c:v>
                </c:pt>
                <c:pt idx="817">
                  <c:v>4042.6023468000008</c:v>
                </c:pt>
                <c:pt idx="818">
                  <c:v>4110.7233513000001</c:v>
                </c:pt>
                <c:pt idx="819">
                  <c:v>4187.5847513000017</c:v>
                </c:pt>
                <c:pt idx="820">
                  <c:v>4205.9700512999989</c:v>
                </c:pt>
                <c:pt idx="821">
                  <c:v>4126.9134513000008</c:v>
                </c:pt>
                <c:pt idx="822">
                  <c:v>4161.4706377000011</c:v>
                </c:pt>
                <c:pt idx="823">
                  <c:v>3984.0050302000004</c:v>
                </c:pt>
                <c:pt idx="824">
                  <c:v>4133.7889562</c:v>
                </c:pt>
                <c:pt idx="825">
                  <c:v>3923.1901405000003</c:v>
                </c:pt>
                <c:pt idx="826">
                  <c:v>3935.6921136000005</c:v>
                </c:pt>
                <c:pt idx="827">
                  <c:v>3935.6921136000005</c:v>
                </c:pt>
                <c:pt idx="828">
                  <c:v>3795.5908441000006</c:v>
                </c:pt>
                <c:pt idx="829">
                  <c:v>3794.1599591000008</c:v>
                </c:pt>
                <c:pt idx="830">
                  <c:v>3865.5011449999993</c:v>
                </c:pt>
                <c:pt idx="831">
                  <c:v>3959.0688449999998</c:v>
                </c:pt>
                <c:pt idx="832">
                  <c:v>3791.2885449999999</c:v>
                </c:pt>
                <c:pt idx="833">
                  <c:v>3724.4400046999999</c:v>
                </c:pt>
                <c:pt idx="834">
                  <c:v>3710.0971311000008</c:v>
                </c:pt>
                <c:pt idx="835">
                  <c:v>3550.3507739999991</c:v>
                </c:pt>
                <c:pt idx="836">
                  <c:v>3423.1544740000004</c:v>
                </c:pt>
                <c:pt idx="837">
                  <c:v>3433.9772050000001</c:v>
                </c:pt>
                <c:pt idx="838">
                  <c:v>3518.4473050000011</c:v>
                </c:pt>
                <c:pt idx="839">
                  <c:v>3598.4904050000005</c:v>
                </c:pt>
                <c:pt idx="840">
                  <c:v>3765.2322933000014</c:v>
                </c:pt>
                <c:pt idx="841">
                  <c:v>3684.1935998000013</c:v>
                </c:pt>
                <c:pt idx="842">
                  <c:v>3661.703115400001</c:v>
                </c:pt>
                <c:pt idx="843">
                  <c:v>3720.9744361000003</c:v>
                </c:pt>
                <c:pt idx="844">
                  <c:v>3698.6580483000012</c:v>
                </c:pt>
                <c:pt idx="845">
                  <c:v>3846.7272338000012</c:v>
                </c:pt>
                <c:pt idx="846">
                  <c:v>3693.9073529999996</c:v>
                </c:pt>
                <c:pt idx="847">
                  <c:v>3719.7162134</c:v>
                </c:pt>
                <c:pt idx="848">
                  <c:v>3884.3313253000006</c:v>
                </c:pt>
                <c:pt idx="849">
                  <c:v>3888.8244915000005</c:v>
                </c:pt>
                <c:pt idx="850">
                  <c:v>3997.9878750000003</c:v>
                </c:pt>
                <c:pt idx="851">
                  <c:v>3895.5321749999998</c:v>
                </c:pt>
                <c:pt idx="852">
                  <c:v>3975.5734749999992</c:v>
                </c:pt>
                <c:pt idx="853">
                  <c:v>3975.5734749999992</c:v>
                </c:pt>
                <c:pt idx="854">
                  <c:v>3994.4202749999999</c:v>
                </c:pt>
                <c:pt idx="855">
                  <c:v>4096.6214668999992</c:v>
                </c:pt>
                <c:pt idx="856">
                  <c:v>3937.8281250000005</c:v>
                </c:pt>
                <c:pt idx="857">
                  <c:v>4084.944625000001</c:v>
                </c:pt>
                <c:pt idx="858">
                  <c:v>4163.0326249999998</c:v>
                </c:pt>
                <c:pt idx="859">
                  <c:v>4341.8032690000009</c:v>
                </c:pt>
                <c:pt idx="860">
                  <c:v>4184.0102690000003</c:v>
                </c:pt>
                <c:pt idx="861">
                  <c:v>4345.821418999999</c:v>
                </c:pt>
                <c:pt idx="862">
                  <c:v>4446.2487190000002</c:v>
                </c:pt>
                <c:pt idx="863">
                  <c:v>4383.7953324999999</c:v>
                </c:pt>
                <c:pt idx="864">
                  <c:v>4267.6793833999991</c:v>
                </c:pt>
                <c:pt idx="865">
                  <c:v>4117.4874200000004</c:v>
                </c:pt>
                <c:pt idx="866">
                  <c:v>4235.566108</c:v>
                </c:pt>
                <c:pt idx="867">
                  <c:v>4213.4237207999995</c:v>
                </c:pt>
                <c:pt idx="868">
                  <c:v>4249.0075051999993</c:v>
                </c:pt>
                <c:pt idx="869">
                  <c:v>4195.8921829999999</c:v>
                </c:pt>
                <c:pt idx="870">
                  <c:v>4248.9999853000008</c:v>
                </c:pt>
                <c:pt idx="871">
                  <c:v>4307.2507859999996</c:v>
                </c:pt>
                <c:pt idx="872">
                  <c:v>4354.7991860000011</c:v>
                </c:pt>
                <c:pt idx="873">
                  <c:v>4328.3594119999998</c:v>
                </c:pt>
                <c:pt idx="874">
                  <c:v>4257.5937119999999</c:v>
                </c:pt>
                <c:pt idx="875">
                  <c:v>4203.0130688999989</c:v>
                </c:pt>
                <c:pt idx="876">
                  <c:v>4300.9528040000005</c:v>
                </c:pt>
                <c:pt idx="877">
                  <c:v>4397.7037980000005</c:v>
                </c:pt>
                <c:pt idx="878">
                  <c:v>4522.5832387999981</c:v>
                </c:pt>
                <c:pt idx="879">
                  <c:v>4340.7838120000006</c:v>
                </c:pt>
                <c:pt idx="880">
                  <c:v>4399.0575440000002</c:v>
                </c:pt>
                <c:pt idx="881">
                  <c:v>4515.154005100002</c:v>
                </c:pt>
                <c:pt idx="882">
                  <c:v>4582.2757510000001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7E-4D7A-89B3-7404C4B983D0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Analysis'!$D$2:$D$884</c:f>
              <c:numCache>
                <c:formatCode>General</c:formatCode>
                <c:ptCount val="883"/>
                <c:pt idx="0">
                  <c:v>9553</c:v>
                </c:pt>
                <c:pt idx="1">
                  <c:v>9776</c:v>
                </c:pt>
                <c:pt idx="2">
                  <c:v>10081</c:v>
                </c:pt>
                <c:pt idx="3">
                  <c:v>10062</c:v>
                </c:pt>
                <c:pt idx="4">
                  <c:v>8194</c:v>
                </c:pt>
                <c:pt idx="5">
                  <c:v>8211</c:v>
                </c:pt>
                <c:pt idx="6">
                  <c:v>8247</c:v>
                </c:pt>
                <c:pt idx="7">
                  <c:v>8313</c:v>
                </c:pt>
                <c:pt idx="8">
                  <c:v>8581</c:v>
                </c:pt>
                <c:pt idx="9">
                  <c:v>9093</c:v>
                </c:pt>
                <c:pt idx="10">
                  <c:v>9201</c:v>
                </c:pt>
                <c:pt idx="11">
                  <c:v>9494</c:v>
                </c:pt>
                <c:pt idx="12">
                  <c:v>9507</c:v>
                </c:pt>
                <c:pt idx="13">
                  <c:v>9597</c:v>
                </c:pt>
                <c:pt idx="14">
                  <c:v>9112</c:v>
                </c:pt>
                <c:pt idx="15">
                  <c:v>9010</c:v>
                </c:pt>
                <c:pt idx="16">
                  <c:v>9079</c:v>
                </c:pt>
                <c:pt idx="17">
                  <c:v>9015</c:v>
                </c:pt>
                <c:pt idx="18">
                  <c:v>9549</c:v>
                </c:pt>
                <c:pt idx="19">
                  <c:v>9077</c:v>
                </c:pt>
                <c:pt idx="20">
                  <c:v>8792</c:v>
                </c:pt>
                <c:pt idx="21">
                  <c:v>8904</c:v>
                </c:pt>
                <c:pt idx="22">
                  <c:v>8975</c:v>
                </c:pt>
                <c:pt idx="23">
                  <c:v>8912</c:v>
                </c:pt>
                <c:pt idx="24">
                  <c:v>8496</c:v>
                </c:pt>
                <c:pt idx="25">
                  <c:v>8497</c:v>
                </c:pt>
                <c:pt idx="26">
                  <c:v>8612</c:v>
                </c:pt>
                <c:pt idx="27">
                  <c:v>8880</c:v>
                </c:pt>
                <c:pt idx="28">
                  <c:v>8944</c:v>
                </c:pt>
                <c:pt idx="29">
                  <c:v>8943</c:v>
                </c:pt>
                <c:pt idx="30">
                  <c:v>8693</c:v>
                </c:pt>
                <c:pt idx="31">
                  <c:v>8604</c:v>
                </c:pt>
                <c:pt idx="32">
                  <c:v>7888</c:v>
                </c:pt>
                <c:pt idx="33">
                  <c:v>8140</c:v>
                </c:pt>
                <c:pt idx="34">
                  <c:v>8140</c:v>
                </c:pt>
                <c:pt idx="35">
                  <c:v>7789</c:v>
                </c:pt>
                <c:pt idx="36">
                  <c:v>7704</c:v>
                </c:pt>
                <c:pt idx="37">
                  <c:v>7956</c:v>
                </c:pt>
                <c:pt idx="38">
                  <c:v>7666</c:v>
                </c:pt>
                <c:pt idx="39">
                  <c:v>7646</c:v>
                </c:pt>
                <c:pt idx="40">
                  <c:v>7584</c:v>
                </c:pt>
                <c:pt idx="41">
                  <c:v>7624</c:v>
                </c:pt>
                <c:pt idx="42">
                  <c:v>7639</c:v>
                </c:pt>
                <c:pt idx="43">
                  <c:v>7888</c:v>
                </c:pt>
                <c:pt idx="44">
                  <c:v>7993</c:v>
                </c:pt>
                <c:pt idx="45">
                  <c:v>7764</c:v>
                </c:pt>
                <c:pt idx="46">
                  <c:v>7789</c:v>
                </c:pt>
                <c:pt idx="47">
                  <c:v>7983</c:v>
                </c:pt>
                <c:pt idx="48">
                  <c:v>7337</c:v>
                </c:pt>
                <c:pt idx="49">
                  <c:v>7283</c:v>
                </c:pt>
                <c:pt idx="50">
                  <c:v>7179</c:v>
                </c:pt>
                <c:pt idx="51">
                  <c:v>7469</c:v>
                </c:pt>
                <c:pt idx="52">
                  <c:v>7578</c:v>
                </c:pt>
                <c:pt idx="53">
                  <c:v>7790</c:v>
                </c:pt>
                <c:pt idx="54">
                  <c:v>7882</c:v>
                </c:pt>
                <c:pt idx="55">
                  <c:v>8233</c:v>
                </c:pt>
                <c:pt idx="56">
                  <c:v>8000</c:v>
                </c:pt>
                <c:pt idx="57">
                  <c:v>8259</c:v>
                </c:pt>
                <c:pt idx="58">
                  <c:v>8112</c:v>
                </c:pt>
                <c:pt idx="59">
                  <c:v>8256</c:v>
                </c:pt>
                <c:pt idx="60">
                  <c:v>8019</c:v>
                </c:pt>
                <c:pt idx="61">
                  <c:v>8161</c:v>
                </c:pt>
                <c:pt idx="62">
                  <c:v>8409</c:v>
                </c:pt>
                <c:pt idx="63">
                  <c:v>8409</c:v>
                </c:pt>
                <c:pt idx="64">
                  <c:v>8539</c:v>
                </c:pt>
                <c:pt idx="65">
                  <c:v>8916</c:v>
                </c:pt>
                <c:pt idx="66">
                  <c:v>9057</c:v>
                </c:pt>
                <c:pt idx="67">
                  <c:v>8848</c:v>
                </c:pt>
                <c:pt idx="68">
                  <c:v>8823</c:v>
                </c:pt>
                <c:pt idx="69">
                  <c:v>9111</c:v>
                </c:pt>
                <c:pt idx="70">
                  <c:v>9135</c:v>
                </c:pt>
                <c:pt idx="71">
                  <c:v>9252</c:v>
                </c:pt>
                <c:pt idx="72">
                  <c:v>9200</c:v>
                </c:pt>
                <c:pt idx="73">
                  <c:v>8607</c:v>
                </c:pt>
                <c:pt idx="74">
                  <c:v>8985</c:v>
                </c:pt>
                <c:pt idx="75">
                  <c:v>9005</c:v>
                </c:pt>
                <c:pt idx="76">
                  <c:v>9182</c:v>
                </c:pt>
                <c:pt idx="77">
                  <c:v>8899</c:v>
                </c:pt>
                <c:pt idx="78">
                  <c:v>8811</c:v>
                </c:pt>
                <c:pt idx="79">
                  <c:v>8837</c:v>
                </c:pt>
                <c:pt idx="80">
                  <c:v>8611</c:v>
                </c:pt>
                <c:pt idx="81">
                  <c:v>8993</c:v>
                </c:pt>
                <c:pt idx="82">
                  <c:v>9420</c:v>
                </c:pt>
                <c:pt idx="83">
                  <c:v>9493.32</c:v>
                </c:pt>
                <c:pt idx="84">
                  <c:v>8796</c:v>
                </c:pt>
                <c:pt idx="85">
                  <c:v>8743</c:v>
                </c:pt>
                <c:pt idx="86">
                  <c:v>8884</c:v>
                </c:pt>
                <c:pt idx="87">
                  <c:v>9155</c:v>
                </c:pt>
                <c:pt idx="88">
                  <c:v>8340</c:v>
                </c:pt>
                <c:pt idx="89">
                  <c:v>8255</c:v>
                </c:pt>
                <c:pt idx="90">
                  <c:v>8554</c:v>
                </c:pt>
                <c:pt idx="91">
                  <c:v>8351</c:v>
                </c:pt>
                <c:pt idx="92">
                  <c:v>8477</c:v>
                </c:pt>
                <c:pt idx="93">
                  <c:v>7839</c:v>
                </c:pt>
                <c:pt idx="94">
                  <c:v>7739</c:v>
                </c:pt>
                <c:pt idx="95">
                  <c:v>8327</c:v>
                </c:pt>
                <c:pt idx="96">
                  <c:v>8263</c:v>
                </c:pt>
                <c:pt idx="97">
                  <c:v>8387</c:v>
                </c:pt>
                <c:pt idx="98">
                  <c:v>8191</c:v>
                </c:pt>
                <c:pt idx="99">
                  <c:v>8180</c:v>
                </c:pt>
                <c:pt idx="100">
                  <c:v>8472</c:v>
                </c:pt>
                <c:pt idx="101">
                  <c:v>8230</c:v>
                </c:pt>
                <c:pt idx="102">
                  <c:v>8125</c:v>
                </c:pt>
                <c:pt idx="103">
                  <c:v>8368</c:v>
                </c:pt>
                <c:pt idx="104">
                  <c:v>8391</c:v>
                </c:pt>
                <c:pt idx="105">
                  <c:v>8223</c:v>
                </c:pt>
                <c:pt idx="106">
                  <c:v>8809</c:v>
                </c:pt>
                <c:pt idx="107">
                  <c:v>8809</c:v>
                </c:pt>
                <c:pt idx="108">
                  <c:v>8809</c:v>
                </c:pt>
                <c:pt idx="109">
                  <c:v>8809</c:v>
                </c:pt>
                <c:pt idx="110">
                  <c:v>8809</c:v>
                </c:pt>
                <c:pt idx="111">
                  <c:v>9107</c:v>
                </c:pt>
                <c:pt idx="112">
                  <c:v>9157</c:v>
                </c:pt>
                <c:pt idx="113">
                  <c:v>9455</c:v>
                </c:pt>
                <c:pt idx="114">
                  <c:v>9984</c:v>
                </c:pt>
                <c:pt idx="115">
                  <c:v>9898</c:v>
                </c:pt>
                <c:pt idx="116">
                  <c:v>10067</c:v>
                </c:pt>
                <c:pt idx="117">
                  <c:v>10005</c:v>
                </c:pt>
                <c:pt idx="118">
                  <c:v>9835</c:v>
                </c:pt>
                <c:pt idx="119">
                  <c:v>9998</c:v>
                </c:pt>
                <c:pt idx="120">
                  <c:v>10082</c:v>
                </c:pt>
                <c:pt idx="121">
                  <c:v>10063</c:v>
                </c:pt>
                <c:pt idx="122">
                  <c:v>10018</c:v>
                </c:pt>
                <c:pt idx="123">
                  <c:v>10111</c:v>
                </c:pt>
                <c:pt idx="124">
                  <c:v>9968</c:v>
                </c:pt>
                <c:pt idx="125">
                  <c:v>9918</c:v>
                </c:pt>
                <c:pt idx="126">
                  <c:v>10069</c:v>
                </c:pt>
                <c:pt idx="127">
                  <c:v>10058</c:v>
                </c:pt>
                <c:pt idx="128">
                  <c:v>10082</c:v>
                </c:pt>
                <c:pt idx="129">
                  <c:v>10239</c:v>
                </c:pt>
                <c:pt idx="130">
                  <c:v>10197</c:v>
                </c:pt>
                <c:pt idx="131">
                  <c:v>10473</c:v>
                </c:pt>
                <c:pt idx="132">
                  <c:v>10412</c:v>
                </c:pt>
                <c:pt idx="133">
                  <c:v>10383</c:v>
                </c:pt>
                <c:pt idx="134">
                  <c:v>10228</c:v>
                </c:pt>
                <c:pt idx="135">
                  <c:v>10015</c:v>
                </c:pt>
                <c:pt idx="136">
                  <c:v>10213</c:v>
                </c:pt>
                <c:pt idx="137">
                  <c:v>10057</c:v>
                </c:pt>
                <c:pt idx="138">
                  <c:v>10682</c:v>
                </c:pt>
                <c:pt idx="139">
                  <c:v>10388</c:v>
                </c:pt>
                <c:pt idx="140">
                  <c:v>10187</c:v>
                </c:pt>
                <c:pt idx="141">
                  <c:v>10508</c:v>
                </c:pt>
                <c:pt idx="142">
                  <c:v>10512</c:v>
                </c:pt>
                <c:pt idx="143">
                  <c:v>10194</c:v>
                </c:pt>
                <c:pt idx="144">
                  <c:v>10013</c:v>
                </c:pt>
                <c:pt idx="145">
                  <c:v>10883</c:v>
                </c:pt>
                <c:pt idx="146">
                  <c:v>10767</c:v>
                </c:pt>
                <c:pt idx="147">
                  <c:v>10614</c:v>
                </c:pt>
                <c:pt idx="148">
                  <c:v>10190</c:v>
                </c:pt>
                <c:pt idx="149">
                  <c:v>10089</c:v>
                </c:pt>
                <c:pt idx="150">
                  <c:v>10290</c:v>
                </c:pt>
                <c:pt idx="151">
                  <c:v>10267</c:v>
                </c:pt>
                <c:pt idx="152">
                  <c:v>10178</c:v>
                </c:pt>
                <c:pt idx="153">
                  <c:v>9528</c:v>
                </c:pt>
                <c:pt idx="154">
                  <c:v>9364</c:v>
                </c:pt>
                <c:pt idx="155">
                  <c:v>9405</c:v>
                </c:pt>
                <c:pt idx="156">
                  <c:v>9420</c:v>
                </c:pt>
                <c:pt idx="157">
                  <c:v>9264</c:v>
                </c:pt>
                <c:pt idx="158">
                  <c:v>8837</c:v>
                </c:pt>
                <c:pt idx="159">
                  <c:v>8725</c:v>
                </c:pt>
                <c:pt idx="160">
                  <c:v>8864</c:v>
                </c:pt>
                <c:pt idx="161">
                  <c:v>8735</c:v>
                </c:pt>
                <c:pt idx="162">
                  <c:v>8014.32</c:v>
                </c:pt>
                <c:pt idx="163">
                  <c:v>8014.32</c:v>
                </c:pt>
                <c:pt idx="164">
                  <c:v>8058.32</c:v>
                </c:pt>
                <c:pt idx="165">
                  <c:v>8245</c:v>
                </c:pt>
                <c:pt idx="166">
                  <c:v>8178</c:v>
                </c:pt>
                <c:pt idx="167">
                  <c:v>7914</c:v>
                </c:pt>
                <c:pt idx="168">
                  <c:v>7914</c:v>
                </c:pt>
                <c:pt idx="169">
                  <c:v>8167</c:v>
                </c:pt>
                <c:pt idx="170">
                  <c:v>7727</c:v>
                </c:pt>
                <c:pt idx="171">
                  <c:v>7705</c:v>
                </c:pt>
                <c:pt idx="172">
                  <c:v>7516</c:v>
                </c:pt>
                <c:pt idx="173">
                  <c:v>7515</c:v>
                </c:pt>
                <c:pt idx="174">
                  <c:v>7641</c:v>
                </c:pt>
                <c:pt idx="175">
                  <c:v>7631</c:v>
                </c:pt>
                <c:pt idx="176">
                  <c:v>7604</c:v>
                </c:pt>
                <c:pt idx="177">
                  <c:v>7242</c:v>
                </c:pt>
                <c:pt idx="178">
                  <c:v>7242</c:v>
                </c:pt>
                <c:pt idx="179">
                  <c:v>7241</c:v>
                </c:pt>
                <c:pt idx="180">
                  <c:v>7062</c:v>
                </c:pt>
                <c:pt idx="181">
                  <c:v>7062</c:v>
                </c:pt>
                <c:pt idx="182">
                  <c:v>6971</c:v>
                </c:pt>
                <c:pt idx="183">
                  <c:v>7154</c:v>
                </c:pt>
                <c:pt idx="184">
                  <c:v>7064</c:v>
                </c:pt>
                <c:pt idx="185">
                  <c:v>7060</c:v>
                </c:pt>
                <c:pt idx="186">
                  <c:v>7152</c:v>
                </c:pt>
                <c:pt idx="187">
                  <c:v>7257</c:v>
                </c:pt>
                <c:pt idx="188">
                  <c:v>6792</c:v>
                </c:pt>
                <c:pt idx="189">
                  <c:v>6792</c:v>
                </c:pt>
                <c:pt idx="190">
                  <c:v>6936</c:v>
                </c:pt>
                <c:pt idx="191">
                  <c:v>6924</c:v>
                </c:pt>
                <c:pt idx="192">
                  <c:v>6858</c:v>
                </c:pt>
                <c:pt idx="193">
                  <c:v>6601</c:v>
                </c:pt>
                <c:pt idx="194">
                  <c:v>6573</c:v>
                </c:pt>
                <c:pt idx="195">
                  <c:v>6584</c:v>
                </c:pt>
                <c:pt idx="196">
                  <c:v>6828</c:v>
                </c:pt>
                <c:pt idx="197">
                  <c:v>6713</c:v>
                </c:pt>
                <c:pt idx="198">
                  <c:v>6747.4</c:v>
                </c:pt>
                <c:pt idx="199">
                  <c:v>6525.4</c:v>
                </c:pt>
                <c:pt idx="200">
                  <c:v>6620.4</c:v>
                </c:pt>
                <c:pt idx="201">
                  <c:v>6395</c:v>
                </c:pt>
                <c:pt idx="202">
                  <c:v>6295</c:v>
                </c:pt>
                <c:pt idx="203">
                  <c:v>6380</c:v>
                </c:pt>
                <c:pt idx="204">
                  <c:v>6265</c:v>
                </c:pt>
                <c:pt idx="205">
                  <c:v>5917</c:v>
                </c:pt>
                <c:pt idx="206">
                  <c:v>5829</c:v>
                </c:pt>
                <c:pt idx="207">
                  <c:v>5875</c:v>
                </c:pt>
                <c:pt idx="208">
                  <c:v>5754</c:v>
                </c:pt>
                <c:pt idx="209">
                  <c:v>5680</c:v>
                </c:pt>
                <c:pt idx="210">
                  <c:v>5653</c:v>
                </c:pt>
                <c:pt idx="211">
                  <c:v>5653</c:v>
                </c:pt>
                <c:pt idx="212">
                  <c:v>5807</c:v>
                </c:pt>
                <c:pt idx="213">
                  <c:v>5906</c:v>
                </c:pt>
                <c:pt idx="214">
                  <c:v>5822</c:v>
                </c:pt>
                <c:pt idx="215">
                  <c:v>5520</c:v>
                </c:pt>
                <c:pt idx="216">
                  <c:v>5499</c:v>
                </c:pt>
                <c:pt idx="217">
                  <c:v>5537</c:v>
                </c:pt>
                <c:pt idx="218">
                  <c:v>5543.45</c:v>
                </c:pt>
                <c:pt idx="219">
                  <c:v>5459</c:v>
                </c:pt>
                <c:pt idx="220">
                  <c:v>5456</c:v>
                </c:pt>
                <c:pt idx="221">
                  <c:v>5625</c:v>
                </c:pt>
                <c:pt idx="222">
                  <c:v>5650</c:v>
                </c:pt>
                <c:pt idx="223">
                  <c:v>5881</c:v>
                </c:pt>
                <c:pt idx="224">
                  <c:v>5763.9849999999997</c:v>
                </c:pt>
                <c:pt idx="225">
                  <c:v>5763.9849999999997</c:v>
                </c:pt>
                <c:pt idx="226">
                  <c:v>6006.9849999999997</c:v>
                </c:pt>
                <c:pt idx="227">
                  <c:v>6121.9849999999997</c:v>
                </c:pt>
                <c:pt idx="228">
                  <c:v>6200.9849999999997</c:v>
                </c:pt>
                <c:pt idx="229">
                  <c:v>6070.2250000000004</c:v>
                </c:pt>
                <c:pt idx="230">
                  <c:v>6071.2250000000004</c:v>
                </c:pt>
                <c:pt idx="231">
                  <c:v>6258.2250000000004</c:v>
                </c:pt>
                <c:pt idx="232">
                  <c:v>6229.2250000000004</c:v>
                </c:pt>
                <c:pt idx="233">
                  <c:v>6296.2250000000004</c:v>
                </c:pt>
                <c:pt idx="234">
                  <c:v>6092.1</c:v>
                </c:pt>
                <c:pt idx="235">
                  <c:v>6092.1</c:v>
                </c:pt>
                <c:pt idx="236">
                  <c:v>6121.1</c:v>
                </c:pt>
                <c:pt idx="237">
                  <c:v>6196.1</c:v>
                </c:pt>
                <c:pt idx="238">
                  <c:v>6075.9750000000004</c:v>
                </c:pt>
                <c:pt idx="239">
                  <c:v>6075.9750000000004</c:v>
                </c:pt>
                <c:pt idx="240">
                  <c:v>6289.9750000000004</c:v>
                </c:pt>
                <c:pt idx="241">
                  <c:v>6366.9750000000004</c:v>
                </c:pt>
                <c:pt idx="242">
                  <c:v>6441.9750000000004</c:v>
                </c:pt>
                <c:pt idx="243">
                  <c:v>6108.2749999999996</c:v>
                </c:pt>
                <c:pt idx="244">
                  <c:v>6118.2749999999996</c:v>
                </c:pt>
                <c:pt idx="245">
                  <c:v>6223.2749999999996</c:v>
                </c:pt>
                <c:pt idx="246">
                  <c:v>6426.2749999999996</c:v>
                </c:pt>
                <c:pt idx="247">
                  <c:v>6880.4</c:v>
                </c:pt>
                <c:pt idx="248">
                  <c:v>6902.4</c:v>
                </c:pt>
                <c:pt idx="249">
                  <c:v>7010.4</c:v>
                </c:pt>
                <c:pt idx="250">
                  <c:v>7057.0249999999996</c:v>
                </c:pt>
                <c:pt idx="251">
                  <c:v>7021.0249999999996</c:v>
                </c:pt>
                <c:pt idx="252">
                  <c:v>7119.1049999999996</c:v>
                </c:pt>
                <c:pt idx="253">
                  <c:v>7002.7749999999996</c:v>
                </c:pt>
                <c:pt idx="254">
                  <c:v>6823.9349999999995</c:v>
                </c:pt>
                <c:pt idx="255">
                  <c:v>6437.39</c:v>
                </c:pt>
                <c:pt idx="256">
                  <c:v>6409.8600000000006</c:v>
                </c:pt>
                <c:pt idx="257">
                  <c:v>6463.27</c:v>
                </c:pt>
                <c:pt idx="258">
                  <c:v>6432.97</c:v>
                </c:pt>
                <c:pt idx="259">
                  <c:v>6429.32</c:v>
                </c:pt>
                <c:pt idx="260">
                  <c:v>6429.32</c:v>
                </c:pt>
                <c:pt idx="261">
                  <c:v>6687.6</c:v>
                </c:pt>
                <c:pt idx="262">
                  <c:v>6819.93</c:v>
                </c:pt>
                <c:pt idx="263">
                  <c:v>6854.31</c:v>
                </c:pt>
                <c:pt idx="264">
                  <c:v>6875.02</c:v>
                </c:pt>
                <c:pt idx="265">
                  <c:v>6500.0950000000003</c:v>
                </c:pt>
                <c:pt idx="266">
                  <c:v>6500.0950000000003</c:v>
                </c:pt>
                <c:pt idx="267">
                  <c:v>6586.5749999999998</c:v>
                </c:pt>
                <c:pt idx="268">
                  <c:v>6579.5349999999999</c:v>
                </c:pt>
                <c:pt idx="269">
                  <c:v>6701.5649999999996</c:v>
                </c:pt>
                <c:pt idx="270">
                  <c:v>6732.43</c:v>
                </c:pt>
                <c:pt idx="271">
                  <c:v>6721.15</c:v>
                </c:pt>
                <c:pt idx="272">
                  <c:v>6770.52</c:v>
                </c:pt>
                <c:pt idx="273">
                  <c:v>6776.3</c:v>
                </c:pt>
                <c:pt idx="274">
                  <c:v>7181.4750000000004</c:v>
                </c:pt>
                <c:pt idx="275">
                  <c:v>6997.7150000000001</c:v>
                </c:pt>
                <c:pt idx="276">
                  <c:v>7210.4650000000001</c:v>
                </c:pt>
                <c:pt idx="277">
                  <c:v>7192.3649999999998</c:v>
                </c:pt>
                <c:pt idx="278">
                  <c:v>7512.1149999999998</c:v>
                </c:pt>
                <c:pt idx="279">
                  <c:v>7678.0649999999996</c:v>
                </c:pt>
                <c:pt idx="280">
                  <c:v>7800.4250000000002</c:v>
                </c:pt>
                <c:pt idx="281">
                  <c:v>8050.4250000000002</c:v>
                </c:pt>
                <c:pt idx="282">
                  <c:v>7536.3050000000003</c:v>
                </c:pt>
                <c:pt idx="283">
                  <c:v>7781.7849999999999</c:v>
                </c:pt>
                <c:pt idx="284">
                  <c:v>7894.6350000000002</c:v>
                </c:pt>
                <c:pt idx="285">
                  <c:v>7662.915</c:v>
                </c:pt>
                <c:pt idx="286">
                  <c:v>7468.88</c:v>
                </c:pt>
                <c:pt idx="287">
                  <c:v>7468.88</c:v>
                </c:pt>
                <c:pt idx="288">
                  <c:v>7640.9</c:v>
                </c:pt>
                <c:pt idx="289">
                  <c:v>7713.16</c:v>
                </c:pt>
                <c:pt idx="290">
                  <c:v>7803.61</c:v>
                </c:pt>
                <c:pt idx="291">
                  <c:v>7351.7950000000001</c:v>
                </c:pt>
                <c:pt idx="292">
                  <c:v>7337.2849999999999</c:v>
                </c:pt>
                <c:pt idx="293">
                  <c:v>7502.3850000000002</c:v>
                </c:pt>
                <c:pt idx="294">
                  <c:v>7320.5150000000003</c:v>
                </c:pt>
                <c:pt idx="295">
                  <c:v>7153.4750000000004</c:v>
                </c:pt>
                <c:pt idx="296">
                  <c:v>7153.4750000000004</c:v>
                </c:pt>
                <c:pt idx="297">
                  <c:v>7435.3050000000003</c:v>
                </c:pt>
                <c:pt idx="298">
                  <c:v>7323.0349999999999</c:v>
                </c:pt>
                <c:pt idx="299">
                  <c:v>7298.1850000000004</c:v>
                </c:pt>
                <c:pt idx="300">
                  <c:v>7295.4049999999997</c:v>
                </c:pt>
                <c:pt idx="301">
                  <c:v>7485.9049999999997</c:v>
                </c:pt>
                <c:pt idx="302">
                  <c:v>7424.8850000000002</c:v>
                </c:pt>
                <c:pt idx="303">
                  <c:v>7520.5450000000001</c:v>
                </c:pt>
                <c:pt idx="304">
                  <c:v>7768.58</c:v>
                </c:pt>
                <c:pt idx="305">
                  <c:v>7768.58</c:v>
                </c:pt>
                <c:pt idx="306">
                  <c:v>8009.14</c:v>
                </c:pt>
                <c:pt idx="307">
                  <c:v>7952.5</c:v>
                </c:pt>
                <c:pt idx="308">
                  <c:v>7955.91</c:v>
                </c:pt>
                <c:pt idx="309">
                  <c:v>7894.2849999999999</c:v>
                </c:pt>
                <c:pt idx="310">
                  <c:v>7894.2849999999999</c:v>
                </c:pt>
                <c:pt idx="311">
                  <c:v>8023.8649999999998</c:v>
                </c:pt>
                <c:pt idx="312">
                  <c:v>7932.1350000000002</c:v>
                </c:pt>
                <c:pt idx="313">
                  <c:v>7808.9949999999999</c:v>
                </c:pt>
                <c:pt idx="314">
                  <c:v>7808.9949999999999</c:v>
                </c:pt>
                <c:pt idx="315">
                  <c:v>7995.165</c:v>
                </c:pt>
                <c:pt idx="316">
                  <c:v>8172.165</c:v>
                </c:pt>
                <c:pt idx="317">
                  <c:v>8444.2950000000001</c:v>
                </c:pt>
                <c:pt idx="318">
                  <c:v>8797.07</c:v>
                </c:pt>
                <c:pt idx="319">
                  <c:v>8797.07</c:v>
                </c:pt>
                <c:pt idx="320">
                  <c:v>9197.24</c:v>
                </c:pt>
                <c:pt idx="321">
                  <c:v>9299.67</c:v>
                </c:pt>
                <c:pt idx="322">
                  <c:v>9376.01</c:v>
                </c:pt>
                <c:pt idx="323">
                  <c:v>9197.58</c:v>
                </c:pt>
                <c:pt idx="324">
                  <c:v>9197.58</c:v>
                </c:pt>
                <c:pt idx="325">
                  <c:v>9501.11</c:v>
                </c:pt>
                <c:pt idx="326">
                  <c:v>9685.23</c:v>
                </c:pt>
                <c:pt idx="327">
                  <c:v>9710.32</c:v>
                </c:pt>
                <c:pt idx="328">
                  <c:v>9778.6299999999992</c:v>
                </c:pt>
                <c:pt idx="329">
                  <c:v>9512.6299999999992</c:v>
                </c:pt>
                <c:pt idx="330">
                  <c:v>9692.5499999999993</c:v>
                </c:pt>
                <c:pt idx="331">
                  <c:v>9733.68</c:v>
                </c:pt>
                <c:pt idx="332">
                  <c:v>9739.18</c:v>
                </c:pt>
                <c:pt idx="333">
                  <c:v>9876.7800000000007</c:v>
                </c:pt>
                <c:pt idx="334">
                  <c:v>9876.7800000000007</c:v>
                </c:pt>
                <c:pt idx="335">
                  <c:v>10038.719999999999</c:v>
                </c:pt>
                <c:pt idx="336">
                  <c:v>10010.540000000001</c:v>
                </c:pt>
                <c:pt idx="337">
                  <c:v>9851.2000000000007</c:v>
                </c:pt>
                <c:pt idx="338">
                  <c:v>10102.105</c:v>
                </c:pt>
                <c:pt idx="339">
                  <c:v>10097.985000000001</c:v>
                </c:pt>
                <c:pt idx="340">
                  <c:v>10195.844999999999</c:v>
                </c:pt>
                <c:pt idx="341">
                  <c:v>10133.405000000001</c:v>
                </c:pt>
                <c:pt idx="342">
                  <c:v>10156.455</c:v>
                </c:pt>
                <c:pt idx="343">
                  <c:v>10013.290000000001</c:v>
                </c:pt>
                <c:pt idx="344">
                  <c:v>10013.290000000001</c:v>
                </c:pt>
                <c:pt idx="345">
                  <c:v>10290</c:v>
                </c:pt>
                <c:pt idx="346">
                  <c:v>10290</c:v>
                </c:pt>
                <c:pt idx="347">
                  <c:v>10385.93</c:v>
                </c:pt>
                <c:pt idx="348">
                  <c:v>10491.98</c:v>
                </c:pt>
                <c:pt idx="349">
                  <c:v>10484.009999999998</c:v>
                </c:pt>
                <c:pt idx="350">
                  <c:v>9935.8049999999985</c:v>
                </c:pt>
                <c:pt idx="351">
                  <c:v>9935.8049999999985</c:v>
                </c:pt>
                <c:pt idx="352">
                  <c:v>10084.484999999999</c:v>
                </c:pt>
                <c:pt idx="353">
                  <c:v>9966.3049999999985</c:v>
                </c:pt>
                <c:pt idx="354">
                  <c:v>9705.244999999999</c:v>
                </c:pt>
                <c:pt idx="355">
                  <c:v>9705.244999999999</c:v>
                </c:pt>
                <c:pt idx="356">
                  <c:v>9764.0549999999985</c:v>
                </c:pt>
                <c:pt idx="357">
                  <c:v>9790.8249999999989</c:v>
                </c:pt>
                <c:pt idx="358">
                  <c:v>9652.5549999999985</c:v>
                </c:pt>
                <c:pt idx="359">
                  <c:v>8962.125</c:v>
                </c:pt>
                <c:pt idx="360">
                  <c:v>8952.2749999999996</c:v>
                </c:pt>
                <c:pt idx="361">
                  <c:v>9138.0349999999999</c:v>
                </c:pt>
                <c:pt idx="362">
                  <c:v>9146.3049999999985</c:v>
                </c:pt>
                <c:pt idx="363">
                  <c:v>9237.5149999999994</c:v>
                </c:pt>
                <c:pt idx="364">
                  <c:v>9288.0199999999986</c:v>
                </c:pt>
                <c:pt idx="365">
                  <c:v>9288.0199999999986</c:v>
                </c:pt>
                <c:pt idx="366">
                  <c:v>9383.3499999999985</c:v>
                </c:pt>
                <c:pt idx="367">
                  <c:v>9371.59</c:v>
                </c:pt>
                <c:pt idx="368">
                  <c:v>9354.92</c:v>
                </c:pt>
                <c:pt idx="369">
                  <c:v>9203.9049999999988</c:v>
                </c:pt>
                <c:pt idx="370">
                  <c:v>9279.1593999999968</c:v>
                </c:pt>
                <c:pt idx="371">
                  <c:v>8939.8293999999969</c:v>
                </c:pt>
                <c:pt idx="372">
                  <c:v>8978.8536000000022</c:v>
                </c:pt>
                <c:pt idx="373">
                  <c:v>9309.6106999999993</c:v>
                </c:pt>
                <c:pt idx="374">
                  <c:v>9463.6947999999993</c:v>
                </c:pt>
                <c:pt idx="375">
                  <c:v>9552.9889000000021</c:v>
                </c:pt>
                <c:pt idx="376">
                  <c:v>9855.6967999999997</c:v>
                </c:pt>
                <c:pt idx="377">
                  <c:v>9834.6804000000011</c:v>
                </c:pt>
                <c:pt idx="378">
                  <c:v>9662.5083999999988</c:v>
                </c:pt>
                <c:pt idx="379">
                  <c:v>9744.0672999999988</c:v>
                </c:pt>
                <c:pt idx="380">
                  <c:v>9811.7062999999998</c:v>
                </c:pt>
                <c:pt idx="381">
                  <c:v>9733.2892999999967</c:v>
                </c:pt>
                <c:pt idx="382">
                  <c:v>9664.8064000000013</c:v>
                </c:pt>
                <c:pt idx="383">
                  <c:v>9344.4488999999994</c:v>
                </c:pt>
                <c:pt idx="384">
                  <c:v>9557.3628999999983</c:v>
                </c:pt>
                <c:pt idx="385">
                  <c:v>9527.4107999999997</c:v>
                </c:pt>
                <c:pt idx="386">
                  <c:v>9643.9287999999979</c:v>
                </c:pt>
                <c:pt idx="387">
                  <c:v>9829.4649000000009</c:v>
                </c:pt>
                <c:pt idx="388">
                  <c:v>9535.6278999999995</c:v>
                </c:pt>
                <c:pt idx="389">
                  <c:v>9699.8848999999973</c:v>
                </c:pt>
                <c:pt idx="390">
                  <c:v>9661.4498000000003</c:v>
                </c:pt>
                <c:pt idx="391">
                  <c:v>9383.5158999999985</c:v>
                </c:pt>
                <c:pt idx="392">
                  <c:v>9296.8639000000003</c:v>
                </c:pt>
                <c:pt idx="393">
                  <c:v>9460.3168999999998</c:v>
                </c:pt>
                <c:pt idx="394">
                  <c:v>9521.7468999999983</c:v>
                </c:pt>
                <c:pt idx="395">
                  <c:v>9492.3979000000018</c:v>
                </c:pt>
                <c:pt idx="396">
                  <c:v>9623.2689000000009</c:v>
                </c:pt>
                <c:pt idx="397">
                  <c:v>9659.7817999999988</c:v>
                </c:pt>
                <c:pt idx="398">
                  <c:v>9878.6969000000008</c:v>
                </c:pt>
                <c:pt idx="399">
                  <c:v>9920.4578000000001</c:v>
                </c:pt>
                <c:pt idx="400">
                  <c:v>9925.8359999999993</c:v>
                </c:pt>
                <c:pt idx="401">
                  <c:v>9996.0820000000003</c:v>
                </c:pt>
                <c:pt idx="402">
                  <c:v>9888.2546999999977</c:v>
                </c:pt>
                <c:pt idx="403">
                  <c:v>10038.370799999999</c:v>
                </c:pt>
                <c:pt idx="404">
                  <c:v>10072.143099999999</c:v>
                </c:pt>
                <c:pt idx="405">
                  <c:v>9854.4521000000022</c:v>
                </c:pt>
                <c:pt idx="406">
                  <c:v>9995.7470999999987</c:v>
                </c:pt>
                <c:pt idx="407">
                  <c:v>9882.4145999999982</c:v>
                </c:pt>
                <c:pt idx="408">
                  <c:v>10110.9476</c:v>
                </c:pt>
                <c:pt idx="409">
                  <c:v>10172.614599999999</c:v>
                </c:pt>
                <c:pt idx="410">
                  <c:v>9904.6908999999996</c:v>
                </c:pt>
                <c:pt idx="411">
                  <c:v>9770.3598999999977</c:v>
                </c:pt>
                <c:pt idx="412">
                  <c:v>9816.3209000000006</c:v>
                </c:pt>
                <c:pt idx="413">
                  <c:v>9742.0659999999971</c:v>
                </c:pt>
                <c:pt idx="414">
                  <c:v>9726.2994000000017</c:v>
                </c:pt>
                <c:pt idx="415">
                  <c:v>9639.0703000000012</c:v>
                </c:pt>
                <c:pt idx="416">
                  <c:v>9272.4282000000003</c:v>
                </c:pt>
                <c:pt idx="417">
                  <c:v>9504.5150999999987</c:v>
                </c:pt>
                <c:pt idx="418">
                  <c:v>9593.1502</c:v>
                </c:pt>
                <c:pt idx="419">
                  <c:v>9638.7482</c:v>
                </c:pt>
                <c:pt idx="420">
                  <c:v>9738.2753000000012</c:v>
                </c:pt>
                <c:pt idx="421">
                  <c:v>9565.4919999999984</c:v>
                </c:pt>
                <c:pt idx="422">
                  <c:v>9612.6865999999991</c:v>
                </c:pt>
                <c:pt idx="423">
                  <c:v>9590</c:v>
                </c:pt>
                <c:pt idx="424">
                  <c:v>9705</c:v>
                </c:pt>
                <c:pt idx="425">
                  <c:v>9619.827299999999</c:v>
                </c:pt>
                <c:pt idx="426">
                  <c:v>9773.2410999999975</c:v>
                </c:pt>
                <c:pt idx="427">
                  <c:v>9640.2830999999987</c:v>
                </c:pt>
                <c:pt idx="428">
                  <c:v>9644.6479999999992</c:v>
                </c:pt>
                <c:pt idx="429">
                  <c:v>9591.7775000000001</c:v>
                </c:pt>
                <c:pt idx="430">
                  <c:v>9217.2245000000021</c:v>
                </c:pt>
                <c:pt idx="431">
                  <c:v>9386.1964999999982</c:v>
                </c:pt>
                <c:pt idx="432">
                  <c:v>9355.9555000000018</c:v>
                </c:pt>
                <c:pt idx="433">
                  <c:v>9452.8444999999992</c:v>
                </c:pt>
                <c:pt idx="434">
                  <c:v>9416.7068999999992</c:v>
                </c:pt>
                <c:pt idx="435">
                  <c:v>8924.1458999999995</c:v>
                </c:pt>
                <c:pt idx="436">
                  <c:v>9078.4128999999994</c:v>
                </c:pt>
                <c:pt idx="437">
                  <c:v>8964.9208999999992</c:v>
                </c:pt>
                <c:pt idx="438">
                  <c:v>9072.0398999999998</c:v>
                </c:pt>
                <c:pt idx="439">
                  <c:v>8785.1257999999998</c:v>
                </c:pt>
                <c:pt idx="440">
                  <c:v>8915.5227999999988</c:v>
                </c:pt>
                <c:pt idx="441">
                  <c:v>9002.0288</c:v>
                </c:pt>
                <c:pt idx="442">
                  <c:v>9083.7757999999994</c:v>
                </c:pt>
                <c:pt idx="443">
                  <c:v>9290.6787999999997</c:v>
                </c:pt>
                <c:pt idx="444">
                  <c:v>9340.8507999999983</c:v>
                </c:pt>
                <c:pt idx="445">
                  <c:v>9478.4188000000013</c:v>
                </c:pt>
                <c:pt idx="446">
                  <c:v>9651.9177999999993</c:v>
                </c:pt>
                <c:pt idx="447">
                  <c:v>9705.3768</c:v>
                </c:pt>
                <c:pt idx="448">
                  <c:v>9769.8048999999992</c:v>
                </c:pt>
                <c:pt idx="449">
                  <c:v>9468.1679000000004</c:v>
                </c:pt>
                <c:pt idx="450">
                  <c:v>9772.9258999999984</c:v>
                </c:pt>
                <c:pt idx="451">
                  <c:v>9919.4549000000006</c:v>
                </c:pt>
                <c:pt idx="452">
                  <c:v>9901.0319</c:v>
                </c:pt>
                <c:pt idx="453">
                  <c:v>9629.1318999999985</c:v>
                </c:pt>
                <c:pt idx="454">
                  <c:v>9736.2440000000006</c:v>
                </c:pt>
                <c:pt idx="455">
                  <c:v>9845.1530000000002</c:v>
                </c:pt>
                <c:pt idx="456">
                  <c:v>9759.1669999999995</c:v>
                </c:pt>
                <c:pt idx="457">
                  <c:v>9824.5909999999985</c:v>
                </c:pt>
                <c:pt idx="458">
                  <c:v>9485.8355000000029</c:v>
                </c:pt>
                <c:pt idx="459">
                  <c:v>9709.1034999999993</c:v>
                </c:pt>
                <c:pt idx="460">
                  <c:v>9764.5695000000032</c:v>
                </c:pt>
                <c:pt idx="461">
                  <c:v>9825.3414999999986</c:v>
                </c:pt>
                <c:pt idx="462">
                  <c:v>9916.5704999999998</c:v>
                </c:pt>
                <c:pt idx="463">
                  <c:v>9444.5737999999983</c:v>
                </c:pt>
                <c:pt idx="464">
                  <c:v>9627.3197999999993</c:v>
                </c:pt>
                <c:pt idx="465">
                  <c:v>9695.6987999999965</c:v>
                </c:pt>
                <c:pt idx="466">
                  <c:v>9723.8907999999992</c:v>
                </c:pt>
                <c:pt idx="467">
                  <c:v>9858.7366999999995</c:v>
                </c:pt>
                <c:pt idx="468">
                  <c:v>9786.424799999997</c:v>
                </c:pt>
                <c:pt idx="469">
                  <c:v>9801.8858000000037</c:v>
                </c:pt>
                <c:pt idx="470">
                  <c:v>10056.6438</c:v>
                </c:pt>
                <c:pt idx="471">
                  <c:v>9870.130799999999</c:v>
                </c:pt>
                <c:pt idx="472">
                  <c:v>10181.495299999999</c:v>
                </c:pt>
                <c:pt idx="473">
                  <c:v>10197.408299999999</c:v>
                </c:pt>
                <c:pt idx="474">
                  <c:v>10188.085300000001</c:v>
                </c:pt>
                <c:pt idx="475">
                  <c:v>10037.381299999999</c:v>
                </c:pt>
                <c:pt idx="476">
                  <c:v>9509.0512999999992</c:v>
                </c:pt>
                <c:pt idx="477">
                  <c:v>9598.8153000000002</c:v>
                </c:pt>
                <c:pt idx="478">
                  <c:v>9691.1602999999959</c:v>
                </c:pt>
                <c:pt idx="479">
                  <c:v>9697.0401999999976</c:v>
                </c:pt>
                <c:pt idx="480">
                  <c:v>9777.5922999999984</c:v>
                </c:pt>
                <c:pt idx="481">
                  <c:v>9889.5473000000002</c:v>
                </c:pt>
                <c:pt idx="482">
                  <c:v>10282.681299999998</c:v>
                </c:pt>
                <c:pt idx="483">
                  <c:v>10305.285299999996</c:v>
                </c:pt>
                <c:pt idx="484">
                  <c:v>10574.214300000001</c:v>
                </c:pt>
                <c:pt idx="485">
                  <c:v>10539.783699999998</c:v>
                </c:pt>
                <c:pt idx="486">
                  <c:v>10457.6762</c:v>
                </c:pt>
                <c:pt idx="487">
                  <c:v>10671.409299999999</c:v>
                </c:pt>
                <c:pt idx="488">
                  <c:v>10774.8223</c:v>
                </c:pt>
                <c:pt idx="489">
                  <c:v>10320.579299999999</c:v>
                </c:pt>
                <c:pt idx="490">
                  <c:v>10166.924200000001</c:v>
                </c:pt>
                <c:pt idx="491">
                  <c:v>10655.367299999998</c:v>
                </c:pt>
                <c:pt idx="492">
                  <c:v>10642.2353</c:v>
                </c:pt>
                <c:pt idx="493">
                  <c:v>10693.980300000001</c:v>
                </c:pt>
                <c:pt idx="494">
                  <c:v>10614.3843</c:v>
                </c:pt>
                <c:pt idx="495">
                  <c:v>10338.4483</c:v>
                </c:pt>
                <c:pt idx="496">
                  <c:v>10463.316299999999</c:v>
                </c:pt>
                <c:pt idx="497">
                  <c:v>10368.919299999998</c:v>
                </c:pt>
                <c:pt idx="498">
                  <c:v>10181.612000000001</c:v>
                </c:pt>
                <c:pt idx="499">
                  <c:v>10169.314</c:v>
                </c:pt>
                <c:pt idx="500">
                  <c:v>9720.8639999999978</c:v>
                </c:pt>
                <c:pt idx="501">
                  <c:v>9862.2469999999976</c:v>
                </c:pt>
                <c:pt idx="502">
                  <c:v>9910.6449999999986</c:v>
                </c:pt>
                <c:pt idx="503">
                  <c:v>9975.6139999999996</c:v>
                </c:pt>
                <c:pt idx="504">
                  <c:v>10011.626899999999</c:v>
                </c:pt>
                <c:pt idx="505">
                  <c:v>10032.854499999999</c:v>
                </c:pt>
                <c:pt idx="506">
                  <c:v>10248.719499999999</c:v>
                </c:pt>
                <c:pt idx="507">
                  <c:v>10279.621999999999</c:v>
                </c:pt>
                <c:pt idx="508">
                  <c:v>10529.23</c:v>
                </c:pt>
                <c:pt idx="509">
                  <c:v>10798.517899999999</c:v>
                </c:pt>
                <c:pt idx="510">
                  <c:v>11039.217000000001</c:v>
                </c:pt>
                <c:pt idx="511">
                  <c:v>11071.359200000001</c:v>
                </c:pt>
                <c:pt idx="512">
                  <c:v>11126.017199999998</c:v>
                </c:pt>
                <c:pt idx="513">
                  <c:v>11488.253999999999</c:v>
                </c:pt>
                <c:pt idx="514">
                  <c:v>11420.797999999999</c:v>
                </c:pt>
                <c:pt idx="515">
                  <c:v>11261.448099999998</c:v>
                </c:pt>
                <c:pt idx="516">
                  <c:v>11209.596000000003</c:v>
                </c:pt>
                <c:pt idx="517">
                  <c:v>10898.891</c:v>
                </c:pt>
                <c:pt idx="518">
                  <c:v>11149.672</c:v>
                </c:pt>
                <c:pt idx="519">
                  <c:v>11245.362999999999</c:v>
                </c:pt>
                <c:pt idx="520">
                  <c:v>11376.527999999998</c:v>
                </c:pt>
                <c:pt idx="521">
                  <c:v>11416.812900000003</c:v>
                </c:pt>
                <c:pt idx="522">
                  <c:v>11486.291899999998</c:v>
                </c:pt>
                <c:pt idx="523">
                  <c:v>11746.656900000002</c:v>
                </c:pt>
                <c:pt idx="524">
                  <c:v>11678.7009</c:v>
                </c:pt>
                <c:pt idx="525">
                  <c:v>11535.205900000001</c:v>
                </c:pt>
                <c:pt idx="526">
                  <c:v>11135.673999999999</c:v>
                </c:pt>
                <c:pt idx="527">
                  <c:v>11258.198999999999</c:v>
                </c:pt>
                <c:pt idx="528">
                  <c:v>11623.648000000001</c:v>
                </c:pt>
                <c:pt idx="529">
                  <c:v>11542.011</c:v>
                </c:pt>
                <c:pt idx="530">
                  <c:v>11720.872999999998</c:v>
                </c:pt>
                <c:pt idx="531">
                  <c:v>11573.7029</c:v>
                </c:pt>
                <c:pt idx="532">
                  <c:v>11820.688999999998</c:v>
                </c:pt>
                <c:pt idx="533">
                  <c:v>11914.117999999999</c:v>
                </c:pt>
                <c:pt idx="534">
                  <c:v>11958.913999999997</c:v>
                </c:pt>
                <c:pt idx="535">
                  <c:v>11865.203</c:v>
                </c:pt>
                <c:pt idx="536">
                  <c:v>11620.151900000001</c:v>
                </c:pt>
                <c:pt idx="537">
                  <c:v>11762.883</c:v>
                </c:pt>
                <c:pt idx="538">
                  <c:v>11803.466700000001</c:v>
                </c:pt>
                <c:pt idx="539">
                  <c:v>11847.7518</c:v>
                </c:pt>
                <c:pt idx="540">
                  <c:v>11346.023800000003</c:v>
                </c:pt>
                <c:pt idx="541">
                  <c:v>11544.441800000001</c:v>
                </c:pt>
                <c:pt idx="542">
                  <c:v>11462.436800000001</c:v>
                </c:pt>
                <c:pt idx="543">
                  <c:v>11550.520800000004</c:v>
                </c:pt>
                <c:pt idx="544">
                  <c:v>11627.614799999999</c:v>
                </c:pt>
                <c:pt idx="545">
                  <c:v>12125.502799999998</c:v>
                </c:pt>
                <c:pt idx="546">
                  <c:v>12171.846</c:v>
                </c:pt>
                <c:pt idx="547">
                  <c:v>12361.385999999999</c:v>
                </c:pt>
                <c:pt idx="548">
                  <c:v>12470.395900000001</c:v>
                </c:pt>
                <c:pt idx="549">
                  <c:v>12682.589199999999</c:v>
                </c:pt>
                <c:pt idx="550">
                  <c:v>12656.6032</c:v>
                </c:pt>
                <c:pt idx="551">
                  <c:v>12611.198200000001</c:v>
                </c:pt>
                <c:pt idx="552">
                  <c:v>12695.432200000001</c:v>
                </c:pt>
                <c:pt idx="553">
                  <c:v>12643.123899999999</c:v>
                </c:pt>
                <c:pt idx="554">
                  <c:v>12846.862000000001</c:v>
                </c:pt>
                <c:pt idx="555">
                  <c:v>12683.7909</c:v>
                </c:pt>
                <c:pt idx="556">
                  <c:v>12732.587000000001</c:v>
                </c:pt>
                <c:pt idx="557">
                  <c:v>12792.666999999998</c:v>
                </c:pt>
                <c:pt idx="558">
                  <c:v>12483.389000000001</c:v>
                </c:pt>
                <c:pt idx="559">
                  <c:v>12700.251999999999</c:v>
                </c:pt>
                <c:pt idx="560">
                  <c:v>12684.870000000003</c:v>
                </c:pt>
                <c:pt idx="561">
                  <c:v>12451.420899999997</c:v>
                </c:pt>
                <c:pt idx="562">
                  <c:v>12613.703000000001</c:v>
                </c:pt>
                <c:pt idx="563">
                  <c:v>12052.250999999998</c:v>
                </c:pt>
                <c:pt idx="564">
                  <c:v>12254.697700000001</c:v>
                </c:pt>
                <c:pt idx="565">
                  <c:v>12275.6157</c:v>
                </c:pt>
                <c:pt idx="566">
                  <c:v>12221.448</c:v>
                </c:pt>
                <c:pt idx="567">
                  <c:v>12126.609999999999</c:v>
                </c:pt>
                <c:pt idx="568">
                  <c:v>12289.761999999999</c:v>
                </c:pt>
                <c:pt idx="569">
                  <c:v>12405.226000000002</c:v>
                </c:pt>
                <c:pt idx="570">
                  <c:v>12387.772799999999</c:v>
                </c:pt>
                <c:pt idx="571">
                  <c:v>12255.104800000001</c:v>
                </c:pt>
                <c:pt idx="572">
                  <c:v>11702.216</c:v>
                </c:pt>
                <c:pt idx="573">
                  <c:v>11805.190999999999</c:v>
                </c:pt>
                <c:pt idx="574">
                  <c:v>11641.243</c:v>
                </c:pt>
                <c:pt idx="575">
                  <c:v>11467.475999999999</c:v>
                </c:pt>
                <c:pt idx="576">
                  <c:v>11499.745999999999</c:v>
                </c:pt>
                <c:pt idx="577">
                  <c:v>10792.294</c:v>
                </c:pt>
                <c:pt idx="578">
                  <c:v>10999.16</c:v>
                </c:pt>
                <c:pt idx="579">
                  <c:v>11073.029</c:v>
                </c:pt>
                <c:pt idx="580">
                  <c:v>10900.097</c:v>
                </c:pt>
                <c:pt idx="581">
                  <c:v>10994.980999999998</c:v>
                </c:pt>
                <c:pt idx="582">
                  <c:v>10893.772000000001</c:v>
                </c:pt>
                <c:pt idx="583">
                  <c:v>10893.771999999999</c:v>
                </c:pt>
                <c:pt idx="584">
                  <c:v>10922.432999999999</c:v>
                </c:pt>
                <c:pt idx="585">
                  <c:v>11051.428899999999</c:v>
                </c:pt>
                <c:pt idx="586">
                  <c:v>11002.076999999997</c:v>
                </c:pt>
                <c:pt idx="587">
                  <c:v>10949.571</c:v>
                </c:pt>
                <c:pt idx="588">
                  <c:v>10856.259</c:v>
                </c:pt>
                <c:pt idx="589">
                  <c:v>11080.482900000001</c:v>
                </c:pt>
                <c:pt idx="590">
                  <c:v>11036.5769</c:v>
                </c:pt>
                <c:pt idx="591">
                  <c:v>11174.264000000001</c:v>
                </c:pt>
                <c:pt idx="592">
                  <c:v>11015.344999999999</c:v>
                </c:pt>
                <c:pt idx="593">
                  <c:v>10828.965899999999</c:v>
                </c:pt>
                <c:pt idx="594">
                  <c:v>11049.4969</c:v>
                </c:pt>
                <c:pt idx="595">
                  <c:v>11018.6618</c:v>
                </c:pt>
                <c:pt idx="596">
                  <c:v>10973.4318</c:v>
                </c:pt>
                <c:pt idx="597">
                  <c:v>10992.8799</c:v>
                </c:pt>
                <c:pt idx="598">
                  <c:v>10738.0659</c:v>
                </c:pt>
                <c:pt idx="599">
                  <c:v>10850.857900000001</c:v>
                </c:pt>
                <c:pt idx="600">
                  <c:v>10728.650899999997</c:v>
                </c:pt>
                <c:pt idx="601">
                  <c:v>10811.433899999998</c:v>
                </c:pt>
                <c:pt idx="602">
                  <c:v>10837.9079</c:v>
                </c:pt>
                <c:pt idx="603">
                  <c:v>10512.1289</c:v>
                </c:pt>
                <c:pt idx="604">
                  <c:v>10714.545900000001</c:v>
                </c:pt>
                <c:pt idx="605">
                  <c:v>10726.319900000004</c:v>
                </c:pt>
                <c:pt idx="606">
                  <c:v>10514.265900000002</c:v>
                </c:pt>
                <c:pt idx="607">
                  <c:v>10742.093699999999</c:v>
                </c:pt>
                <c:pt idx="608">
                  <c:v>10866.8477</c:v>
                </c:pt>
                <c:pt idx="609">
                  <c:v>10811.572700000001</c:v>
                </c:pt>
                <c:pt idx="610">
                  <c:v>10716.1759</c:v>
                </c:pt>
                <c:pt idx="611">
                  <c:v>10592.8729</c:v>
                </c:pt>
                <c:pt idx="612">
                  <c:v>10525.623799999999</c:v>
                </c:pt>
                <c:pt idx="613">
                  <c:v>10373.286900000001</c:v>
                </c:pt>
                <c:pt idx="614">
                  <c:v>10378.780900000002</c:v>
                </c:pt>
                <c:pt idx="615">
                  <c:v>10364.992099999998</c:v>
                </c:pt>
                <c:pt idx="616">
                  <c:v>9903.0781000000006</c:v>
                </c:pt>
                <c:pt idx="617">
                  <c:v>9940.9421999999977</c:v>
                </c:pt>
                <c:pt idx="618">
                  <c:v>10017.888199999996</c:v>
                </c:pt>
                <c:pt idx="619">
                  <c:v>10160.209200000003</c:v>
                </c:pt>
                <c:pt idx="620">
                  <c:v>10196.716200000003</c:v>
                </c:pt>
                <c:pt idx="621">
                  <c:v>9782.7732000000015</c:v>
                </c:pt>
                <c:pt idx="622">
                  <c:v>9818.6592000000037</c:v>
                </c:pt>
                <c:pt idx="623">
                  <c:v>9870.4832000000024</c:v>
                </c:pt>
                <c:pt idx="624">
                  <c:v>9855.7942000000003</c:v>
                </c:pt>
                <c:pt idx="625">
                  <c:v>9467.5071999999982</c:v>
                </c:pt>
                <c:pt idx="626">
                  <c:v>9618.7842000000001</c:v>
                </c:pt>
                <c:pt idx="627">
                  <c:v>9583.8271999999997</c:v>
                </c:pt>
                <c:pt idx="628">
                  <c:v>9703.7672000000002</c:v>
                </c:pt>
                <c:pt idx="629">
                  <c:v>9636.881199999998</c:v>
                </c:pt>
                <c:pt idx="630">
                  <c:v>9274.5891999999985</c:v>
                </c:pt>
                <c:pt idx="631">
                  <c:v>9448.7071999999989</c:v>
                </c:pt>
                <c:pt idx="632">
                  <c:v>9542.2641999999978</c:v>
                </c:pt>
                <c:pt idx="633">
                  <c:v>9503.8731999999982</c:v>
                </c:pt>
                <c:pt idx="634">
                  <c:v>9379.0812000000005</c:v>
                </c:pt>
                <c:pt idx="635">
                  <c:v>9379.0812000000005</c:v>
                </c:pt>
                <c:pt idx="636">
                  <c:v>9247.1641999999993</c:v>
                </c:pt>
                <c:pt idx="637">
                  <c:v>9332.738199999998</c:v>
                </c:pt>
                <c:pt idx="638">
                  <c:v>9247.1641999999993</c:v>
                </c:pt>
                <c:pt idx="639">
                  <c:v>8638.7540000000008</c:v>
                </c:pt>
                <c:pt idx="640">
                  <c:v>8822.2498999999989</c:v>
                </c:pt>
                <c:pt idx="641">
                  <c:v>8747.313900000001</c:v>
                </c:pt>
                <c:pt idx="642">
                  <c:v>8845.7389999999996</c:v>
                </c:pt>
                <c:pt idx="643">
                  <c:v>8951.9709999999995</c:v>
                </c:pt>
                <c:pt idx="644">
                  <c:v>9205.273900000002</c:v>
                </c:pt>
                <c:pt idx="645">
                  <c:v>9292.0298999999995</c:v>
                </c:pt>
                <c:pt idx="646">
                  <c:v>9225.4868999999981</c:v>
                </c:pt>
                <c:pt idx="647">
                  <c:v>8825.905999999999</c:v>
                </c:pt>
                <c:pt idx="648">
                  <c:v>8417.764000000001</c:v>
                </c:pt>
                <c:pt idx="649">
                  <c:v>8731</c:v>
                </c:pt>
                <c:pt idx="650">
                  <c:v>8765.8670000000002</c:v>
                </c:pt>
                <c:pt idx="651">
                  <c:v>8821.0709000000006</c:v>
                </c:pt>
                <c:pt idx="652">
                  <c:v>8678.4890000000014</c:v>
                </c:pt>
                <c:pt idx="653">
                  <c:v>8707.3169999999991</c:v>
                </c:pt>
                <c:pt idx="654">
                  <c:v>8733.2560000000012</c:v>
                </c:pt>
                <c:pt idx="655">
                  <c:v>8544.2345000000005</c:v>
                </c:pt>
                <c:pt idx="656">
                  <c:v>8493.2338999999993</c:v>
                </c:pt>
                <c:pt idx="657">
                  <c:v>8591.0430000000015</c:v>
                </c:pt>
                <c:pt idx="658">
                  <c:v>8759.0649999999987</c:v>
                </c:pt>
                <c:pt idx="659">
                  <c:v>8872.7168999999976</c:v>
                </c:pt>
                <c:pt idx="660">
                  <c:v>8998.7358999999997</c:v>
                </c:pt>
                <c:pt idx="661">
                  <c:v>9260.5608999999986</c:v>
                </c:pt>
                <c:pt idx="662">
                  <c:v>9197.7329000000009</c:v>
                </c:pt>
                <c:pt idx="663">
                  <c:v>9149.5169000000005</c:v>
                </c:pt>
                <c:pt idx="664">
                  <c:v>9179.9079000000002</c:v>
                </c:pt>
                <c:pt idx="665">
                  <c:v>9001.1018999999997</c:v>
                </c:pt>
                <c:pt idx="666">
                  <c:v>9265.0699000000004</c:v>
                </c:pt>
                <c:pt idx="667">
                  <c:v>9168.0228999999981</c:v>
                </c:pt>
                <c:pt idx="668">
                  <c:v>9052.6413999999986</c:v>
                </c:pt>
                <c:pt idx="669">
                  <c:v>9015</c:v>
                </c:pt>
                <c:pt idx="670">
                  <c:v>8891.5960000000014</c:v>
                </c:pt>
                <c:pt idx="671">
                  <c:v>8999.2820000000011</c:v>
                </c:pt>
                <c:pt idx="672">
                  <c:v>8849.8948999999975</c:v>
                </c:pt>
                <c:pt idx="673">
                  <c:v>8710.3989000000001</c:v>
                </c:pt>
                <c:pt idx="674">
                  <c:v>8999.2820000000011</c:v>
                </c:pt>
                <c:pt idx="675">
                  <c:v>8311.7839999999997</c:v>
                </c:pt>
                <c:pt idx="676">
                  <c:v>8442.2289999999994</c:v>
                </c:pt>
                <c:pt idx="677">
                  <c:v>8370.93</c:v>
                </c:pt>
                <c:pt idx="678">
                  <c:v>8379.2299000000003</c:v>
                </c:pt>
                <c:pt idx="679">
                  <c:v>8160</c:v>
                </c:pt>
                <c:pt idx="680">
                  <c:v>8223.6489000000001</c:v>
                </c:pt>
                <c:pt idx="681">
                  <c:v>8143.5540000000001</c:v>
                </c:pt>
                <c:pt idx="682">
                  <c:v>7926.1369000000004</c:v>
                </c:pt>
                <c:pt idx="683">
                  <c:v>7592.2008999999998</c:v>
                </c:pt>
                <c:pt idx="684">
                  <c:v>7742.7568999999994</c:v>
                </c:pt>
                <c:pt idx="685">
                  <c:v>7635.6089999999995</c:v>
                </c:pt>
                <c:pt idx="686">
                  <c:v>7694.861899999999</c:v>
                </c:pt>
                <c:pt idx="687">
                  <c:v>7623</c:v>
                </c:pt>
                <c:pt idx="688">
                  <c:v>7278.4129000000003</c:v>
                </c:pt>
                <c:pt idx="689">
                  <c:v>7424</c:v>
                </c:pt>
                <c:pt idx="690">
                  <c:v>7310</c:v>
                </c:pt>
                <c:pt idx="691">
                  <c:v>7325</c:v>
                </c:pt>
                <c:pt idx="692">
                  <c:v>7226</c:v>
                </c:pt>
                <c:pt idx="693">
                  <c:v>7217</c:v>
                </c:pt>
                <c:pt idx="694">
                  <c:v>7417.5608999999995</c:v>
                </c:pt>
                <c:pt idx="695">
                  <c:v>7435</c:v>
                </c:pt>
                <c:pt idx="696">
                  <c:v>7307</c:v>
                </c:pt>
                <c:pt idx="697">
                  <c:v>7269</c:v>
                </c:pt>
                <c:pt idx="698">
                  <c:v>7058</c:v>
                </c:pt>
                <c:pt idx="699">
                  <c:v>7406</c:v>
                </c:pt>
                <c:pt idx="700">
                  <c:v>7489</c:v>
                </c:pt>
                <c:pt idx="701">
                  <c:v>7549</c:v>
                </c:pt>
                <c:pt idx="702">
                  <c:v>7367</c:v>
                </c:pt>
                <c:pt idx="703">
                  <c:v>7098</c:v>
                </c:pt>
                <c:pt idx="704">
                  <c:v>7238</c:v>
                </c:pt>
                <c:pt idx="705">
                  <c:v>7114</c:v>
                </c:pt>
                <c:pt idx="706">
                  <c:v>7153</c:v>
                </c:pt>
                <c:pt idx="707">
                  <c:v>7062</c:v>
                </c:pt>
                <c:pt idx="708">
                  <c:v>6938</c:v>
                </c:pt>
                <c:pt idx="709">
                  <c:v>7209</c:v>
                </c:pt>
                <c:pt idx="710">
                  <c:v>7519</c:v>
                </c:pt>
                <c:pt idx="711">
                  <c:v>7752</c:v>
                </c:pt>
                <c:pt idx="712">
                  <c:v>7844</c:v>
                </c:pt>
                <c:pt idx="713">
                  <c:v>7910</c:v>
                </c:pt>
                <c:pt idx="714">
                  <c:v>8012</c:v>
                </c:pt>
                <c:pt idx="715">
                  <c:v>8109</c:v>
                </c:pt>
                <c:pt idx="716">
                  <c:v>8174</c:v>
                </c:pt>
                <c:pt idx="717">
                  <c:v>8129</c:v>
                </c:pt>
                <c:pt idx="718">
                  <c:v>7979</c:v>
                </c:pt>
                <c:pt idx="719">
                  <c:v>8089</c:v>
                </c:pt>
                <c:pt idx="720">
                  <c:v>8309</c:v>
                </c:pt>
                <c:pt idx="721">
                  <c:v>8449</c:v>
                </c:pt>
                <c:pt idx="722">
                  <c:v>8562</c:v>
                </c:pt>
                <c:pt idx="723">
                  <c:v>8676</c:v>
                </c:pt>
                <c:pt idx="724">
                  <c:v>8652</c:v>
                </c:pt>
                <c:pt idx="725">
                  <c:v>8770</c:v>
                </c:pt>
                <c:pt idx="726">
                  <c:v>8674</c:v>
                </c:pt>
                <c:pt idx="727">
                  <c:v>8774</c:v>
                </c:pt>
                <c:pt idx="728">
                  <c:v>8913</c:v>
                </c:pt>
                <c:pt idx="729">
                  <c:v>8914</c:v>
                </c:pt>
                <c:pt idx="730">
                  <c:v>8925</c:v>
                </c:pt>
                <c:pt idx="731">
                  <c:v>8441</c:v>
                </c:pt>
                <c:pt idx="732">
                  <c:v>8480</c:v>
                </c:pt>
                <c:pt idx="733">
                  <c:v>8528</c:v>
                </c:pt>
                <c:pt idx="734">
                  <c:v>8449</c:v>
                </c:pt>
                <c:pt idx="735">
                  <c:v>8097</c:v>
                </c:pt>
                <c:pt idx="736">
                  <c:v>8192</c:v>
                </c:pt>
                <c:pt idx="737">
                  <c:v>8199</c:v>
                </c:pt>
                <c:pt idx="738">
                  <c:v>8448</c:v>
                </c:pt>
                <c:pt idx="739">
                  <c:v>8076</c:v>
                </c:pt>
                <c:pt idx="740">
                  <c:v>8187</c:v>
                </c:pt>
                <c:pt idx="741">
                  <c:v>8306</c:v>
                </c:pt>
                <c:pt idx="742">
                  <c:v>8349</c:v>
                </c:pt>
                <c:pt idx="743">
                  <c:v>8261</c:v>
                </c:pt>
                <c:pt idx="744">
                  <c:v>8060</c:v>
                </c:pt>
                <c:pt idx="745">
                  <c:v>8078</c:v>
                </c:pt>
                <c:pt idx="746">
                  <c:v>8118</c:v>
                </c:pt>
                <c:pt idx="747">
                  <c:v>8168</c:v>
                </c:pt>
                <c:pt idx="748">
                  <c:v>8081</c:v>
                </c:pt>
                <c:pt idx="749">
                  <c:v>7997</c:v>
                </c:pt>
                <c:pt idx="750">
                  <c:v>7970</c:v>
                </c:pt>
                <c:pt idx="751">
                  <c:v>7868</c:v>
                </c:pt>
                <c:pt idx="752">
                  <c:v>7726</c:v>
                </c:pt>
                <c:pt idx="753">
                  <c:v>7726</c:v>
                </c:pt>
                <c:pt idx="754">
                  <c:v>8004</c:v>
                </c:pt>
                <c:pt idx="755">
                  <c:v>8026</c:v>
                </c:pt>
                <c:pt idx="756">
                  <c:v>7827</c:v>
                </c:pt>
                <c:pt idx="757">
                  <c:v>7917</c:v>
                </c:pt>
                <c:pt idx="758">
                  <c:v>8092</c:v>
                </c:pt>
                <c:pt idx="759">
                  <c:v>8102</c:v>
                </c:pt>
                <c:pt idx="760">
                  <c:v>8111</c:v>
                </c:pt>
                <c:pt idx="761">
                  <c:v>7918</c:v>
                </c:pt>
                <c:pt idx="762">
                  <c:v>8053</c:v>
                </c:pt>
                <c:pt idx="763">
                  <c:v>7842</c:v>
                </c:pt>
                <c:pt idx="764">
                  <c:v>7655</c:v>
                </c:pt>
                <c:pt idx="765">
                  <c:v>7638</c:v>
                </c:pt>
                <c:pt idx="766">
                  <c:v>7392.1948000000011</c:v>
                </c:pt>
                <c:pt idx="767">
                  <c:v>7546.1088999999993</c:v>
                </c:pt>
                <c:pt idx="768">
                  <c:v>7545.8979000000008</c:v>
                </c:pt>
                <c:pt idx="769">
                  <c:v>7674.9698000000026</c:v>
                </c:pt>
                <c:pt idx="770">
                  <c:v>7605.0029000000013</c:v>
                </c:pt>
                <c:pt idx="771">
                  <c:v>7476.8239000000003</c:v>
                </c:pt>
                <c:pt idx="772">
                  <c:v>7638.4749999999985</c:v>
                </c:pt>
                <c:pt idx="773">
                  <c:v>7645.3568999999989</c:v>
                </c:pt>
                <c:pt idx="774">
                  <c:v>7711.9098999999987</c:v>
                </c:pt>
                <c:pt idx="775">
                  <c:v>7793.9929000000011</c:v>
                </c:pt>
                <c:pt idx="776">
                  <c:v>7708.0339000000004</c:v>
                </c:pt>
                <c:pt idx="777">
                  <c:v>7716.3130000000001</c:v>
                </c:pt>
                <c:pt idx="778">
                  <c:v>7872.74</c:v>
                </c:pt>
                <c:pt idx="779">
                  <c:v>7981.5729999999967</c:v>
                </c:pt>
                <c:pt idx="780">
                  <c:v>7879.0160000000005</c:v>
                </c:pt>
                <c:pt idx="781">
                  <c:v>7483.6110000000008</c:v>
                </c:pt>
                <c:pt idx="782">
                  <c:v>7467.2239999999993</c:v>
                </c:pt>
                <c:pt idx="783">
                  <c:v>7442.2339999999995</c:v>
                </c:pt>
                <c:pt idx="784">
                  <c:v>7349.1009999999987</c:v>
                </c:pt>
                <c:pt idx="785">
                  <c:v>7438.690999999998</c:v>
                </c:pt>
                <c:pt idx="786">
                  <c:v>7398.5009</c:v>
                </c:pt>
                <c:pt idx="787">
                  <c:v>7479.4568999999992</c:v>
                </c:pt>
                <c:pt idx="788">
                  <c:v>7452.0968000000003</c:v>
                </c:pt>
                <c:pt idx="789">
                  <c:v>7452.0968000000003</c:v>
                </c:pt>
                <c:pt idx="790">
                  <c:v>7637.4959999999983</c:v>
                </c:pt>
                <c:pt idx="791">
                  <c:v>7613.4320000000007</c:v>
                </c:pt>
                <c:pt idx="792">
                  <c:v>7676.4140000000007</c:v>
                </c:pt>
                <c:pt idx="793">
                  <c:v>7718.137999999999</c:v>
                </c:pt>
                <c:pt idx="794">
                  <c:v>7796.1529</c:v>
                </c:pt>
                <c:pt idx="795">
                  <c:v>7807.3199999999988</c:v>
                </c:pt>
                <c:pt idx="796">
                  <c:v>7583.1818999999987</c:v>
                </c:pt>
                <c:pt idx="797">
                  <c:v>7719.8359000000009</c:v>
                </c:pt>
                <c:pt idx="798">
                  <c:v>7882.7160000000003</c:v>
                </c:pt>
                <c:pt idx="799">
                  <c:v>8017.4409999999989</c:v>
                </c:pt>
                <c:pt idx="800">
                  <c:v>8050.9228999999996</c:v>
                </c:pt>
                <c:pt idx="801">
                  <c:v>8149.6420000000007</c:v>
                </c:pt>
                <c:pt idx="802">
                  <c:v>8216.3379999999997</c:v>
                </c:pt>
                <c:pt idx="803">
                  <c:v>8283.1660000000011</c:v>
                </c:pt>
                <c:pt idx="804">
                  <c:v>8173.098</c:v>
                </c:pt>
                <c:pt idx="805">
                  <c:v>7888.1849000000002</c:v>
                </c:pt>
                <c:pt idx="806">
                  <c:v>7956.2650000000012</c:v>
                </c:pt>
                <c:pt idx="807">
                  <c:v>8115.9380000000019</c:v>
                </c:pt>
                <c:pt idx="808">
                  <c:v>8167.232</c:v>
                </c:pt>
                <c:pt idx="809">
                  <c:v>8226.2209999999995</c:v>
                </c:pt>
                <c:pt idx="810">
                  <c:v>7994.1130000000003</c:v>
                </c:pt>
                <c:pt idx="811">
                  <c:v>8152.79</c:v>
                </c:pt>
                <c:pt idx="812">
                  <c:v>8091.3782000000001</c:v>
                </c:pt>
                <c:pt idx="813">
                  <c:v>8066.8142000000007</c:v>
                </c:pt>
                <c:pt idx="814">
                  <c:v>7919.3842000000022</c:v>
                </c:pt>
                <c:pt idx="815">
                  <c:v>7706.6512000000002</c:v>
                </c:pt>
                <c:pt idx="816">
                  <c:v>7706.6512000000002</c:v>
                </c:pt>
                <c:pt idx="817">
                  <c:v>7633.2860999999984</c:v>
                </c:pt>
                <c:pt idx="818">
                  <c:v>7901.4241999999995</c:v>
                </c:pt>
                <c:pt idx="819">
                  <c:v>7792.0181999999986</c:v>
                </c:pt>
                <c:pt idx="820">
                  <c:v>7753.9221999999991</c:v>
                </c:pt>
                <c:pt idx="821">
                  <c:v>7760.3340999999991</c:v>
                </c:pt>
                <c:pt idx="822">
                  <c:v>7565.6200999999992</c:v>
                </c:pt>
                <c:pt idx="823">
                  <c:v>7446.3931000000002</c:v>
                </c:pt>
                <c:pt idx="824">
                  <c:v>7463.5690999999988</c:v>
                </c:pt>
                <c:pt idx="825">
                  <c:v>7126.588999999999</c:v>
                </c:pt>
                <c:pt idx="826">
                  <c:v>7134.4689000000008</c:v>
                </c:pt>
                <c:pt idx="827">
                  <c:v>7134.4689000000008</c:v>
                </c:pt>
                <c:pt idx="828">
                  <c:v>7020.6519000000008</c:v>
                </c:pt>
                <c:pt idx="829">
                  <c:v>6864.8429000000006</c:v>
                </c:pt>
                <c:pt idx="830">
                  <c:v>6533.7609000000002</c:v>
                </c:pt>
                <c:pt idx="831">
                  <c:v>6366.2148999999999</c:v>
                </c:pt>
                <c:pt idx="832">
                  <c:v>6186.6158999999998</c:v>
                </c:pt>
                <c:pt idx="833">
                  <c:v>6122.1318999999994</c:v>
                </c:pt>
                <c:pt idx="834">
                  <c:v>6138.3698999999997</c:v>
                </c:pt>
                <c:pt idx="835">
                  <c:v>6349.8379000000014</c:v>
                </c:pt>
                <c:pt idx="836">
                  <c:v>6431.5619000000006</c:v>
                </c:pt>
                <c:pt idx="837">
                  <c:v>6314.4908999999998</c:v>
                </c:pt>
                <c:pt idx="838">
                  <c:v>6061.8358999999991</c:v>
                </c:pt>
                <c:pt idx="839">
                  <c:v>6213.0959000000012</c:v>
                </c:pt>
                <c:pt idx="840">
                  <c:v>6369.5458999999992</c:v>
                </c:pt>
                <c:pt idx="841">
                  <c:v>6370.9488999999994</c:v>
                </c:pt>
                <c:pt idx="842">
                  <c:v>6364.7808999999997</c:v>
                </c:pt>
                <c:pt idx="843">
                  <c:v>6286.9960000000001</c:v>
                </c:pt>
                <c:pt idx="844">
                  <c:v>6635.3000999999995</c:v>
                </c:pt>
                <c:pt idx="845">
                  <c:v>6804.6451000000006</c:v>
                </c:pt>
                <c:pt idx="846">
                  <c:v>6952.4061000000011</c:v>
                </c:pt>
                <c:pt idx="847">
                  <c:v>7058.4020999999993</c:v>
                </c:pt>
                <c:pt idx="848">
                  <c:v>6951.8199000000004</c:v>
                </c:pt>
                <c:pt idx="849">
                  <c:v>7068.6099000000004</c:v>
                </c:pt>
                <c:pt idx="850">
                  <c:v>6978.1608999999999</c:v>
                </c:pt>
                <c:pt idx="851">
                  <c:v>6850.9069</c:v>
                </c:pt>
                <c:pt idx="852">
                  <c:v>6819.4758999999995</c:v>
                </c:pt>
                <c:pt idx="853">
                  <c:v>6819.4758999999995</c:v>
                </c:pt>
                <c:pt idx="854">
                  <c:v>6680.1239999999998</c:v>
                </c:pt>
                <c:pt idx="855">
                  <c:v>6797.3128999999999</c:v>
                </c:pt>
                <c:pt idx="856">
                  <c:v>6878.9378999999999</c:v>
                </c:pt>
                <c:pt idx="857">
                  <c:v>7064.4098999999997</c:v>
                </c:pt>
                <c:pt idx="858">
                  <c:v>6877.2708999999995</c:v>
                </c:pt>
                <c:pt idx="859">
                  <c:v>7199.5879999999997</c:v>
                </c:pt>
                <c:pt idx="860">
                  <c:v>7227.1890000000003</c:v>
                </c:pt>
                <c:pt idx="861">
                  <c:v>7265.634</c:v>
                </c:pt>
                <c:pt idx="862">
                  <c:v>7170.424</c:v>
                </c:pt>
                <c:pt idx="863">
                  <c:v>7295.2959999999994</c:v>
                </c:pt>
                <c:pt idx="864">
                  <c:v>7336.6338999999998</c:v>
                </c:pt>
                <c:pt idx="865">
                  <c:v>7324.9549999999999</c:v>
                </c:pt>
                <c:pt idx="866">
                  <c:v>7203.1260000000002</c:v>
                </c:pt>
                <c:pt idx="867">
                  <c:v>6563.09</c:v>
                </c:pt>
                <c:pt idx="868">
                  <c:v>6539.0549999999985</c:v>
                </c:pt>
                <c:pt idx="869">
                  <c:v>6675.7279999999992</c:v>
                </c:pt>
                <c:pt idx="870">
                  <c:v>6821.4139999999998</c:v>
                </c:pt>
                <c:pt idx="871">
                  <c:v>6940.8360000000002</c:v>
                </c:pt>
                <c:pt idx="872">
                  <c:v>6386.4809999999998</c:v>
                </c:pt>
                <c:pt idx="873">
                  <c:v>6605.2569999999996</c:v>
                </c:pt>
                <c:pt idx="874">
                  <c:v>6552.3009999999995</c:v>
                </c:pt>
                <c:pt idx="875">
                  <c:v>6628.7860000000001</c:v>
                </c:pt>
                <c:pt idx="876">
                  <c:v>6212.3218999999999</c:v>
                </c:pt>
                <c:pt idx="877">
                  <c:v>6306.2799000000005</c:v>
                </c:pt>
                <c:pt idx="878">
                  <c:v>6193.1949999999997</c:v>
                </c:pt>
                <c:pt idx="879">
                  <c:v>6275.4968999999992</c:v>
                </c:pt>
                <c:pt idx="880">
                  <c:v>6377.6389000000008</c:v>
                </c:pt>
                <c:pt idx="881">
                  <c:v>6018.3329000000012</c:v>
                </c:pt>
                <c:pt idx="882">
                  <c:v>6215.7208999999993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07E-4D7A-89B3-7404C4B983D0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Analysis'!$E$2:$E$884</c:f>
              <c:numCache>
                <c:formatCode>General</c:formatCode>
                <c:ptCount val="883"/>
                <c:pt idx="0">
                  <c:v>12153</c:v>
                </c:pt>
                <c:pt idx="1">
                  <c:v>11890</c:v>
                </c:pt>
                <c:pt idx="2">
                  <c:v>11936</c:v>
                </c:pt>
                <c:pt idx="3">
                  <c:v>12178</c:v>
                </c:pt>
                <c:pt idx="4">
                  <c:v>12395</c:v>
                </c:pt>
                <c:pt idx="5">
                  <c:v>12347</c:v>
                </c:pt>
                <c:pt idx="6">
                  <c:v>12763</c:v>
                </c:pt>
                <c:pt idx="7">
                  <c:v>12763</c:v>
                </c:pt>
                <c:pt idx="8">
                  <c:v>12965</c:v>
                </c:pt>
                <c:pt idx="9">
                  <c:v>11793</c:v>
                </c:pt>
                <c:pt idx="10">
                  <c:v>11870</c:v>
                </c:pt>
                <c:pt idx="11">
                  <c:v>12065</c:v>
                </c:pt>
                <c:pt idx="12">
                  <c:v>12065</c:v>
                </c:pt>
                <c:pt idx="13">
                  <c:v>12317</c:v>
                </c:pt>
                <c:pt idx="14">
                  <c:v>12143</c:v>
                </c:pt>
                <c:pt idx="15">
                  <c:v>12055</c:v>
                </c:pt>
                <c:pt idx="16">
                  <c:v>12039</c:v>
                </c:pt>
                <c:pt idx="17">
                  <c:v>12039</c:v>
                </c:pt>
                <c:pt idx="18">
                  <c:v>12215</c:v>
                </c:pt>
                <c:pt idx="19">
                  <c:v>12158</c:v>
                </c:pt>
                <c:pt idx="20">
                  <c:v>12054</c:v>
                </c:pt>
                <c:pt idx="21">
                  <c:v>11960</c:v>
                </c:pt>
                <c:pt idx="22">
                  <c:v>12119</c:v>
                </c:pt>
                <c:pt idx="23">
                  <c:v>12286</c:v>
                </c:pt>
                <c:pt idx="24">
                  <c:v>12008</c:v>
                </c:pt>
                <c:pt idx="25">
                  <c:v>12085</c:v>
                </c:pt>
                <c:pt idx="26">
                  <c:v>12202</c:v>
                </c:pt>
                <c:pt idx="27">
                  <c:v>12568</c:v>
                </c:pt>
                <c:pt idx="28">
                  <c:v>12675</c:v>
                </c:pt>
                <c:pt idx="29">
                  <c:v>12675</c:v>
                </c:pt>
                <c:pt idx="30">
                  <c:v>12677</c:v>
                </c:pt>
                <c:pt idx="31">
                  <c:v>12690</c:v>
                </c:pt>
                <c:pt idx="32">
                  <c:v>13037</c:v>
                </c:pt>
                <c:pt idx="33">
                  <c:v>12801</c:v>
                </c:pt>
                <c:pt idx="34">
                  <c:v>12801</c:v>
                </c:pt>
                <c:pt idx="35">
                  <c:v>12652</c:v>
                </c:pt>
                <c:pt idx="36">
                  <c:v>12799</c:v>
                </c:pt>
                <c:pt idx="37">
                  <c:v>13085</c:v>
                </c:pt>
                <c:pt idx="38">
                  <c:v>14114</c:v>
                </c:pt>
                <c:pt idx="39">
                  <c:v>14359</c:v>
                </c:pt>
                <c:pt idx="40">
                  <c:v>14506</c:v>
                </c:pt>
                <c:pt idx="41">
                  <c:v>14436</c:v>
                </c:pt>
                <c:pt idx="42">
                  <c:v>14550</c:v>
                </c:pt>
                <c:pt idx="43">
                  <c:v>14372</c:v>
                </c:pt>
                <c:pt idx="44">
                  <c:v>14259</c:v>
                </c:pt>
                <c:pt idx="45">
                  <c:v>13268</c:v>
                </c:pt>
                <c:pt idx="46">
                  <c:v>13083</c:v>
                </c:pt>
                <c:pt idx="47">
                  <c:v>13316</c:v>
                </c:pt>
                <c:pt idx="48">
                  <c:v>13276</c:v>
                </c:pt>
                <c:pt idx="49">
                  <c:v>13509</c:v>
                </c:pt>
                <c:pt idx="50">
                  <c:v>13331</c:v>
                </c:pt>
                <c:pt idx="51">
                  <c:v>13473</c:v>
                </c:pt>
                <c:pt idx="52">
                  <c:v>13303</c:v>
                </c:pt>
                <c:pt idx="53">
                  <c:v>13255</c:v>
                </c:pt>
                <c:pt idx="54">
                  <c:v>13156</c:v>
                </c:pt>
                <c:pt idx="55">
                  <c:v>12432</c:v>
                </c:pt>
                <c:pt idx="56">
                  <c:v>12314</c:v>
                </c:pt>
                <c:pt idx="57">
                  <c:v>12656</c:v>
                </c:pt>
                <c:pt idx="58">
                  <c:v>13183</c:v>
                </c:pt>
                <c:pt idx="59">
                  <c:v>12920</c:v>
                </c:pt>
                <c:pt idx="60">
                  <c:v>12424</c:v>
                </c:pt>
                <c:pt idx="61">
                  <c:v>12578</c:v>
                </c:pt>
                <c:pt idx="62">
                  <c:v>12289</c:v>
                </c:pt>
                <c:pt idx="63">
                  <c:v>12203</c:v>
                </c:pt>
                <c:pt idx="64">
                  <c:v>12370</c:v>
                </c:pt>
                <c:pt idx="65">
                  <c:v>12438</c:v>
                </c:pt>
                <c:pt idx="66">
                  <c:v>12632</c:v>
                </c:pt>
                <c:pt idx="67">
                  <c:v>12872</c:v>
                </c:pt>
                <c:pt idx="68">
                  <c:v>13096</c:v>
                </c:pt>
                <c:pt idx="69">
                  <c:v>13213</c:v>
                </c:pt>
                <c:pt idx="70">
                  <c:v>12755</c:v>
                </c:pt>
                <c:pt idx="71">
                  <c:v>12927</c:v>
                </c:pt>
                <c:pt idx="72">
                  <c:v>13255</c:v>
                </c:pt>
                <c:pt idx="73">
                  <c:v>13184</c:v>
                </c:pt>
                <c:pt idx="74">
                  <c:v>13135</c:v>
                </c:pt>
                <c:pt idx="75">
                  <c:v>13055</c:v>
                </c:pt>
                <c:pt idx="76">
                  <c:v>14126</c:v>
                </c:pt>
                <c:pt idx="77">
                  <c:v>14347</c:v>
                </c:pt>
                <c:pt idx="78">
                  <c:v>14984</c:v>
                </c:pt>
                <c:pt idx="79">
                  <c:v>15545</c:v>
                </c:pt>
                <c:pt idx="80">
                  <c:v>15545</c:v>
                </c:pt>
                <c:pt idx="81">
                  <c:v>15977</c:v>
                </c:pt>
                <c:pt idx="82">
                  <c:v>16404</c:v>
                </c:pt>
                <c:pt idx="83">
                  <c:v>16795</c:v>
                </c:pt>
                <c:pt idx="84">
                  <c:v>17062</c:v>
                </c:pt>
                <c:pt idx="85">
                  <c:v>17131</c:v>
                </c:pt>
                <c:pt idx="86">
                  <c:v>17152</c:v>
                </c:pt>
                <c:pt idx="87">
                  <c:v>17492</c:v>
                </c:pt>
                <c:pt idx="88">
                  <c:v>17283</c:v>
                </c:pt>
                <c:pt idx="89">
                  <c:v>17383</c:v>
                </c:pt>
                <c:pt idx="90">
                  <c:v>17443</c:v>
                </c:pt>
                <c:pt idx="91">
                  <c:v>17562</c:v>
                </c:pt>
                <c:pt idx="92">
                  <c:v>17812</c:v>
                </c:pt>
                <c:pt idx="93">
                  <c:v>17970</c:v>
                </c:pt>
                <c:pt idx="94">
                  <c:v>17928</c:v>
                </c:pt>
                <c:pt idx="95">
                  <c:v>18040</c:v>
                </c:pt>
                <c:pt idx="96">
                  <c:v>17739</c:v>
                </c:pt>
                <c:pt idx="97">
                  <c:v>17306</c:v>
                </c:pt>
                <c:pt idx="98">
                  <c:v>17386</c:v>
                </c:pt>
                <c:pt idx="99">
                  <c:v>17386</c:v>
                </c:pt>
                <c:pt idx="100">
                  <c:v>16596</c:v>
                </c:pt>
                <c:pt idx="101">
                  <c:v>16012</c:v>
                </c:pt>
                <c:pt idx="102">
                  <c:v>16064</c:v>
                </c:pt>
                <c:pt idx="103">
                  <c:v>16235</c:v>
                </c:pt>
                <c:pt idx="104">
                  <c:v>16342</c:v>
                </c:pt>
                <c:pt idx="105">
                  <c:v>16340</c:v>
                </c:pt>
                <c:pt idx="106">
                  <c:v>16154</c:v>
                </c:pt>
                <c:pt idx="107">
                  <c:v>16130</c:v>
                </c:pt>
                <c:pt idx="108">
                  <c:v>15865</c:v>
                </c:pt>
                <c:pt idx="109">
                  <c:v>15991</c:v>
                </c:pt>
                <c:pt idx="110">
                  <c:v>15993</c:v>
                </c:pt>
                <c:pt idx="111">
                  <c:v>15988</c:v>
                </c:pt>
                <c:pt idx="112">
                  <c:v>15538</c:v>
                </c:pt>
                <c:pt idx="113">
                  <c:v>15336</c:v>
                </c:pt>
                <c:pt idx="114">
                  <c:v>16407</c:v>
                </c:pt>
                <c:pt idx="115">
                  <c:v>16438</c:v>
                </c:pt>
                <c:pt idx="116">
                  <c:v>16671</c:v>
                </c:pt>
                <c:pt idx="117">
                  <c:v>18031</c:v>
                </c:pt>
                <c:pt idx="118">
                  <c:v>18025</c:v>
                </c:pt>
                <c:pt idx="119">
                  <c:v>17970</c:v>
                </c:pt>
                <c:pt idx="120">
                  <c:v>18086</c:v>
                </c:pt>
                <c:pt idx="121">
                  <c:v>18822</c:v>
                </c:pt>
                <c:pt idx="122">
                  <c:v>18922</c:v>
                </c:pt>
                <c:pt idx="123">
                  <c:v>19200</c:v>
                </c:pt>
                <c:pt idx="124">
                  <c:v>19861</c:v>
                </c:pt>
                <c:pt idx="125">
                  <c:v>19438</c:v>
                </c:pt>
                <c:pt idx="126">
                  <c:v>18979</c:v>
                </c:pt>
                <c:pt idx="127">
                  <c:v>18482</c:v>
                </c:pt>
                <c:pt idx="128">
                  <c:v>18623</c:v>
                </c:pt>
                <c:pt idx="129">
                  <c:v>18064</c:v>
                </c:pt>
                <c:pt idx="130">
                  <c:v>17972</c:v>
                </c:pt>
                <c:pt idx="131">
                  <c:v>18396</c:v>
                </c:pt>
                <c:pt idx="132">
                  <c:v>18149</c:v>
                </c:pt>
                <c:pt idx="133">
                  <c:v>17629</c:v>
                </c:pt>
                <c:pt idx="134">
                  <c:v>16993</c:v>
                </c:pt>
                <c:pt idx="135">
                  <c:v>16870</c:v>
                </c:pt>
                <c:pt idx="136">
                  <c:v>16746</c:v>
                </c:pt>
                <c:pt idx="137">
                  <c:v>16562</c:v>
                </c:pt>
                <c:pt idx="138">
                  <c:v>16264</c:v>
                </c:pt>
                <c:pt idx="139">
                  <c:v>15779</c:v>
                </c:pt>
                <c:pt idx="140">
                  <c:v>15725</c:v>
                </c:pt>
                <c:pt idx="141">
                  <c:v>16029</c:v>
                </c:pt>
                <c:pt idx="142">
                  <c:v>15786</c:v>
                </c:pt>
                <c:pt idx="143">
                  <c:v>15524</c:v>
                </c:pt>
                <c:pt idx="144">
                  <c:v>15595</c:v>
                </c:pt>
                <c:pt idx="145">
                  <c:v>15639</c:v>
                </c:pt>
                <c:pt idx="146">
                  <c:v>15443</c:v>
                </c:pt>
                <c:pt idx="147">
                  <c:v>15572</c:v>
                </c:pt>
                <c:pt idx="148">
                  <c:v>15404</c:v>
                </c:pt>
                <c:pt idx="149">
                  <c:v>15234</c:v>
                </c:pt>
                <c:pt idx="150">
                  <c:v>14918</c:v>
                </c:pt>
                <c:pt idx="151">
                  <c:v>15369</c:v>
                </c:pt>
                <c:pt idx="152">
                  <c:v>15939</c:v>
                </c:pt>
                <c:pt idx="153">
                  <c:v>15411</c:v>
                </c:pt>
                <c:pt idx="154">
                  <c:v>15189</c:v>
                </c:pt>
                <c:pt idx="155">
                  <c:v>15345</c:v>
                </c:pt>
                <c:pt idx="156">
                  <c:v>15446</c:v>
                </c:pt>
                <c:pt idx="157">
                  <c:v>15754</c:v>
                </c:pt>
                <c:pt idx="158">
                  <c:v>15289</c:v>
                </c:pt>
                <c:pt idx="159">
                  <c:v>15181</c:v>
                </c:pt>
                <c:pt idx="160">
                  <c:v>15126</c:v>
                </c:pt>
                <c:pt idx="161">
                  <c:v>15326</c:v>
                </c:pt>
                <c:pt idx="162">
                  <c:v>14628</c:v>
                </c:pt>
                <c:pt idx="163">
                  <c:v>14628</c:v>
                </c:pt>
                <c:pt idx="164">
                  <c:v>15020</c:v>
                </c:pt>
                <c:pt idx="165">
                  <c:v>15176.15</c:v>
                </c:pt>
                <c:pt idx="166">
                  <c:v>15344.15</c:v>
                </c:pt>
                <c:pt idx="167">
                  <c:v>14759.15</c:v>
                </c:pt>
                <c:pt idx="168">
                  <c:v>14682</c:v>
                </c:pt>
                <c:pt idx="169">
                  <c:v>15043</c:v>
                </c:pt>
                <c:pt idx="170">
                  <c:v>15052</c:v>
                </c:pt>
                <c:pt idx="171">
                  <c:v>15165</c:v>
                </c:pt>
                <c:pt idx="172">
                  <c:v>14963</c:v>
                </c:pt>
                <c:pt idx="173">
                  <c:v>14872</c:v>
                </c:pt>
                <c:pt idx="174">
                  <c:v>15299</c:v>
                </c:pt>
                <c:pt idx="175">
                  <c:v>15293</c:v>
                </c:pt>
                <c:pt idx="176">
                  <c:v>15463</c:v>
                </c:pt>
                <c:pt idx="177">
                  <c:v>15333</c:v>
                </c:pt>
                <c:pt idx="178">
                  <c:v>15243</c:v>
                </c:pt>
                <c:pt idx="179">
                  <c:v>15688</c:v>
                </c:pt>
                <c:pt idx="180">
                  <c:v>15572</c:v>
                </c:pt>
                <c:pt idx="181">
                  <c:v>15694</c:v>
                </c:pt>
                <c:pt idx="182">
                  <c:v>15671</c:v>
                </c:pt>
                <c:pt idx="183">
                  <c:v>15854</c:v>
                </c:pt>
                <c:pt idx="184">
                  <c:v>15380</c:v>
                </c:pt>
                <c:pt idx="185">
                  <c:v>15470</c:v>
                </c:pt>
                <c:pt idx="186">
                  <c:v>15289</c:v>
                </c:pt>
                <c:pt idx="187">
                  <c:v>15407</c:v>
                </c:pt>
                <c:pt idx="188">
                  <c:v>14980</c:v>
                </c:pt>
                <c:pt idx="189">
                  <c:v>14891</c:v>
                </c:pt>
                <c:pt idx="190">
                  <c:v>15273</c:v>
                </c:pt>
                <c:pt idx="191">
                  <c:v>15205</c:v>
                </c:pt>
                <c:pt idx="192">
                  <c:v>15300</c:v>
                </c:pt>
                <c:pt idx="193">
                  <c:v>15646</c:v>
                </c:pt>
                <c:pt idx="194">
                  <c:v>15439</c:v>
                </c:pt>
                <c:pt idx="195">
                  <c:v>15695</c:v>
                </c:pt>
                <c:pt idx="196">
                  <c:v>15950</c:v>
                </c:pt>
                <c:pt idx="197">
                  <c:v>16210</c:v>
                </c:pt>
                <c:pt idx="198">
                  <c:v>15935</c:v>
                </c:pt>
                <c:pt idx="199">
                  <c:v>15554</c:v>
                </c:pt>
                <c:pt idx="200">
                  <c:v>16020</c:v>
                </c:pt>
                <c:pt idx="201">
                  <c:v>15627</c:v>
                </c:pt>
                <c:pt idx="202">
                  <c:v>15540</c:v>
                </c:pt>
                <c:pt idx="203">
                  <c:v>15983</c:v>
                </c:pt>
                <c:pt idx="204">
                  <c:v>16375</c:v>
                </c:pt>
                <c:pt idx="205">
                  <c:v>16314</c:v>
                </c:pt>
                <c:pt idx="206">
                  <c:v>16126</c:v>
                </c:pt>
                <c:pt idx="207">
                  <c:v>16238</c:v>
                </c:pt>
                <c:pt idx="208">
                  <c:v>16578</c:v>
                </c:pt>
                <c:pt idx="209">
                  <c:v>16578</c:v>
                </c:pt>
                <c:pt idx="210">
                  <c:v>16888</c:v>
                </c:pt>
                <c:pt idx="211">
                  <c:v>16696</c:v>
                </c:pt>
                <c:pt idx="212">
                  <c:v>16986</c:v>
                </c:pt>
                <c:pt idx="213">
                  <c:v>16925</c:v>
                </c:pt>
                <c:pt idx="214">
                  <c:v>16601</c:v>
                </c:pt>
                <c:pt idx="215">
                  <c:v>16047</c:v>
                </c:pt>
                <c:pt idx="216">
                  <c:v>15901</c:v>
                </c:pt>
                <c:pt idx="217">
                  <c:v>16044</c:v>
                </c:pt>
                <c:pt idx="218">
                  <c:v>15556</c:v>
                </c:pt>
                <c:pt idx="219">
                  <c:v>14779</c:v>
                </c:pt>
                <c:pt idx="220">
                  <c:v>14780</c:v>
                </c:pt>
                <c:pt idx="221">
                  <c:v>14841</c:v>
                </c:pt>
                <c:pt idx="222">
                  <c:v>15194</c:v>
                </c:pt>
                <c:pt idx="223">
                  <c:v>15168</c:v>
                </c:pt>
                <c:pt idx="224">
                  <c:v>14569</c:v>
                </c:pt>
                <c:pt idx="225">
                  <c:v>14482</c:v>
                </c:pt>
                <c:pt idx="226">
                  <c:v>14399</c:v>
                </c:pt>
                <c:pt idx="227">
                  <c:v>14027.13</c:v>
                </c:pt>
                <c:pt idx="228">
                  <c:v>13831.13</c:v>
                </c:pt>
                <c:pt idx="229">
                  <c:v>12803</c:v>
                </c:pt>
                <c:pt idx="230">
                  <c:v>12800</c:v>
                </c:pt>
                <c:pt idx="231">
                  <c:v>12931</c:v>
                </c:pt>
                <c:pt idx="232">
                  <c:v>13061</c:v>
                </c:pt>
                <c:pt idx="233">
                  <c:v>13248</c:v>
                </c:pt>
                <c:pt idx="234">
                  <c:v>13315</c:v>
                </c:pt>
                <c:pt idx="235">
                  <c:v>13216</c:v>
                </c:pt>
                <c:pt idx="236">
                  <c:v>13082</c:v>
                </c:pt>
                <c:pt idx="237">
                  <c:v>12841</c:v>
                </c:pt>
                <c:pt idx="238">
                  <c:v>12570</c:v>
                </c:pt>
                <c:pt idx="239">
                  <c:v>12421</c:v>
                </c:pt>
                <c:pt idx="240">
                  <c:v>12395</c:v>
                </c:pt>
                <c:pt idx="241">
                  <c:v>12539</c:v>
                </c:pt>
                <c:pt idx="242">
                  <c:v>12522</c:v>
                </c:pt>
                <c:pt idx="243">
                  <c:v>12636</c:v>
                </c:pt>
                <c:pt idx="244">
                  <c:v>12504</c:v>
                </c:pt>
                <c:pt idx="245">
                  <c:v>12489</c:v>
                </c:pt>
                <c:pt idx="246">
                  <c:v>12555</c:v>
                </c:pt>
                <c:pt idx="247">
                  <c:v>12783</c:v>
                </c:pt>
                <c:pt idx="248">
                  <c:v>12688</c:v>
                </c:pt>
                <c:pt idx="249">
                  <c:v>12376</c:v>
                </c:pt>
                <c:pt idx="250">
                  <c:v>12457</c:v>
                </c:pt>
                <c:pt idx="251">
                  <c:v>12339</c:v>
                </c:pt>
                <c:pt idx="252">
                  <c:v>12359.95</c:v>
                </c:pt>
                <c:pt idx="253">
                  <c:v>12730.1</c:v>
                </c:pt>
                <c:pt idx="254">
                  <c:v>12557.83</c:v>
                </c:pt>
                <c:pt idx="255">
                  <c:v>12573.98</c:v>
                </c:pt>
                <c:pt idx="256">
                  <c:v>12375.5</c:v>
                </c:pt>
                <c:pt idx="257">
                  <c:v>12687.61</c:v>
                </c:pt>
                <c:pt idx="258">
                  <c:v>12656.27</c:v>
                </c:pt>
                <c:pt idx="259">
                  <c:v>12656.27</c:v>
                </c:pt>
                <c:pt idx="260">
                  <c:v>12656.27</c:v>
                </c:pt>
                <c:pt idx="261">
                  <c:v>13294.37</c:v>
                </c:pt>
                <c:pt idx="262">
                  <c:v>13426.84</c:v>
                </c:pt>
                <c:pt idx="263">
                  <c:v>13501.17</c:v>
                </c:pt>
                <c:pt idx="264">
                  <c:v>13632.28</c:v>
                </c:pt>
                <c:pt idx="265">
                  <c:v>13769.53</c:v>
                </c:pt>
                <c:pt idx="266">
                  <c:v>13703.91</c:v>
                </c:pt>
                <c:pt idx="267">
                  <c:v>13883.35</c:v>
                </c:pt>
                <c:pt idx="268">
                  <c:v>14023.2</c:v>
                </c:pt>
                <c:pt idx="269">
                  <c:v>14374.04</c:v>
                </c:pt>
                <c:pt idx="270">
                  <c:v>14069.68</c:v>
                </c:pt>
                <c:pt idx="271">
                  <c:v>13863.58</c:v>
                </c:pt>
                <c:pt idx="272">
                  <c:v>14092.66</c:v>
                </c:pt>
                <c:pt idx="273">
                  <c:v>14249.58</c:v>
                </c:pt>
                <c:pt idx="274">
                  <c:v>14351.28</c:v>
                </c:pt>
                <c:pt idx="275">
                  <c:v>14275.78</c:v>
                </c:pt>
                <c:pt idx="276">
                  <c:v>13899.58</c:v>
                </c:pt>
                <c:pt idx="277">
                  <c:v>13974.6</c:v>
                </c:pt>
                <c:pt idx="278">
                  <c:v>13905.56</c:v>
                </c:pt>
                <c:pt idx="279">
                  <c:v>14197.7</c:v>
                </c:pt>
                <c:pt idx="280">
                  <c:v>14248.81</c:v>
                </c:pt>
                <c:pt idx="281">
                  <c:v>14426.74</c:v>
                </c:pt>
                <c:pt idx="282">
                  <c:v>15291.48</c:v>
                </c:pt>
                <c:pt idx="283">
                  <c:v>15441.56</c:v>
                </c:pt>
                <c:pt idx="284">
                  <c:v>15701.47</c:v>
                </c:pt>
                <c:pt idx="285">
                  <c:v>16112.24</c:v>
                </c:pt>
                <c:pt idx="286">
                  <c:v>15177.86</c:v>
                </c:pt>
                <c:pt idx="287">
                  <c:v>15009.7</c:v>
                </c:pt>
                <c:pt idx="288">
                  <c:v>14940.64</c:v>
                </c:pt>
                <c:pt idx="289">
                  <c:v>14774.89</c:v>
                </c:pt>
                <c:pt idx="290">
                  <c:v>15164.64</c:v>
                </c:pt>
                <c:pt idx="291">
                  <c:v>15225.83</c:v>
                </c:pt>
                <c:pt idx="292">
                  <c:v>15105.13</c:v>
                </c:pt>
                <c:pt idx="293">
                  <c:v>15367.79</c:v>
                </c:pt>
                <c:pt idx="294">
                  <c:v>15428.43</c:v>
                </c:pt>
                <c:pt idx="295">
                  <c:v>15066.36</c:v>
                </c:pt>
                <c:pt idx="296">
                  <c:v>15040.81</c:v>
                </c:pt>
                <c:pt idx="297">
                  <c:v>15221.68</c:v>
                </c:pt>
                <c:pt idx="298">
                  <c:v>15204.32</c:v>
                </c:pt>
                <c:pt idx="299">
                  <c:v>15372.69</c:v>
                </c:pt>
                <c:pt idx="300">
                  <c:v>15170.37</c:v>
                </c:pt>
                <c:pt idx="301">
                  <c:v>15572.72</c:v>
                </c:pt>
                <c:pt idx="302">
                  <c:v>15457.05</c:v>
                </c:pt>
                <c:pt idx="303">
                  <c:v>15371.23</c:v>
                </c:pt>
                <c:pt idx="304">
                  <c:v>15360.45</c:v>
                </c:pt>
                <c:pt idx="305">
                  <c:v>15305.23</c:v>
                </c:pt>
                <c:pt idx="306">
                  <c:v>15679.69</c:v>
                </c:pt>
                <c:pt idx="307">
                  <c:v>16324.47</c:v>
                </c:pt>
                <c:pt idx="308">
                  <c:v>16711.61</c:v>
                </c:pt>
                <c:pt idx="309">
                  <c:v>17198.490000000002</c:v>
                </c:pt>
                <c:pt idx="310">
                  <c:v>17150.439999999999</c:v>
                </c:pt>
                <c:pt idx="311">
                  <c:v>17386.07</c:v>
                </c:pt>
                <c:pt idx="312">
                  <c:v>17369.060000000001</c:v>
                </c:pt>
                <c:pt idx="313">
                  <c:v>17032.169999999998</c:v>
                </c:pt>
                <c:pt idx="314">
                  <c:v>16861</c:v>
                </c:pt>
                <c:pt idx="315">
                  <c:v>16387.62</c:v>
                </c:pt>
                <c:pt idx="316">
                  <c:v>16257.71</c:v>
                </c:pt>
                <c:pt idx="317">
                  <c:v>16177.82</c:v>
                </c:pt>
                <c:pt idx="318">
                  <c:v>16620.150000000001</c:v>
                </c:pt>
                <c:pt idx="319">
                  <c:v>16534.04</c:v>
                </c:pt>
                <c:pt idx="320">
                  <c:v>16982.79</c:v>
                </c:pt>
                <c:pt idx="321">
                  <c:v>16892.72</c:v>
                </c:pt>
                <c:pt idx="322">
                  <c:v>16948.95</c:v>
                </c:pt>
                <c:pt idx="323">
                  <c:v>17244.330000000002</c:v>
                </c:pt>
                <c:pt idx="324">
                  <c:v>17192.79</c:v>
                </c:pt>
                <c:pt idx="325">
                  <c:v>17740.849999999999</c:v>
                </c:pt>
                <c:pt idx="326">
                  <c:v>17687.64</c:v>
                </c:pt>
                <c:pt idx="327">
                  <c:v>17769.509999999998</c:v>
                </c:pt>
                <c:pt idx="328">
                  <c:v>17667.77</c:v>
                </c:pt>
                <c:pt idx="329">
                  <c:v>17544.150000000001</c:v>
                </c:pt>
                <c:pt idx="330">
                  <c:v>17645.75</c:v>
                </c:pt>
                <c:pt idx="331">
                  <c:v>17666.259999999998</c:v>
                </c:pt>
                <c:pt idx="332">
                  <c:v>17912.8</c:v>
                </c:pt>
                <c:pt idx="333">
                  <c:v>18586.46</c:v>
                </c:pt>
                <c:pt idx="334">
                  <c:v>18345.23</c:v>
                </c:pt>
                <c:pt idx="335">
                  <c:v>18155.79</c:v>
                </c:pt>
                <c:pt idx="336">
                  <c:v>17874.78</c:v>
                </c:pt>
                <c:pt idx="337">
                  <c:v>17739.04</c:v>
                </c:pt>
                <c:pt idx="338">
                  <c:v>17290.98</c:v>
                </c:pt>
                <c:pt idx="339">
                  <c:v>17077.509999999998</c:v>
                </c:pt>
                <c:pt idx="340">
                  <c:v>17297.27</c:v>
                </c:pt>
                <c:pt idx="341">
                  <c:v>16916.939999999999</c:v>
                </c:pt>
                <c:pt idx="342">
                  <c:v>16447.849999999999</c:v>
                </c:pt>
                <c:pt idx="343">
                  <c:v>15911.43</c:v>
                </c:pt>
                <c:pt idx="344">
                  <c:v>15911.29</c:v>
                </c:pt>
                <c:pt idx="345">
                  <c:v>15992.99</c:v>
                </c:pt>
                <c:pt idx="346">
                  <c:v>15947.09</c:v>
                </c:pt>
                <c:pt idx="347">
                  <c:v>16195.61</c:v>
                </c:pt>
                <c:pt idx="348">
                  <c:v>16324.61</c:v>
                </c:pt>
                <c:pt idx="349">
                  <c:v>16619.21</c:v>
                </c:pt>
                <c:pt idx="350">
                  <c:v>17109.3</c:v>
                </c:pt>
                <c:pt idx="351">
                  <c:v>17457.509999999998</c:v>
                </c:pt>
                <c:pt idx="352">
                  <c:v>17453.099999999999</c:v>
                </c:pt>
                <c:pt idx="353">
                  <c:v>17643.599999999999</c:v>
                </c:pt>
                <c:pt idx="354">
                  <c:v>17576.259999999998</c:v>
                </c:pt>
                <c:pt idx="355">
                  <c:v>17530.009999999998</c:v>
                </c:pt>
                <c:pt idx="356">
                  <c:v>17993.95</c:v>
                </c:pt>
                <c:pt idx="357">
                  <c:v>18188.34</c:v>
                </c:pt>
                <c:pt idx="358">
                  <c:v>18476.18</c:v>
                </c:pt>
                <c:pt idx="359">
                  <c:v>18664.400000000001</c:v>
                </c:pt>
                <c:pt idx="360">
                  <c:v>18272.7</c:v>
                </c:pt>
                <c:pt idx="361">
                  <c:v>18626.099999999999</c:v>
                </c:pt>
                <c:pt idx="362">
                  <c:v>18806.11</c:v>
                </c:pt>
                <c:pt idx="363">
                  <c:v>18718.22</c:v>
                </c:pt>
                <c:pt idx="364">
                  <c:v>18211.59</c:v>
                </c:pt>
                <c:pt idx="365">
                  <c:v>17928.36</c:v>
                </c:pt>
                <c:pt idx="366">
                  <c:v>18341.759999999998</c:v>
                </c:pt>
                <c:pt idx="367">
                  <c:v>18062.46</c:v>
                </c:pt>
                <c:pt idx="368">
                  <c:v>17791.62</c:v>
                </c:pt>
                <c:pt idx="369">
                  <c:v>18070.96</c:v>
                </c:pt>
                <c:pt idx="370">
                  <c:v>17851.523000000001</c:v>
                </c:pt>
                <c:pt idx="371">
                  <c:v>17271.619500000004</c:v>
                </c:pt>
                <c:pt idx="372">
                  <c:v>17620.593400000002</c:v>
                </c:pt>
                <c:pt idx="373">
                  <c:v>17952.159199999998</c:v>
                </c:pt>
                <c:pt idx="374">
                  <c:v>18259.794399999999</c:v>
                </c:pt>
                <c:pt idx="375">
                  <c:v>18350.175300000003</c:v>
                </c:pt>
                <c:pt idx="376">
                  <c:v>18534.209000000003</c:v>
                </c:pt>
                <c:pt idx="377">
                  <c:v>18657.955600000005</c:v>
                </c:pt>
                <c:pt idx="378">
                  <c:v>18533.292600000001</c:v>
                </c:pt>
                <c:pt idx="379">
                  <c:v>18673.196199999998</c:v>
                </c:pt>
                <c:pt idx="380">
                  <c:v>18525.821599999999</c:v>
                </c:pt>
                <c:pt idx="381">
                  <c:v>18498.341099999998</c:v>
                </c:pt>
                <c:pt idx="382">
                  <c:v>18765.667400000002</c:v>
                </c:pt>
                <c:pt idx="383">
                  <c:v>18853.097000000005</c:v>
                </c:pt>
                <c:pt idx="384">
                  <c:v>19022.881900000004</c:v>
                </c:pt>
                <c:pt idx="385">
                  <c:v>19214.633800000003</c:v>
                </c:pt>
                <c:pt idx="386">
                  <c:v>19364.540399999994</c:v>
                </c:pt>
                <c:pt idx="387">
                  <c:v>19366.871800000001</c:v>
                </c:pt>
                <c:pt idx="388">
                  <c:v>19047.1469</c:v>
                </c:pt>
                <c:pt idx="389">
                  <c:v>19342.205700000002</c:v>
                </c:pt>
                <c:pt idx="390">
                  <c:v>19456.211200000005</c:v>
                </c:pt>
                <c:pt idx="391">
                  <c:v>19286.8102</c:v>
                </c:pt>
                <c:pt idx="392">
                  <c:v>19134.834399999996</c:v>
                </c:pt>
                <c:pt idx="393">
                  <c:v>19273.908300000003</c:v>
                </c:pt>
                <c:pt idx="394">
                  <c:v>19623.7608</c:v>
                </c:pt>
                <c:pt idx="395">
                  <c:v>20007.558100000002</c:v>
                </c:pt>
                <c:pt idx="396">
                  <c:v>20093.164900000003</c:v>
                </c:pt>
                <c:pt idx="397">
                  <c:v>19891.375500000006</c:v>
                </c:pt>
                <c:pt idx="398">
                  <c:v>20094.024400000006</c:v>
                </c:pt>
                <c:pt idx="399">
                  <c:v>20056.593499999999</c:v>
                </c:pt>
                <c:pt idx="400">
                  <c:v>20346.328500000007</c:v>
                </c:pt>
                <c:pt idx="401">
                  <c:v>20583.405599999998</c:v>
                </c:pt>
                <c:pt idx="402">
                  <c:v>19868.872199999998</c:v>
                </c:pt>
                <c:pt idx="403">
                  <c:v>20063.8033</c:v>
                </c:pt>
                <c:pt idx="404">
                  <c:v>20118.201900000004</c:v>
                </c:pt>
                <c:pt idx="405">
                  <c:v>22683.996399999996</c:v>
                </c:pt>
                <c:pt idx="406">
                  <c:v>19938.719700000005</c:v>
                </c:pt>
                <c:pt idx="407">
                  <c:v>19816.2379</c:v>
                </c:pt>
                <c:pt idx="408">
                  <c:v>20072.351000000006</c:v>
                </c:pt>
                <c:pt idx="409">
                  <c:v>20063.535400000001</c:v>
                </c:pt>
                <c:pt idx="410">
                  <c:v>19768.527500000004</c:v>
                </c:pt>
                <c:pt idx="411">
                  <c:v>19876</c:v>
                </c:pt>
                <c:pt idx="412">
                  <c:v>19953</c:v>
                </c:pt>
                <c:pt idx="413">
                  <c:v>20131.639400000004</c:v>
                </c:pt>
                <c:pt idx="414">
                  <c:v>20022.752799999998</c:v>
                </c:pt>
                <c:pt idx="415">
                  <c:v>20307.580100000003</c:v>
                </c:pt>
                <c:pt idx="416">
                  <c:v>19776.806999999997</c:v>
                </c:pt>
                <c:pt idx="417">
                  <c:v>19894.0772</c:v>
                </c:pt>
                <c:pt idx="418">
                  <c:v>19920.552300000003</c:v>
                </c:pt>
                <c:pt idx="419">
                  <c:v>19793.452999999998</c:v>
                </c:pt>
                <c:pt idx="420">
                  <c:v>19752.475900000001</c:v>
                </c:pt>
                <c:pt idx="421">
                  <c:v>19431.129099999995</c:v>
                </c:pt>
                <c:pt idx="422">
                  <c:v>19440.811099999995</c:v>
                </c:pt>
                <c:pt idx="423">
                  <c:v>18587</c:v>
                </c:pt>
                <c:pt idx="424">
                  <c:v>18597</c:v>
                </c:pt>
                <c:pt idx="425">
                  <c:v>18272.235099999994</c:v>
                </c:pt>
                <c:pt idx="426">
                  <c:v>18417.446199999995</c:v>
                </c:pt>
                <c:pt idx="427">
                  <c:v>18634.083299999998</c:v>
                </c:pt>
                <c:pt idx="428">
                  <c:v>18173.824499999999</c:v>
                </c:pt>
                <c:pt idx="429">
                  <c:v>17984.217700000001</c:v>
                </c:pt>
                <c:pt idx="430">
                  <c:v>17322.057100000005</c:v>
                </c:pt>
                <c:pt idx="431">
                  <c:v>17555.876799999998</c:v>
                </c:pt>
                <c:pt idx="432">
                  <c:v>17389.9375</c:v>
                </c:pt>
                <c:pt idx="433">
                  <c:v>16907.666699999998</c:v>
                </c:pt>
                <c:pt idx="434">
                  <c:v>17167.5962</c:v>
                </c:pt>
                <c:pt idx="435">
                  <c:v>16929.964199999999</c:v>
                </c:pt>
                <c:pt idx="436">
                  <c:v>16268</c:v>
                </c:pt>
                <c:pt idx="437">
                  <c:v>16115</c:v>
                </c:pt>
                <c:pt idx="438">
                  <c:v>16220</c:v>
                </c:pt>
                <c:pt idx="439">
                  <c:v>15889</c:v>
                </c:pt>
                <c:pt idx="440">
                  <c:v>15974</c:v>
                </c:pt>
                <c:pt idx="441">
                  <c:v>15872</c:v>
                </c:pt>
                <c:pt idx="442">
                  <c:v>15880</c:v>
                </c:pt>
                <c:pt idx="443">
                  <c:v>16075</c:v>
                </c:pt>
                <c:pt idx="444">
                  <c:v>16392</c:v>
                </c:pt>
                <c:pt idx="445">
                  <c:v>16705</c:v>
                </c:pt>
                <c:pt idx="446">
                  <c:v>16920</c:v>
                </c:pt>
                <c:pt idx="447">
                  <c:v>16872</c:v>
                </c:pt>
                <c:pt idx="448">
                  <c:v>16887</c:v>
                </c:pt>
                <c:pt idx="449">
                  <c:v>16536</c:v>
                </c:pt>
                <c:pt idx="450">
                  <c:v>16683</c:v>
                </c:pt>
                <c:pt idx="451">
                  <c:v>16551</c:v>
                </c:pt>
                <c:pt idx="452">
                  <c:v>16912</c:v>
                </c:pt>
                <c:pt idx="453">
                  <c:v>17261</c:v>
                </c:pt>
                <c:pt idx="454">
                  <c:v>17328</c:v>
                </c:pt>
                <c:pt idx="455">
                  <c:v>17209</c:v>
                </c:pt>
                <c:pt idx="456">
                  <c:v>16673</c:v>
                </c:pt>
                <c:pt idx="457">
                  <c:v>16649</c:v>
                </c:pt>
                <c:pt idx="458">
                  <c:v>16849.642199999998</c:v>
                </c:pt>
                <c:pt idx="459">
                  <c:v>16941.685400000002</c:v>
                </c:pt>
                <c:pt idx="460">
                  <c:v>16497.113099999999</c:v>
                </c:pt>
                <c:pt idx="461">
                  <c:v>16425.5877</c:v>
                </c:pt>
                <c:pt idx="462">
                  <c:v>16660.641000000003</c:v>
                </c:pt>
                <c:pt idx="463">
                  <c:v>16603.7163</c:v>
                </c:pt>
                <c:pt idx="464">
                  <c:v>16915.2755</c:v>
                </c:pt>
                <c:pt idx="465">
                  <c:v>16844.626900000003</c:v>
                </c:pt>
                <c:pt idx="466">
                  <c:v>16767.397200000003</c:v>
                </c:pt>
                <c:pt idx="467">
                  <c:v>16856.621900000006</c:v>
                </c:pt>
                <c:pt idx="468">
                  <c:v>16512.965</c:v>
                </c:pt>
                <c:pt idx="469">
                  <c:v>15690.5911</c:v>
                </c:pt>
                <c:pt idx="470">
                  <c:v>15960.494700000003</c:v>
                </c:pt>
                <c:pt idx="471">
                  <c:v>16469.441200000005</c:v>
                </c:pt>
                <c:pt idx="472">
                  <c:v>16808.358199999999</c:v>
                </c:pt>
                <c:pt idx="473">
                  <c:v>15515.129700000001</c:v>
                </c:pt>
                <c:pt idx="474">
                  <c:v>15506.822700000002</c:v>
                </c:pt>
                <c:pt idx="475">
                  <c:v>15439.306399999999</c:v>
                </c:pt>
                <c:pt idx="476">
                  <c:v>15282.947999999997</c:v>
                </c:pt>
                <c:pt idx="477">
                  <c:v>15661.5538</c:v>
                </c:pt>
                <c:pt idx="478">
                  <c:v>15197.556600000004</c:v>
                </c:pt>
                <c:pt idx="479">
                  <c:v>15197.2862</c:v>
                </c:pt>
                <c:pt idx="480">
                  <c:v>14931.281200000003</c:v>
                </c:pt>
                <c:pt idx="481">
                  <c:v>14761.293300000001</c:v>
                </c:pt>
                <c:pt idx="482">
                  <c:v>14892.775100000001</c:v>
                </c:pt>
                <c:pt idx="483">
                  <c:v>15099.326099999995</c:v>
                </c:pt>
                <c:pt idx="484">
                  <c:v>15217.923600000002</c:v>
                </c:pt>
                <c:pt idx="485">
                  <c:v>14770.896400000005</c:v>
                </c:pt>
                <c:pt idx="486">
                  <c:v>14371.07</c:v>
                </c:pt>
                <c:pt idx="487">
                  <c:v>14740.158100000004</c:v>
                </c:pt>
                <c:pt idx="488">
                  <c:v>14574.009900000003</c:v>
                </c:pt>
                <c:pt idx="489">
                  <c:v>14693.731300000003</c:v>
                </c:pt>
                <c:pt idx="490">
                  <c:v>14894.796699999999</c:v>
                </c:pt>
                <c:pt idx="491">
                  <c:v>15660.161599999996</c:v>
                </c:pt>
                <c:pt idx="492">
                  <c:v>15218.024400000002</c:v>
                </c:pt>
                <c:pt idx="493">
                  <c:v>15414.515399999997</c:v>
                </c:pt>
                <c:pt idx="494">
                  <c:v>15330.6836</c:v>
                </c:pt>
                <c:pt idx="495">
                  <c:v>15048.139600000002</c:v>
                </c:pt>
                <c:pt idx="496">
                  <c:v>15230.121599999999</c:v>
                </c:pt>
                <c:pt idx="497">
                  <c:v>15100.8863</c:v>
                </c:pt>
                <c:pt idx="498">
                  <c:v>14902.655599999998</c:v>
                </c:pt>
                <c:pt idx="499">
                  <c:v>15202.460500000001</c:v>
                </c:pt>
                <c:pt idx="500">
                  <c:v>15033.326200000001</c:v>
                </c:pt>
                <c:pt idx="501">
                  <c:v>15362.322200000001</c:v>
                </c:pt>
                <c:pt idx="502">
                  <c:v>15352.7389</c:v>
                </c:pt>
                <c:pt idx="503">
                  <c:v>15603.951200000001</c:v>
                </c:pt>
                <c:pt idx="504">
                  <c:v>15641.294000000002</c:v>
                </c:pt>
                <c:pt idx="505">
                  <c:v>15224.412200000001</c:v>
                </c:pt>
                <c:pt idx="506">
                  <c:v>15629.506899999998</c:v>
                </c:pt>
                <c:pt idx="507">
                  <c:v>15596.161800000002</c:v>
                </c:pt>
                <c:pt idx="508">
                  <c:v>15596.3349</c:v>
                </c:pt>
                <c:pt idx="509">
                  <c:v>15258.7227</c:v>
                </c:pt>
                <c:pt idx="510">
                  <c:v>15592.575500000001</c:v>
                </c:pt>
                <c:pt idx="511">
                  <c:v>15496.883100000001</c:v>
                </c:pt>
                <c:pt idx="512">
                  <c:v>15780.193300000001</c:v>
                </c:pt>
                <c:pt idx="513">
                  <c:v>15780.193300000001</c:v>
                </c:pt>
                <c:pt idx="514">
                  <c:v>15399.922000000002</c:v>
                </c:pt>
                <c:pt idx="515">
                  <c:v>16034.396099999993</c:v>
                </c:pt>
                <c:pt idx="516">
                  <c:v>16349.545</c:v>
                </c:pt>
                <c:pt idx="517">
                  <c:v>16375.586699999998</c:v>
                </c:pt>
                <c:pt idx="518">
                  <c:v>16812.486399999991</c:v>
                </c:pt>
                <c:pt idx="519">
                  <c:v>16969.212600000003</c:v>
                </c:pt>
                <c:pt idx="520">
                  <c:v>16673.104599999999</c:v>
                </c:pt>
                <c:pt idx="521">
                  <c:v>16569.891499999994</c:v>
                </c:pt>
                <c:pt idx="522">
                  <c:v>15766.1446</c:v>
                </c:pt>
                <c:pt idx="523">
                  <c:v>15845.441099999996</c:v>
                </c:pt>
                <c:pt idx="524">
                  <c:v>15716.6168</c:v>
                </c:pt>
                <c:pt idx="525">
                  <c:v>15773.380999999998</c:v>
                </c:pt>
                <c:pt idx="526">
                  <c:v>15228.053499999998</c:v>
                </c:pt>
                <c:pt idx="527">
                  <c:v>15306.1191</c:v>
                </c:pt>
                <c:pt idx="528">
                  <c:v>15446.743999999999</c:v>
                </c:pt>
                <c:pt idx="529">
                  <c:v>15822.773500000003</c:v>
                </c:pt>
                <c:pt idx="530">
                  <c:v>15957.226100000007</c:v>
                </c:pt>
                <c:pt idx="531">
                  <c:v>16010.008099999999</c:v>
                </c:pt>
                <c:pt idx="532">
                  <c:v>16257.083799999999</c:v>
                </c:pt>
                <c:pt idx="533">
                  <c:v>16063.326199999998</c:v>
                </c:pt>
                <c:pt idx="534">
                  <c:v>16503.948099999998</c:v>
                </c:pt>
                <c:pt idx="535">
                  <c:v>16647.873299999992</c:v>
                </c:pt>
                <c:pt idx="536">
                  <c:v>16635.176999999996</c:v>
                </c:pt>
                <c:pt idx="537">
                  <c:v>17113.488199999996</c:v>
                </c:pt>
                <c:pt idx="538">
                  <c:v>17361.425899999995</c:v>
                </c:pt>
                <c:pt idx="539">
                  <c:v>17336.1656</c:v>
                </c:pt>
                <c:pt idx="540">
                  <c:v>16887.870499999994</c:v>
                </c:pt>
                <c:pt idx="541">
                  <c:v>17342.474099999992</c:v>
                </c:pt>
                <c:pt idx="542">
                  <c:v>17544.007699999995</c:v>
                </c:pt>
                <c:pt idx="543">
                  <c:v>17512.164700000001</c:v>
                </c:pt>
                <c:pt idx="544">
                  <c:v>17393.1263</c:v>
                </c:pt>
                <c:pt idx="545">
                  <c:v>17171.649399999998</c:v>
                </c:pt>
                <c:pt idx="546">
                  <c:v>16755.242100000003</c:v>
                </c:pt>
                <c:pt idx="547">
                  <c:v>16712.783599999999</c:v>
                </c:pt>
                <c:pt idx="548">
                  <c:v>16490.767100000001</c:v>
                </c:pt>
                <c:pt idx="549">
                  <c:v>16821.2857</c:v>
                </c:pt>
                <c:pt idx="550">
                  <c:v>17138.899800000003</c:v>
                </c:pt>
                <c:pt idx="551">
                  <c:v>17533.660399999997</c:v>
                </c:pt>
                <c:pt idx="552">
                  <c:v>17640.428500000005</c:v>
                </c:pt>
                <c:pt idx="553">
                  <c:v>17715.708299999998</c:v>
                </c:pt>
                <c:pt idx="554">
                  <c:v>17928.057100000002</c:v>
                </c:pt>
                <c:pt idx="555">
                  <c:v>17776.888800000001</c:v>
                </c:pt>
                <c:pt idx="556">
                  <c:v>17483.025000000005</c:v>
                </c:pt>
                <c:pt idx="557">
                  <c:v>17283.977200000001</c:v>
                </c:pt>
                <c:pt idx="558">
                  <c:v>17231.450500000006</c:v>
                </c:pt>
                <c:pt idx="559">
                  <c:v>17310.479999999956</c:v>
                </c:pt>
                <c:pt idx="560">
                  <c:v>17258.159999999902</c:v>
                </c:pt>
                <c:pt idx="561">
                  <c:v>17412.056899999865</c:v>
                </c:pt>
                <c:pt idx="562">
                  <c:v>17579.380599999844</c:v>
                </c:pt>
                <c:pt idx="563">
                  <c:v>17543.073999999855</c:v>
                </c:pt>
                <c:pt idx="564">
                  <c:v>18169.744999999864</c:v>
                </c:pt>
                <c:pt idx="565">
                  <c:v>18310.693399999858</c:v>
                </c:pt>
                <c:pt idx="566">
                  <c:v>18372.881299999881</c:v>
                </c:pt>
                <c:pt idx="567">
                  <c:v>17916.877499999882</c:v>
                </c:pt>
                <c:pt idx="568">
                  <c:v>18330.772399999882</c:v>
                </c:pt>
                <c:pt idx="569">
                  <c:v>18733.669299999892</c:v>
                </c:pt>
                <c:pt idx="570">
                  <c:v>18862.204299999896</c:v>
                </c:pt>
                <c:pt idx="571">
                  <c:v>18937.675199999903</c:v>
                </c:pt>
                <c:pt idx="572">
                  <c:v>18071.055099999925</c:v>
                </c:pt>
                <c:pt idx="573">
                  <c:v>18222.676999999945</c:v>
                </c:pt>
                <c:pt idx="574">
                  <c:v>18518.333399999941</c:v>
                </c:pt>
                <c:pt idx="575">
                  <c:v>18700.712999999952</c:v>
                </c:pt>
                <c:pt idx="576">
                  <c:v>18284.739299999957</c:v>
                </c:pt>
                <c:pt idx="577">
                  <c:v>17457.646699999968</c:v>
                </c:pt>
                <c:pt idx="578">
                  <c:v>17816.502999999972</c:v>
                </c:pt>
                <c:pt idx="579">
                  <c:v>18079.665199999985</c:v>
                </c:pt>
                <c:pt idx="580">
                  <c:v>17959.586499999987</c:v>
                </c:pt>
                <c:pt idx="581">
                  <c:v>17932.217099999998</c:v>
                </c:pt>
                <c:pt idx="582">
                  <c:v>17944.678599999996</c:v>
                </c:pt>
                <c:pt idx="583">
                  <c:v>17944.678599999988</c:v>
                </c:pt>
                <c:pt idx="584">
                  <c:v>18073.985099999998</c:v>
                </c:pt>
                <c:pt idx="585">
                  <c:v>18552.514599999995</c:v>
                </c:pt>
                <c:pt idx="586">
                  <c:v>18571.395699999994</c:v>
                </c:pt>
                <c:pt idx="587">
                  <c:v>18662.500799999998</c:v>
                </c:pt>
                <c:pt idx="588">
                  <c:v>18418.846700000002</c:v>
                </c:pt>
                <c:pt idx="589">
                  <c:v>18994.287</c:v>
                </c:pt>
                <c:pt idx="590">
                  <c:v>19268.2058</c:v>
                </c:pt>
                <c:pt idx="591">
                  <c:v>19264.367200000001</c:v>
                </c:pt>
                <c:pt idx="592">
                  <c:v>19108.290099999995</c:v>
                </c:pt>
                <c:pt idx="593">
                  <c:v>18756.23859999999</c:v>
                </c:pt>
                <c:pt idx="594">
                  <c:v>19154.480799999987</c:v>
                </c:pt>
                <c:pt idx="595">
                  <c:v>18809.100699999995</c:v>
                </c:pt>
                <c:pt idx="596">
                  <c:v>18959.775999999987</c:v>
                </c:pt>
                <c:pt idx="597">
                  <c:v>19084.050799999994</c:v>
                </c:pt>
                <c:pt idx="598">
                  <c:v>18579.481600000003</c:v>
                </c:pt>
                <c:pt idx="599">
                  <c:v>18727.177300000003</c:v>
                </c:pt>
                <c:pt idx="600">
                  <c:v>18473.310800000003</c:v>
                </c:pt>
                <c:pt idx="601">
                  <c:v>18371.573199999995</c:v>
                </c:pt>
                <c:pt idx="602">
                  <c:v>17524.754700000001</c:v>
                </c:pt>
                <c:pt idx="603">
                  <c:v>17315.385399999988</c:v>
                </c:pt>
                <c:pt idx="604">
                  <c:v>17671.122399999986</c:v>
                </c:pt>
                <c:pt idx="605">
                  <c:v>17244.604899999984</c:v>
                </c:pt>
                <c:pt idx="606">
                  <c:v>16716.785999999986</c:v>
                </c:pt>
                <c:pt idx="607">
                  <c:v>16860.318799999983</c:v>
                </c:pt>
                <c:pt idx="608">
                  <c:v>16705.573799999984</c:v>
                </c:pt>
                <c:pt idx="609">
                  <c:v>16638.291699999991</c:v>
                </c:pt>
                <c:pt idx="610">
                  <c:v>16612.503499999984</c:v>
                </c:pt>
                <c:pt idx="611">
                  <c:v>16279.925499999994</c:v>
                </c:pt>
                <c:pt idx="612">
                  <c:v>16083.991199999997</c:v>
                </c:pt>
                <c:pt idx="613">
                  <c:v>15904.279499999981</c:v>
                </c:pt>
                <c:pt idx="614">
                  <c:v>15908.802899999986</c:v>
                </c:pt>
                <c:pt idx="615">
                  <c:v>15919.962799999979</c:v>
                </c:pt>
                <c:pt idx="616">
                  <c:v>16049.543400000002</c:v>
                </c:pt>
                <c:pt idx="617">
                  <c:v>16515.0141</c:v>
                </c:pt>
                <c:pt idx="618">
                  <c:v>16599.591099999998</c:v>
                </c:pt>
                <c:pt idx="619">
                  <c:v>16705.490899999993</c:v>
                </c:pt>
                <c:pt idx="620">
                  <c:v>16710.782999999999</c:v>
                </c:pt>
                <c:pt idx="621">
                  <c:v>16274.185600000006</c:v>
                </c:pt>
                <c:pt idx="622">
                  <c:v>16015.296300000005</c:v>
                </c:pt>
                <c:pt idx="623">
                  <c:v>16176.6818</c:v>
                </c:pt>
                <c:pt idx="624">
                  <c:v>16214.721900000004</c:v>
                </c:pt>
                <c:pt idx="625">
                  <c:v>15479.774300000005</c:v>
                </c:pt>
                <c:pt idx="626">
                  <c:v>15550.003900000003</c:v>
                </c:pt>
                <c:pt idx="627">
                  <c:v>15817.739500000003</c:v>
                </c:pt>
                <c:pt idx="628">
                  <c:v>15353.139800000006</c:v>
                </c:pt>
                <c:pt idx="629">
                  <c:v>14930.389300000003</c:v>
                </c:pt>
                <c:pt idx="630">
                  <c:v>14447.490850000004</c:v>
                </c:pt>
                <c:pt idx="631">
                  <c:v>14912.773850000007</c:v>
                </c:pt>
                <c:pt idx="632">
                  <c:v>15927.367450000011</c:v>
                </c:pt>
                <c:pt idx="633">
                  <c:v>17714.587950000008</c:v>
                </c:pt>
                <c:pt idx="634">
                  <c:v>17489.783350000002</c:v>
                </c:pt>
                <c:pt idx="635">
                  <c:v>18075.940549999999</c:v>
                </c:pt>
                <c:pt idx="636">
                  <c:v>18032.030549999989</c:v>
                </c:pt>
                <c:pt idx="637">
                  <c:v>17424.343349999988</c:v>
                </c:pt>
                <c:pt idx="638">
                  <c:v>18032.030549999989</c:v>
                </c:pt>
                <c:pt idx="639">
                  <c:v>16697.927449999985</c:v>
                </c:pt>
                <c:pt idx="640">
                  <c:v>16241.971649999989</c:v>
                </c:pt>
                <c:pt idx="641">
                  <c:v>17201.614549999984</c:v>
                </c:pt>
                <c:pt idx="642">
                  <c:v>16106.787549999994</c:v>
                </c:pt>
                <c:pt idx="643">
                  <c:v>15872.608549999992</c:v>
                </c:pt>
                <c:pt idx="644">
                  <c:v>16047.048099999998</c:v>
                </c:pt>
                <c:pt idx="645">
                  <c:v>15798.015599999992</c:v>
                </c:pt>
                <c:pt idx="646">
                  <c:v>15734.979899999989</c:v>
                </c:pt>
                <c:pt idx="647">
                  <c:v>15435.077400000002</c:v>
                </c:pt>
                <c:pt idx="648">
                  <c:v>15334.059599999999</c:v>
                </c:pt>
                <c:pt idx="649">
                  <c:v>15426.221299999999</c:v>
                </c:pt>
                <c:pt idx="650">
                  <c:v>15302.587249999991</c:v>
                </c:pt>
                <c:pt idx="651">
                  <c:v>15375.083499999993</c:v>
                </c:pt>
                <c:pt idx="652">
                  <c:v>15572.845900000002</c:v>
                </c:pt>
                <c:pt idx="653">
                  <c:v>15226.638899999996</c:v>
                </c:pt>
                <c:pt idx="654">
                  <c:v>15487.296049999988</c:v>
                </c:pt>
                <c:pt idx="655">
                  <c:v>14998.620749999991</c:v>
                </c:pt>
                <c:pt idx="656">
                  <c:v>14810.987250000004</c:v>
                </c:pt>
                <c:pt idx="657">
                  <c:v>14177.244050000005</c:v>
                </c:pt>
                <c:pt idx="658">
                  <c:v>14245.983150000009</c:v>
                </c:pt>
                <c:pt idx="659">
                  <c:v>14412.517000000005</c:v>
                </c:pt>
                <c:pt idx="660">
                  <c:v>14255.263400000005</c:v>
                </c:pt>
                <c:pt idx="661">
                  <c:v>14382.347900000002</c:v>
                </c:pt>
                <c:pt idx="662">
                  <c:v>14252.435500000001</c:v>
                </c:pt>
                <c:pt idx="663">
                  <c:v>14555.194199999998</c:v>
                </c:pt>
                <c:pt idx="664">
                  <c:v>14660.986100000007</c:v>
                </c:pt>
                <c:pt idx="665">
                  <c:v>13603.230600000001</c:v>
                </c:pt>
                <c:pt idx="666">
                  <c:v>13725.270500000002</c:v>
                </c:pt>
                <c:pt idx="667">
                  <c:v>13639.087500000001</c:v>
                </c:pt>
                <c:pt idx="668">
                  <c:v>13679.052100000006</c:v>
                </c:pt>
                <c:pt idx="669">
                  <c:v>13708</c:v>
                </c:pt>
                <c:pt idx="670">
                  <c:v>13477.094200000007</c:v>
                </c:pt>
                <c:pt idx="671">
                  <c:v>13524.797700000003</c:v>
                </c:pt>
                <c:pt idx="672">
                  <c:v>13593.508300000005</c:v>
                </c:pt>
                <c:pt idx="673">
                  <c:v>13660.574900000003</c:v>
                </c:pt>
                <c:pt idx="674">
                  <c:v>14071</c:v>
                </c:pt>
                <c:pt idx="675">
                  <c:v>14293.175799999997</c:v>
                </c:pt>
                <c:pt idx="676">
                  <c:v>14363.189200000001</c:v>
                </c:pt>
                <c:pt idx="677">
                  <c:v>14388.751999999997</c:v>
                </c:pt>
                <c:pt idx="678">
                  <c:v>14619.317899999998</c:v>
                </c:pt>
                <c:pt idx="679">
                  <c:v>14766</c:v>
                </c:pt>
                <c:pt idx="680">
                  <c:v>15055.165800000002</c:v>
                </c:pt>
                <c:pt idx="681">
                  <c:v>15081.017100000001</c:v>
                </c:pt>
                <c:pt idx="682">
                  <c:v>15111.514800000003</c:v>
                </c:pt>
                <c:pt idx="683">
                  <c:v>14457.796599999998</c:v>
                </c:pt>
                <c:pt idx="684">
                  <c:v>14570.085600000002</c:v>
                </c:pt>
                <c:pt idx="685">
                  <c:v>14751.837500000001</c:v>
                </c:pt>
                <c:pt idx="686">
                  <c:v>14935.051700000002</c:v>
                </c:pt>
                <c:pt idx="687">
                  <c:v>15452</c:v>
                </c:pt>
                <c:pt idx="688">
                  <c:v>15181.826400000005</c:v>
                </c:pt>
                <c:pt idx="689">
                  <c:v>16043</c:v>
                </c:pt>
                <c:pt idx="690">
                  <c:v>16308</c:v>
                </c:pt>
                <c:pt idx="691">
                  <c:v>16543</c:v>
                </c:pt>
                <c:pt idx="692">
                  <c:v>16791</c:v>
                </c:pt>
                <c:pt idx="693">
                  <c:v>15925</c:v>
                </c:pt>
                <c:pt idx="694">
                  <c:v>15542</c:v>
                </c:pt>
                <c:pt idx="695">
                  <c:v>15309</c:v>
                </c:pt>
                <c:pt idx="696">
                  <c:v>14800</c:v>
                </c:pt>
                <c:pt idx="697">
                  <c:v>14746</c:v>
                </c:pt>
                <c:pt idx="698">
                  <c:v>14252</c:v>
                </c:pt>
                <c:pt idx="699">
                  <c:v>14195</c:v>
                </c:pt>
                <c:pt idx="700">
                  <c:v>14296</c:v>
                </c:pt>
                <c:pt idx="701">
                  <c:v>14235</c:v>
                </c:pt>
                <c:pt idx="702">
                  <c:v>14425</c:v>
                </c:pt>
                <c:pt idx="703">
                  <c:v>14084</c:v>
                </c:pt>
                <c:pt idx="704">
                  <c:v>14160</c:v>
                </c:pt>
                <c:pt idx="705">
                  <c:v>13959</c:v>
                </c:pt>
                <c:pt idx="706">
                  <c:v>13790</c:v>
                </c:pt>
                <c:pt idx="707">
                  <c:v>13987</c:v>
                </c:pt>
                <c:pt idx="708">
                  <c:v>13694</c:v>
                </c:pt>
                <c:pt idx="709">
                  <c:v>13723</c:v>
                </c:pt>
                <c:pt idx="710">
                  <c:v>13755</c:v>
                </c:pt>
                <c:pt idx="711">
                  <c:v>13778</c:v>
                </c:pt>
                <c:pt idx="712">
                  <c:v>13796</c:v>
                </c:pt>
                <c:pt idx="713">
                  <c:v>13016</c:v>
                </c:pt>
                <c:pt idx="714">
                  <c:v>12341</c:v>
                </c:pt>
                <c:pt idx="715">
                  <c:v>12475</c:v>
                </c:pt>
                <c:pt idx="716">
                  <c:v>12230</c:v>
                </c:pt>
                <c:pt idx="717">
                  <c:v>12306</c:v>
                </c:pt>
                <c:pt idx="718">
                  <c:v>11943</c:v>
                </c:pt>
                <c:pt idx="719">
                  <c:v>11765</c:v>
                </c:pt>
                <c:pt idx="720">
                  <c:v>11967</c:v>
                </c:pt>
                <c:pt idx="721">
                  <c:v>12450</c:v>
                </c:pt>
                <c:pt idx="722">
                  <c:v>12183</c:v>
                </c:pt>
                <c:pt idx="723">
                  <c:v>12133</c:v>
                </c:pt>
                <c:pt idx="724">
                  <c:v>12155</c:v>
                </c:pt>
                <c:pt idx="725">
                  <c:v>11711</c:v>
                </c:pt>
                <c:pt idx="726">
                  <c:v>11813</c:v>
                </c:pt>
                <c:pt idx="727">
                  <c:v>12145</c:v>
                </c:pt>
                <c:pt idx="728">
                  <c:v>12194</c:v>
                </c:pt>
                <c:pt idx="729">
                  <c:v>12334</c:v>
                </c:pt>
                <c:pt idx="730">
                  <c:v>11812</c:v>
                </c:pt>
                <c:pt idx="731">
                  <c:v>11558</c:v>
                </c:pt>
                <c:pt idx="732">
                  <c:v>11771</c:v>
                </c:pt>
                <c:pt idx="733">
                  <c:v>11808</c:v>
                </c:pt>
                <c:pt idx="734">
                  <c:v>11584</c:v>
                </c:pt>
                <c:pt idx="735">
                  <c:v>10987</c:v>
                </c:pt>
                <c:pt idx="736">
                  <c:v>11099</c:v>
                </c:pt>
                <c:pt idx="737">
                  <c:v>11012</c:v>
                </c:pt>
                <c:pt idx="738">
                  <c:v>10990</c:v>
                </c:pt>
                <c:pt idx="739">
                  <c:v>10898</c:v>
                </c:pt>
                <c:pt idx="740">
                  <c:v>10783</c:v>
                </c:pt>
                <c:pt idx="741">
                  <c:v>10401</c:v>
                </c:pt>
                <c:pt idx="742">
                  <c:v>10302</c:v>
                </c:pt>
                <c:pt idx="743">
                  <c:v>10151</c:v>
                </c:pt>
                <c:pt idx="744">
                  <c:v>10110</c:v>
                </c:pt>
                <c:pt idx="745">
                  <c:v>10077</c:v>
                </c:pt>
                <c:pt idx="746">
                  <c:v>9509</c:v>
                </c:pt>
                <c:pt idx="747">
                  <c:v>9080</c:v>
                </c:pt>
                <c:pt idx="748">
                  <c:v>8706</c:v>
                </c:pt>
                <c:pt idx="749">
                  <c:v>8610</c:v>
                </c:pt>
                <c:pt idx="750">
                  <c:v>8942</c:v>
                </c:pt>
                <c:pt idx="751">
                  <c:v>9533</c:v>
                </c:pt>
                <c:pt idx="752">
                  <c:v>9718</c:v>
                </c:pt>
                <c:pt idx="753">
                  <c:v>9718</c:v>
                </c:pt>
                <c:pt idx="754">
                  <c:v>9911</c:v>
                </c:pt>
                <c:pt idx="755">
                  <c:v>9872</c:v>
                </c:pt>
                <c:pt idx="756">
                  <c:v>9496</c:v>
                </c:pt>
                <c:pt idx="757">
                  <c:v>9586</c:v>
                </c:pt>
                <c:pt idx="758">
                  <c:v>9842</c:v>
                </c:pt>
                <c:pt idx="759">
                  <c:v>9917</c:v>
                </c:pt>
                <c:pt idx="760">
                  <c:v>10166</c:v>
                </c:pt>
                <c:pt idx="761">
                  <c:v>10141</c:v>
                </c:pt>
                <c:pt idx="762">
                  <c:v>10175</c:v>
                </c:pt>
                <c:pt idx="763">
                  <c:v>9857</c:v>
                </c:pt>
                <c:pt idx="764">
                  <c:v>10161</c:v>
                </c:pt>
                <c:pt idx="765">
                  <c:v>10387</c:v>
                </c:pt>
                <c:pt idx="766">
                  <c:v>9385.8566000000028</c:v>
                </c:pt>
                <c:pt idx="767">
                  <c:v>9732.8757000000005</c:v>
                </c:pt>
                <c:pt idx="768">
                  <c:v>9641.5955999999987</c:v>
                </c:pt>
                <c:pt idx="769">
                  <c:v>9524.6154000000024</c:v>
                </c:pt>
                <c:pt idx="770">
                  <c:v>9759.1138999999985</c:v>
                </c:pt>
                <c:pt idx="771">
                  <c:v>9284.0187000000005</c:v>
                </c:pt>
                <c:pt idx="772">
                  <c:v>9193.4285999999975</c:v>
                </c:pt>
                <c:pt idx="773">
                  <c:v>9357.8394999999982</c:v>
                </c:pt>
                <c:pt idx="774">
                  <c:v>9429.3827999999994</c:v>
                </c:pt>
                <c:pt idx="775">
                  <c:v>9404.0398999999998</c:v>
                </c:pt>
                <c:pt idx="776">
                  <c:v>9272.0577000000012</c:v>
                </c:pt>
                <c:pt idx="777">
                  <c:v>9277.6173000000017</c:v>
                </c:pt>
                <c:pt idx="778">
                  <c:v>9531.9174999999977</c:v>
                </c:pt>
                <c:pt idx="779">
                  <c:v>9735.5318000000007</c:v>
                </c:pt>
                <c:pt idx="780">
                  <c:v>9867.3722000000016</c:v>
                </c:pt>
                <c:pt idx="781">
                  <c:v>9509.7607000000025</c:v>
                </c:pt>
                <c:pt idx="782">
                  <c:v>9604.0259000000005</c:v>
                </c:pt>
                <c:pt idx="783">
                  <c:v>9651.2631000000001</c:v>
                </c:pt>
                <c:pt idx="784">
                  <c:v>9515.9134999999987</c:v>
                </c:pt>
                <c:pt idx="785">
                  <c:v>9604.6658999999981</c:v>
                </c:pt>
                <c:pt idx="786">
                  <c:v>9577.6799000000028</c:v>
                </c:pt>
                <c:pt idx="787">
                  <c:v>9709.6698000000033</c:v>
                </c:pt>
                <c:pt idx="788">
                  <c:v>9837.8232000000025</c:v>
                </c:pt>
                <c:pt idx="789">
                  <c:v>9737.8243000000002</c:v>
                </c:pt>
                <c:pt idx="790">
                  <c:v>9769.0147000000015</c:v>
                </c:pt>
                <c:pt idx="791">
                  <c:v>9224.2665000000015</c:v>
                </c:pt>
                <c:pt idx="792">
                  <c:v>9293.7114000000001</c:v>
                </c:pt>
                <c:pt idx="793">
                  <c:v>9521.309500000003</c:v>
                </c:pt>
                <c:pt idx="794">
                  <c:v>10044.922799999998</c:v>
                </c:pt>
                <c:pt idx="795">
                  <c:v>10119.466899999999</c:v>
                </c:pt>
                <c:pt idx="796">
                  <c:v>9965.4011000000028</c:v>
                </c:pt>
                <c:pt idx="797">
                  <c:v>10031.633399999999</c:v>
                </c:pt>
                <c:pt idx="798">
                  <c:v>10080.408999999996</c:v>
                </c:pt>
                <c:pt idx="799">
                  <c:v>10198.810000000003</c:v>
                </c:pt>
                <c:pt idx="800">
                  <c:v>9692.2633999999998</c:v>
                </c:pt>
                <c:pt idx="801">
                  <c:v>9107.9066000000003</c:v>
                </c:pt>
                <c:pt idx="802">
                  <c:v>9079.7736999999961</c:v>
                </c:pt>
                <c:pt idx="803">
                  <c:v>8838.1919999999991</c:v>
                </c:pt>
                <c:pt idx="804">
                  <c:v>8804.3613999999998</c:v>
                </c:pt>
                <c:pt idx="805">
                  <c:v>8163.4295999999977</c:v>
                </c:pt>
                <c:pt idx="806">
                  <c:v>8140.7380000000003</c:v>
                </c:pt>
                <c:pt idx="807">
                  <c:v>8005.0807000000004</c:v>
                </c:pt>
                <c:pt idx="808">
                  <c:v>8147.2260000000006</c:v>
                </c:pt>
                <c:pt idx="809">
                  <c:v>8401.9766999999974</c:v>
                </c:pt>
                <c:pt idx="810">
                  <c:v>8209.2708999999995</c:v>
                </c:pt>
                <c:pt idx="811">
                  <c:v>8394.0383000000002</c:v>
                </c:pt>
                <c:pt idx="812">
                  <c:v>8292.9871999999996</c:v>
                </c:pt>
                <c:pt idx="813">
                  <c:v>8353.6795000000002</c:v>
                </c:pt>
                <c:pt idx="814">
                  <c:v>8500.8803000000007</c:v>
                </c:pt>
                <c:pt idx="815">
                  <c:v>8353.883600000001</c:v>
                </c:pt>
                <c:pt idx="816">
                  <c:v>8353.883600000001</c:v>
                </c:pt>
                <c:pt idx="817">
                  <c:v>8869.9628000000048</c:v>
                </c:pt>
                <c:pt idx="818">
                  <c:v>9003.1434999999965</c:v>
                </c:pt>
                <c:pt idx="819">
                  <c:v>8584.2172999999984</c:v>
                </c:pt>
                <c:pt idx="820">
                  <c:v>9298.1760999999988</c:v>
                </c:pt>
                <c:pt idx="821">
                  <c:v>9301.7802000000011</c:v>
                </c:pt>
                <c:pt idx="822">
                  <c:v>9433.7200999999986</c:v>
                </c:pt>
                <c:pt idx="823">
                  <c:v>9721.9777999999988</c:v>
                </c:pt>
                <c:pt idx="824">
                  <c:v>9986.1178</c:v>
                </c:pt>
                <c:pt idx="825">
                  <c:v>10097.686400000001</c:v>
                </c:pt>
                <c:pt idx="826">
                  <c:v>10198.591499999997</c:v>
                </c:pt>
                <c:pt idx="827">
                  <c:v>10198.591499999997</c:v>
                </c:pt>
                <c:pt idx="828">
                  <c:v>9923.7808999999979</c:v>
                </c:pt>
                <c:pt idx="829">
                  <c:v>9831.5429000000004</c:v>
                </c:pt>
                <c:pt idx="830">
                  <c:v>9359.0434999999998</c:v>
                </c:pt>
                <c:pt idx="831">
                  <c:v>9367.124600000001</c:v>
                </c:pt>
                <c:pt idx="832">
                  <c:v>9400.6466</c:v>
                </c:pt>
                <c:pt idx="833">
                  <c:v>9090.1086000000014</c:v>
                </c:pt>
                <c:pt idx="834">
                  <c:v>9179.9661000000015</c:v>
                </c:pt>
                <c:pt idx="835">
                  <c:v>9372.5158999999967</c:v>
                </c:pt>
                <c:pt idx="836">
                  <c:v>9643.2371000000021</c:v>
                </c:pt>
                <c:pt idx="837">
                  <c:v>9670.7586000000028</c:v>
                </c:pt>
                <c:pt idx="838">
                  <c:v>9794.0877999999993</c:v>
                </c:pt>
                <c:pt idx="839">
                  <c:v>9909.7851999999984</c:v>
                </c:pt>
                <c:pt idx="840">
                  <c:v>10361.989999999998</c:v>
                </c:pt>
                <c:pt idx="841">
                  <c:v>10536.749500000002</c:v>
                </c:pt>
                <c:pt idx="842">
                  <c:v>10786.9085</c:v>
                </c:pt>
                <c:pt idx="843">
                  <c:v>10233.215400000001</c:v>
                </c:pt>
                <c:pt idx="844">
                  <c:v>10226.328799999997</c:v>
                </c:pt>
                <c:pt idx="845">
                  <c:v>10390.059199999996</c:v>
                </c:pt>
                <c:pt idx="846">
                  <c:v>10342.199500000002</c:v>
                </c:pt>
                <c:pt idx="847">
                  <c:v>10362.195799999998</c:v>
                </c:pt>
                <c:pt idx="848">
                  <c:v>9900.7883000000002</c:v>
                </c:pt>
                <c:pt idx="849">
                  <c:v>10015.081499999997</c:v>
                </c:pt>
                <c:pt idx="850">
                  <c:v>10235.396499999999</c:v>
                </c:pt>
                <c:pt idx="851">
                  <c:v>10109.493999999999</c:v>
                </c:pt>
                <c:pt idx="852">
                  <c:v>10203.001200000001</c:v>
                </c:pt>
                <c:pt idx="853">
                  <c:v>10203.001200000001</c:v>
                </c:pt>
                <c:pt idx="854">
                  <c:v>10072.040099999998</c:v>
                </c:pt>
                <c:pt idx="855">
                  <c:v>10541.817899999998</c:v>
                </c:pt>
                <c:pt idx="856">
                  <c:v>10640.995499999999</c:v>
                </c:pt>
                <c:pt idx="857">
                  <c:v>11256.960700000003</c:v>
                </c:pt>
                <c:pt idx="858">
                  <c:v>10641.846600000004</c:v>
                </c:pt>
                <c:pt idx="859">
                  <c:v>10559.5926</c:v>
                </c:pt>
                <c:pt idx="860">
                  <c:v>10356.783899999999</c:v>
                </c:pt>
                <c:pt idx="861">
                  <c:v>10376.0442</c:v>
                </c:pt>
                <c:pt idx="862">
                  <c:v>9625.7346999999991</c:v>
                </c:pt>
                <c:pt idx="863">
                  <c:v>9845.1732999999986</c:v>
                </c:pt>
                <c:pt idx="864">
                  <c:v>10089.220799999996</c:v>
                </c:pt>
                <c:pt idx="865">
                  <c:v>10152.1718</c:v>
                </c:pt>
                <c:pt idx="866">
                  <c:v>10571.250100000003</c:v>
                </c:pt>
                <c:pt idx="867">
                  <c:v>10202.344400000004</c:v>
                </c:pt>
                <c:pt idx="868">
                  <c:v>9550.8622000000014</c:v>
                </c:pt>
                <c:pt idx="869">
                  <c:v>9809.8439999999991</c:v>
                </c:pt>
                <c:pt idx="870">
                  <c:v>9575.1305000000029</c:v>
                </c:pt>
                <c:pt idx="871">
                  <c:v>9664.0006999999987</c:v>
                </c:pt>
                <c:pt idx="872">
                  <c:v>9206.8131999999987</c:v>
                </c:pt>
                <c:pt idx="873">
                  <c:v>9347.7569000000021</c:v>
                </c:pt>
                <c:pt idx="874">
                  <c:v>9413.5653999999995</c:v>
                </c:pt>
                <c:pt idx="875">
                  <c:v>9557.8596000000034</c:v>
                </c:pt>
                <c:pt idx="876">
                  <c:v>9296.2079999999987</c:v>
                </c:pt>
                <c:pt idx="877">
                  <c:v>9412.108400000001</c:v>
                </c:pt>
                <c:pt idx="878">
                  <c:v>9661.4138999999996</c:v>
                </c:pt>
                <c:pt idx="879">
                  <c:v>9678.5208999999977</c:v>
                </c:pt>
                <c:pt idx="880">
                  <c:v>9547.1323999999986</c:v>
                </c:pt>
                <c:pt idx="881">
                  <c:v>9339.1203999999998</c:v>
                </c:pt>
                <c:pt idx="882">
                  <c:v>9431.9290999999994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07E-4D7A-89B3-7404C4B983D0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1890</c:v>
                </c:pt>
                <c:pt idx="138">
                  <c:v>1891</c:v>
                </c:pt>
                <c:pt idx="139">
                  <c:v>1917.4</c:v>
                </c:pt>
                <c:pt idx="140">
                  <c:v>1917.4</c:v>
                </c:pt>
                <c:pt idx="141">
                  <c:v>2109.4</c:v>
                </c:pt>
                <c:pt idx="142">
                  <c:v>2206.4</c:v>
                </c:pt>
                <c:pt idx="143">
                  <c:v>2174.4</c:v>
                </c:pt>
                <c:pt idx="144">
                  <c:v>2276.4</c:v>
                </c:pt>
                <c:pt idx="145">
                  <c:v>2510.4</c:v>
                </c:pt>
                <c:pt idx="146">
                  <c:v>2668.4</c:v>
                </c:pt>
                <c:pt idx="147">
                  <c:v>2651.4</c:v>
                </c:pt>
                <c:pt idx="148">
                  <c:v>2644.4</c:v>
                </c:pt>
                <c:pt idx="149">
                  <c:v>2644.4</c:v>
                </c:pt>
                <c:pt idx="150">
                  <c:v>2752.4</c:v>
                </c:pt>
                <c:pt idx="151">
                  <c:v>2914.4</c:v>
                </c:pt>
                <c:pt idx="152">
                  <c:v>3068.4</c:v>
                </c:pt>
                <c:pt idx="153">
                  <c:v>2930.4</c:v>
                </c:pt>
                <c:pt idx="154">
                  <c:v>3064.4</c:v>
                </c:pt>
                <c:pt idx="155">
                  <c:v>3217.4</c:v>
                </c:pt>
                <c:pt idx="156">
                  <c:v>3445.4</c:v>
                </c:pt>
                <c:pt idx="157">
                  <c:v>3279.4</c:v>
                </c:pt>
                <c:pt idx="158">
                  <c:v>3156.4</c:v>
                </c:pt>
                <c:pt idx="159">
                  <c:v>3127.4</c:v>
                </c:pt>
                <c:pt idx="160">
                  <c:v>3498.4</c:v>
                </c:pt>
                <c:pt idx="161">
                  <c:v>3342.4</c:v>
                </c:pt>
                <c:pt idx="162">
                  <c:v>3244.4</c:v>
                </c:pt>
                <c:pt idx="163">
                  <c:v>3199.4</c:v>
                </c:pt>
                <c:pt idx="164">
                  <c:v>3374.4</c:v>
                </c:pt>
                <c:pt idx="165">
                  <c:v>3763</c:v>
                </c:pt>
                <c:pt idx="166">
                  <c:v>3669</c:v>
                </c:pt>
                <c:pt idx="167">
                  <c:v>3380</c:v>
                </c:pt>
                <c:pt idx="168">
                  <c:v>3375</c:v>
                </c:pt>
                <c:pt idx="169">
                  <c:v>3681</c:v>
                </c:pt>
                <c:pt idx="170">
                  <c:v>3737</c:v>
                </c:pt>
                <c:pt idx="171">
                  <c:v>3621</c:v>
                </c:pt>
                <c:pt idx="172">
                  <c:v>3193.7</c:v>
                </c:pt>
                <c:pt idx="173">
                  <c:v>3274.7</c:v>
                </c:pt>
                <c:pt idx="174">
                  <c:v>3581.7</c:v>
                </c:pt>
                <c:pt idx="175">
                  <c:v>3598.7</c:v>
                </c:pt>
                <c:pt idx="176">
                  <c:v>3420.7</c:v>
                </c:pt>
                <c:pt idx="177">
                  <c:v>3065.7</c:v>
                </c:pt>
                <c:pt idx="178">
                  <c:v>3061.04</c:v>
                </c:pt>
                <c:pt idx="179">
                  <c:v>3350.4</c:v>
                </c:pt>
                <c:pt idx="180">
                  <c:v>2929.4</c:v>
                </c:pt>
                <c:pt idx="181">
                  <c:v>2929.4</c:v>
                </c:pt>
                <c:pt idx="182">
                  <c:v>3152.4</c:v>
                </c:pt>
                <c:pt idx="183">
                  <c:v>3345.4</c:v>
                </c:pt>
                <c:pt idx="184">
                  <c:v>3105.4</c:v>
                </c:pt>
                <c:pt idx="185">
                  <c:v>3177.14</c:v>
                </c:pt>
                <c:pt idx="186">
                  <c:v>3242.4</c:v>
                </c:pt>
                <c:pt idx="187">
                  <c:v>3087.4</c:v>
                </c:pt>
                <c:pt idx="188">
                  <c:v>2667.4</c:v>
                </c:pt>
                <c:pt idx="189">
                  <c:v>2667.4</c:v>
                </c:pt>
                <c:pt idx="190">
                  <c:v>2955.4</c:v>
                </c:pt>
                <c:pt idx="191">
                  <c:v>2816.4</c:v>
                </c:pt>
                <c:pt idx="192">
                  <c:v>2682.4</c:v>
                </c:pt>
                <c:pt idx="193">
                  <c:v>2487.4</c:v>
                </c:pt>
                <c:pt idx="194">
                  <c:v>2493.21</c:v>
                </c:pt>
                <c:pt idx="195">
                  <c:v>2611.4699999999998</c:v>
                </c:pt>
                <c:pt idx="196">
                  <c:v>2769.65</c:v>
                </c:pt>
                <c:pt idx="197">
                  <c:v>2567.65</c:v>
                </c:pt>
                <c:pt idx="198">
                  <c:v>2766.35</c:v>
                </c:pt>
                <c:pt idx="199">
                  <c:v>2469.35</c:v>
                </c:pt>
                <c:pt idx="200">
                  <c:v>2537.35</c:v>
                </c:pt>
                <c:pt idx="201">
                  <c:v>2629.35</c:v>
                </c:pt>
                <c:pt idx="202">
                  <c:v>2640.5</c:v>
                </c:pt>
                <c:pt idx="203">
                  <c:v>2877.45</c:v>
                </c:pt>
                <c:pt idx="204">
                  <c:v>2868.45</c:v>
                </c:pt>
                <c:pt idx="205">
                  <c:v>2772.3</c:v>
                </c:pt>
                <c:pt idx="206">
                  <c:v>2516.3000000000002</c:v>
                </c:pt>
                <c:pt idx="207">
                  <c:v>2659.3</c:v>
                </c:pt>
                <c:pt idx="208">
                  <c:v>2682.3</c:v>
                </c:pt>
                <c:pt idx="209">
                  <c:v>2967.3</c:v>
                </c:pt>
                <c:pt idx="210">
                  <c:v>2974.41</c:v>
                </c:pt>
                <c:pt idx="211">
                  <c:v>3074.85</c:v>
                </c:pt>
                <c:pt idx="212">
                  <c:v>3426.85</c:v>
                </c:pt>
                <c:pt idx="213">
                  <c:v>3405.85</c:v>
                </c:pt>
                <c:pt idx="214">
                  <c:v>3374.85</c:v>
                </c:pt>
                <c:pt idx="215">
                  <c:v>3094.15</c:v>
                </c:pt>
                <c:pt idx="216">
                  <c:v>3752.99</c:v>
                </c:pt>
                <c:pt idx="217">
                  <c:v>3846.25</c:v>
                </c:pt>
                <c:pt idx="218">
                  <c:v>3728.25</c:v>
                </c:pt>
                <c:pt idx="219">
                  <c:v>3434.25</c:v>
                </c:pt>
                <c:pt idx="220">
                  <c:v>3691.35</c:v>
                </c:pt>
                <c:pt idx="221">
                  <c:v>3998.25</c:v>
                </c:pt>
                <c:pt idx="222">
                  <c:v>4097.25</c:v>
                </c:pt>
                <c:pt idx="223">
                  <c:v>4164.1000000000004</c:v>
                </c:pt>
                <c:pt idx="224">
                  <c:v>3646.45</c:v>
                </c:pt>
                <c:pt idx="225">
                  <c:v>3700.45</c:v>
                </c:pt>
                <c:pt idx="226">
                  <c:v>4044.28</c:v>
                </c:pt>
                <c:pt idx="227">
                  <c:v>4084</c:v>
                </c:pt>
                <c:pt idx="228">
                  <c:v>4064</c:v>
                </c:pt>
                <c:pt idx="229">
                  <c:v>3644.32</c:v>
                </c:pt>
                <c:pt idx="230">
                  <c:v>3644.35</c:v>
                </c:pt>
                <c:pt idx="231">
                  <c:v>3818.35</c:v>
                </c:pt>
                <c:pt idx="232">
                  <c:v>3967.03</c:v>
                </c:pt>
                <c:pt idx="233">
                  <c:v>4065.65</c:v>
                </c:pt>
                <c:pt idx="234">
                  <c:v>3806.65</c:v>
                </c:pt>
                <c:pt idx="235">
                  <c:v>3806.65</c:v>
                </c:pt>
                <c:pt idx="236">
                  <c:v>3944.65</c:v>
                </c:pt>
                <c:pt idx="237">
                  <c:v>3999.65</c:v>
                </c:pt>
                <c:pt idx="238">
                  <c:v>3615.75</c:v>
                </c:pt>
                <c:pt idx="239">
                  <c:v>3713.75</c:v>
                </c:pt>
                <c:pt idx="240">
                  <c:v>3928.75</c:v>
                </c:pt>
                <c:pt idx="241">
                  <c:v>4041.75</c:v>
                </c:pt>
                <c:pt idx="242">
                  <c:v>4243.75</c:v>
                </c:pt>
                <c:pt idx="243">
                  <c:v>4212.75</c:v>
                </c:pt>
                <c:pt idx="244">
                  <c:v>4214.58</c:v>
                </c:pt>
                <c:pt idx="245">
                  <c:v>4456.3</c:v>
                </c:pt>
                <c:pt idx="246">
                  <c:v>4527.3</c:v>
                </c:pt>
                <c:pt idx="247">
                  <c:v>4690.29</c:v>
                </c:pt>
                <c:pt idx="248">
                  <c:v>4706.2299999999996</c:v>
                </c:pt>
                <c:pt idx="249">
                  <c:v>4633.95</c:v>
                </c:pt>
                <c:pt idx="250">
                  <c:v>4326.95</c:v>
                </c:pt>
                <c:pt idx="251">
                  <c:v>4326.95</c:v>
                </c:pt>
                <c:pt idx="252">
                  <c:v>4489.67</c:v>
                </c:pt>
                <c:pt idx="253">
                  <c:v>4381.1099999999997</c:v>
                </c:pt>
                <c:pt idx="254">
                  <c:v>4267.55</c:v>
                </c:pt>
                <c:pt idx="255">
                  <c:v>4384.6899999999996</c:v>
                </c:pt>
                <c:pt idx="256">
                  <c:v>4159.4799999999996</c:v>
                </c:pt>
                <c:pt idx="257">
                  <c:v>4002.5680000000002</c:v>
                </c:pt>
                <c:pt idx="258">
                  <c:v>4097.4610000000002</c:v>
                </c:pt>
                <c:pt idx="259">
                  <c:v>4101.4110000000001</c:v>
                </c:pt>
                <c:pt idx="260">
                  <c:v>4101.4110000000001</c:v>
                </c:pt>
                <c:pt idx="261">
                  <c:v>4971.701</c:v>
                </c:pt>
                <c:pt idx="262">
                  <c:v>5219.1809999999996</c:v>
                </c:pt>
                <c:pt idx="263">
                  <c:v>5286.9409999999998</c:v>
                </c:pt>
                <c:pt idx="264">
                  <c:v>5234.741</c:v>
                </c:pt>
                <c:pt idx="265">
                  <c:v>5170.7910000000002</c:v>
                </c:pt>
                <c:pt idx="266">
                  <c:v>5631.5410000000002</c:v>
                </c:pt>
                <c:pt idx="267">
                  <c:v>6169.5709999999999</c:v>
                </c:pt>
                <c:pt idx="268">
                  <c:v>5989.4009999999998</c:v>
                </c:pt>
                <c:pt idx="269">
                  <c:v>5981.3230000000003</c:v>
                </c:pt>
                <c:pt idx="270">
                  <c:v>5743.1229999999996</c:v>
                </c:pt>
                <c:pt idx="271">
                  <c:v>5816.1229999999996</c:v>
                </c:pt>
                <c:pt idx="272">
                  <c:v>6118.8540000000003</c:v>
                </c:pt>
                <c:pt idx="273">
                  <c:v>6115.6239999999998</c:v>
                </c:pt>
                <c:pt idx="274">
                  <c:v>6202.4759999999997</c:v>
                </c:pt>
                <c:pt idx="275">
                  <c:v>6460.9260000000004</c:v>
                </c:pt>
                <c:pt idx="276">
                  <c:v>6688.8459999999995</c:v>
                </c:pt>
                <c:pt idx="277">
                  <c:v>6488.9570000000003</c:v>
                </c:pt>
                <c:pt idx="278">
                  <c:v>6752.2070000000003</c:v>
                </c:pt>
                <c:pt idx="279">
                  <c:v>6994.1570000000002</c:v>
                </c:pt>
                <c:pt idx="280">
                  <c:v>7052.277</c:v>
                </c:pt>
                <c:pt idx="281">
                  <c:v>7397.5969999999998</c:v>
                </c:pt>
                <c:pt idx="282">
                  <c:v>7174.5569999999998</c:v>
                </c:pt>
                <c:pt idx="283">
                  <c:v>7174.5569999999998</c:v>
                </c:pt>
                <c:pt idx="284">
                  <c:v>7283.6769999999997</c:v>
                </c:pt>
                <c:pt idx="285">
                  <c:v>7111.8969999999999</c:v>
                </c:pt>
                <c:pt idx="286">
                  <c:v>6865.8469999999998</c:v>
                </c:pt>
                <c:pt idx="287">
                  <c:v>6865.8469999999998</c:v>
                </c:pt>
                <c:pt idx="288">
                  <c:v>6933.7969999999996</c:v>
                </c:pt>
                <c:pt idx="289">
                  <c:v>7106.018</c:v>
                </c:pt>
                <c:pt idx="290">
                  <c:v>7111.598</c:v>
                </c:pt>
                <c:pt idx="291">
                  <c:v>6967.3680000000004</c:v>
                </c:pt>
                <c:pt idx="292">
                  <c:v>6966.4880000000003</c:v>
                </c:pt>
                <c:pt idx="293">
                  <c:v>7038.4780000000001</c:v>
                </c:pt>
                <c:pt idx="294">
                  <c:v>7119.8779999999997</c:v>
                </c:pt>
                <c:pt idx="295">
                  <c:v>6865.6379999999999</c:v>
                </c:pt>
                <c:pt idx="296">
                  <c:v>6865.6379999999999</c:v>
                </c:pt>
                <c:pt idx="297">
                  <c:v>7061.5280000000002</c:v>
                </c:pt>
                <c:pt idx="298">
                  <c:v>6632.6980000000003</c:v>
                </c:pt>
                <c:pt idx="299">
                  <c:v>6789.2879999999996</c:v>
                </c:pt>
                <c:pt idx="300">
                  <c:v>6789.2879999999996</c:v>
                </c:pt>
                <c:pt idx="301">
                  <c:v>7047.9380000000001</c:v>
                </c:pt>
                <c:pt idx="302">
                  <c:v>7126.808</c:v>
                </c:pt>
                <c:pt idx="303">
                  <c:v>7065.6080000000002</c:v>
                </c:pt>
                <c:pt idx="304">
                  <c:v>7577.5879999999997</c:v>
                </c:pt>
                <c:pt idx="305">
                  <c:v>7577.5879999999997</c:v>
                </c:pt>
                <c:pt idx="306">
                  <c:v>7748.9179999999997</c:v>
                </c:pt>
                <c:pt idx="307">
                  <c:v>7742.4480000000003</c:v>
                </c:pt>
                <c:pt idx="308">
                  <c:v>7646.84</c:v>
                </c:pt>
                <c:pt idx="309">
                  <c:v>7546.65</c:v>
                </c:pt>
                <c:pt idx="310">
                  <c:v>7546.65</c:v>
                </c:pt>
                <c:pt idx="311">
                  <c:v>7631.53</c:v>
                </c:pt>
                <c:pt idx="312">
                  <c:v>7652.29</c:v>
                </c:pt>
                <c:pt idx="313">
                  <c:v>7450.96</c:v>
                </c:pt>
                <c:pt idx="314">
                  <c:v>7442.04</c:v>
                </c:pt>
                <c:pt idx="315">
                  <c:v>7655.31</c:v>
                </c:pt>
                <c:pt idx="316">
                  <c:v>7659.4610000000002</c:v>
                </c:pt>
                <c:pt idx="317">
                  <c:v>7619.0309999999999</c:v>
                </c:pt>
                <c:pt idx="318">
                  <c:v>7428.1909999999998</c:v>
                </c:pt>
                <c:pt idx="319">
                  <c:v>7405.2110000000002</c:v>
                </c:pt>
                <c:pt idx="320">
                  <c:v>7720.7610000000004</c:v>
                </c:pt>
                <c:pt idx="321">
                  <c:v>7509.3010000000004</c:v>
                </c:pt>
                <c:pt idx="322">
                  <c:v>7441.5681999999997</c:v>
                </c:pt>
                <c:pt idx="323">
                  <c:v>7271.4701999999997</c:v>
                </c:pt>
                <c:pt idx="324">
                  <c:v>8063.5601999999999</c:v>
                </c:pt>
                <c:pt idx="325">
                  <c:v>8006.7701999999999</c:v>
                </c:pt>
                <c:pt idx="326">
                  <c:v>8108.2902000000004</c:v>
                </c:pt>
                <c:pt idx="327">
                  <c:v>8114.9002</c:v>
                </c:pt>
                <c:pt idx="328">
                  <c:v>7488.5601999999999</c:v>
                </c:pt>
                <c:pt idx="329">
                  <c:v>7483.9402</c:v>
                </c:pt>
                <c:pt idx="330">
                  <c:v>7620.7402000000002</c:v>
                </c:pt>
                <c:pt idx="331">
                  <c:v>7368.1502</c:v>
                </c:pt>
                <c:pt idx="332">
                  <c:v>7658.1502</c:v>
                </c:pt>
                <c:pt idx="333">
                  <c:v>7438.3522000000003</c:v>
                </c:pt>
                <c:pt idx="334">
                  <c:v>7438.3522000000003</c:v>
                </c:pt>
                <c:pt idx="335">
                  <c:v>7600.3522000000003</c:v>
                </c:pt>
                <c:pt idx="336">
                  <c:v>7413.0222000000003</c:v>
                </c:pt>
                <c:pt idx="337">
                  <c:v>7212.0222000000003</c:v>
                </c:pt>
                <c:pt idx="338">
                  <c:v>6990.2622000000001</c:v>
                </c:pt>
                <c:pt idx="339">
                  <c:v>6934.9921999999997</c:v>
                </c:pt>
                <c:pt idx="340">
                  <c:v>7003.0922</c:v>
                </c:pt>
                <c:pt idx="341">
                  <c:v>6908.2421999999997</c:v>
                </c:pt>
                <c:pt idx="342">
                  <c:v>6901.4422000000004</c:v>
                </c:pt>
                <c:pt idx="343">
                  <c:v>7429.7322000000004</c:v>
                </c:pt>
                <c:pt idx="344">
                  <c:v>7429.7322000000004</c:v>
                </c:pt>
                <c:pt idx="345">
                  <c:v>7723.7821999999996</c:v>
                </c:pt>
                <c:pt idx="346">
                  <c:v>7723.7821999999996</c:v>
                </c:pt>
                <c:pt idx="347">
                  <c:v>7819.6522000000004</c:v>
                </c:pt>
                <c:pt idx="348">
                  <c:v>7593.0821999999998</c:v>
                </c:pt>
                <c:pt idx="349">
                  <c:v>7784.8231999999998</c:v>
                </c:pt>
                <c:pt idx="350">
                  <c:v>7542.4132</c:v>
                </c:pt>
                <c:pt idx="351">
                  <c:v>7543.8332</c:v>
                </c:pt>
                <c:pt idx="352">
                  <c:v>7417.3532000000005</c:v>
                </c:pt>
                <c:pt idx="353">
                  <c:v>7287.9932000000008</c:v>
                </c:pt>
                <c:pt idx="354">
                  <c:v>6905.4400000000005</c:v>
                </c:pt>
                <c:pt idx="355">
                  <c:v>6905.4432000000006</c:v>
                </c:pt>
                <c:pt idx="356">
                  <c:v>6982.5432000000001</c:v>
                </c:pt>
                <c:pt idx="357">
                  <c:v>7096.4332000000004</c:v>
                </c:pt>
                <c:pt idx="358">
                  <c:v>7000.7932000000001</c:v>
                </c:pt>
                <c:pt idx="359">
                  <c:v>6730.6451999999999</c:v>
                </c:pt>
                <c:pt idx="360">
                  <c:v>6728.9952000000003</c:v>
                </c:pt>
                <c:pt idx="361">
                  <c:v>6809.0652</c:v>
                </c:pt>
                <c:pt idx="362">
                  <c:v>6927.9252000000006</c:v>
                </c:pt>
                <c:pt idx="363">
                  <c:v>6831.2952000000005</c:v>
                </c:pt>
                <c:pt idx="364">
                  <c:v>6939.4161999999997</c:v>
                </c:pt>
                <c:pt idx="365">
                  <c:v>6939.4161999999997</c:v>
                </c:pt>
                <c:pt idx="366">
                  <c:v>6995.7961999999998</c:v>
                </c:pt>
                <c:pt idx="367">
                  <c:v>7231.2362000000003</c:v>
                </c:pt>
                <c:pt idx="368">
                  <c:v>7310.2861999999996</c:v>
                </c:pt>
                <c:pt idx="369">
                  <c:v>7607.1032000000005</c:v>
                </c:pt>
                <c:pt idx="370">
                  <c:v>7936.11</c:v>
                </c:pt>
                <c:pt idx="371">
                  <c:v>7973.454999999999</c:v>
                </c:pt>
                <c:pt idx="372">
                  <c:v>8107.1319999999987</c:v>
                </c:pt>
                <c:pt idx="373">
                  <c:v>8095.5250000000005</c:v>
                </c:pt>
                <c:pt idx="374">
                  <c:v>8001.8470000000007</c:v>
                </c:pt>
                <c:pt idx="375">
                  <c:v>8066.8770000000004</c:v>
                </c:pt>
                <c:pt idx="376">
                  <c:v>7954.2759999999998</c:v>
                </c:pt>
                <c:pt idx="377">
                  <c:v>7950.1289999999999</c:v>
                </c:pt>
                <c:pt idx="378">
                  <c:v>7878.0240000000003</c:v>
                </c:pt>
                <c:pt idx="379">
                  <c:v>7893.3040000000001</c:v>
                </c:pt>
                <c:pt idx="380">
                  <c:v>7995.11</c:v>
                </c:pt>
                <c:pt idx="381">
                  <c:v>8157.4509999999991</c:v>
                </c:pt>
                <c:pt idx="382">
                  <c:v>8039.8289999999997</c:v>
                </c:pt>
                <c:pt idx="383">
                  <c:v>7648.4859999999999</c:v>
                </c:pt>
                <c:pt idx="384">
                  <c:v>7722.9690000000001</c:v>
                </c:pt>
                <c:pt idx="385">
                  <c:v>7780.3969999999999</c:v>
                </c:pt>
                <c:pt idx="386">
                  <c:v>8177.5649999999996</c:v>
                </c:pt>
                <c:pt idx="387">
                  <c:v>8438.4069999999992</c:v>
                </c:pt>
                <c:pt idx="388">
                  <c:v>8320.9480000000003</c:v>
                </c:pt>
                <c:pt idx="389">
                  <c:v>8392</c:v>
                </c:pt>
                <c:pt idx="390">
                  <c:v>8400.7654999999995</c:v>
                </c:pt>
                <c:pt idx="391">
                  <c:v>8187.0985000000001</c:v>
                </c:pt>
                <c:pt idx="392">
                  <c:v>8076.7214999999997</c:v>
                </c:pt>
                <c:pt idx="393">
                  <c:v>8155.3774999999996</c:v>
                </c:pt>
                <c:pt idx="394">
                  <c:v>8500.9580000000005</c:v>
                </c:pt>
                <c:pt idx="395">
                  <c:v>8453.3719999999994</c:v>
                </c:pt>
                <c:pt idx="396">
                  <c:v>8305.3430000000008</c:v>
                </c:pt>
                <c:pt idx="397">
                  <c:v>8327.3549999999996</c:v>
                </c:pt>
                <c:pt idx="398">
                  <c:v>8360.6229999999996</c:v>
                </c:pt>
                <c:pt idx="399">
                  <c:v>8230.9920000000002</c:v>
                </c:pt>
                <c:pt idx="400">
                  <c:v>8178.9039999999995</c:v>
                </c:pt>
                <c:pt idx="401">
                  <c:v>8122.5540000000001</c:v>
                </c:pt>
                <c:pt idx="402">
                  <c:v>7852.7849999999999</c:v>
                </c:pt>
                <c:pt idx="403">
                  <c:v>7991.1760000000004</c:v>
                </c:pt>
                <c:pt idx="404">
                  <c:v>8139.6382999999996</c:v>
                </c:pt>
                <c:pt idx="405">
                  <c:v>7734.1689999999999</c:v>
                </c:pt>
                <c:pt idx="406">
                  <c:v>7912.299</c:v>
                </c:pt>
                <c:pt idx="407">
                  <c:v>7565.2809999999999</c:v>
                </c:pt>
                <c:pt idx="408">
                  <c:v>7652.4679999999998</c:v>
                </c:pt>
                <c:pt idx="409">
                  <c:v>7542.009</c:v>
                </c:pt>
                <c:pt idx="410">
                  <c:v>7383.1989999999996</c:v>
                </c:pt>
                <c:pt idx="411">
                  <c:v>7432.29</c:v>
                </c:pt>
                <c:pt idx="412">
                  <c:v>7507.1670000000004</c:v>
                </c:pt>
                <c:pt idx="413">
                  <c:v>7598.5829999999996</c:v>
                </c:pt>
                <c:pt idx="414">
                  <c:v>7514.0439999999999</c:v>
                </c:pt>
                <c:pt idx="415">
                  <c:v>7379.5820000000003</c:v>
                </c:pt>
                <c:pt idx="416">
                  <c:v>7486.1840000000002</c:v>
                </c:pt>
                <c:pt idx="417">
                  <c:v>7580.1940000000004</c:v>
                </c:pt>
                <c:pt idx="418">
                  <c:v>7560.0334999999995</c:v>
                </c:pt>
                <c:pt idx="419">
                  <c:v>7329.3029999999999</c:v>
                </c:pt>
                <c:pt idx="420">
                  <c:v>7329.3029999999999</c:v>
                </c:pt>
                <c:pt idx="421">
                  <c:v>7023.2794999999996</c:v>
                </c:pt>
                <c:pt idx="422">
                  <c:v>7192.4264999999996</c:v>
                </c:pt>
                <c:pt idx="423">
                  <c:v>7562</c:v>
                </c:pt>
                <c:pt idx="424">
                  <c:v>7317</c:v>
                </c:pt>
                <c:pt idx="425">
                  <c:v>6973.4430000000002</c:v>
                </c:pt>
                <c:pt idx="426">
                  <c:v>6811.4641999999994</c:v>
                </c:pt>
                <c:pt idx="427">
                  <c:v>6880.652</c:v>
                </c:pt>
                <c:pt idx="428">
                  <c:v>7015.3280000000004</c:v>
                </c:pt>
                <c:pt idx="429">
                  <c:v>7013.8609999999999</c:v>
                </c:pt>
                <c:pt idx="430">
                  <c:v>6909.7629999999999</c:v>
                </c:pt>
                <c:pt idx="431">
                  <c:v>6965.8450000000003</c:v>
                </c:pt>
                <c:pt idx="432">
                  <c:v>6943.5360000000001</c:v>
                </c:pt>
                <c:pt idx="433">
                  <c:v>6902.7579999999998</c:v>
                </c:pt>
                <c:pt idx="434">
                  <c:v>6768.86</c:v>
                </c:pt>
                <c:pt idx="435">
                  <c:v>6837.9930000000004</c:v>
                </c:pt>
                <c:pt idx="436">
                  <c:v>6918.9189999999999</c:v>
                </c:pt>
                <c:pt idx="437">
                  <c:v>6897.0810000000001</c:v>
                </c:pt>
                <c:pt idx="438">
                  <c:v>6953.299</c:v>
                </c:pt>
                <c:pt idx="439">
                  <c:v>6465.56</c:v>
                </c:pt>
                <c:pt idx="440">
                  <c:v>6559.4219999999996</c:v>
                </c:pt>
                <c:pt idx="441">
                  <c:v>6548.0829999999996</c:v>
                </c:pt>
                <c:pt idx="442">
                  <c:v>6660.741</c:v>
                </c:pt>
                <c:pt idx="443">
                  <c:v>6539.7110000000002</c:v>
                </c:pt>
                <c:pt idx="444">
                  <c:v>6319.8220000000001</c:v>
                </c:pt>
                <c:pt idx="445">
                  <c:v>6487.8959999999997</c:v>
                </c:pt>
                <c:pt idx="446">
                  <c:v>6832.3789999999999</c:v>
                </c:pt>
                <c:pt idx="447">
                  <c:v>6791.2269999999999</c:v>
                </c:pt>
                <c:pt idx="448">
                  <c:v>6819.6959999999999</c:v>
                </c:pt>
                <c:pt idx="449">
                  <c:v>6709.5855000000001</c:v>
                </c:pt>
                <c:pt idx="450">
                  <c:v>6840.9030000000002</c:v>
                </c:pt>
                <c:pt idx="451">
                  <c:v>7021.9319999999998</c:v>
                </c:pt>
                <c:pt idx="452">
                  <c:v>7037.8739999999998</c:v>
                </c:pt>
                <c:pt idx="453">
                  <c:v>7116.2039999999997</c:v>
                </c:pt>
                <c:pt idx="454">
                  <c:v>7200.9449999999997</c:v>
                </c:pt>
                <c:pt idx="455">
                  <c:v>7262.6379999999999</c:v>
                </c:pt>
                <c:pt idx="456">
                  <c:v>7169.3230000000003</c:v>
                </c:pt>
                <c:pt idx="457">
                  <c:v>7093.2420000000002</c:v>
                </c:pt>
                <c:pt idx="458">
                  <c:v>7011.4269999999997</c:v>
                </c:pt>
                <c:pt idx="459">
                  <c:v>7161.5280000000002</c:v>
                </c:pt>
                <c:pt idx="460">
                  <c:v>7203.2860000000001</c:v>
                </c:pt>
                <c:pt idx="461">
                  <c:v>7003.5339999999997</c:v>
                </c:pt>
                <c:pt idx="462">
                  <c:v>7010.52</c:v>
                </c:pt>
                <c:pt idx="463">
                  <c:v>7141.576</c:v>
                </c:pt>
                <c:pt idx="464">
                  <c:v>7322.5020000000004</c:v>
                </c:pt>
                <c:pt idx="465">
                  <c:v>7039.0210000000006</c:v>
                </c:pt>
                <c:pt idx="466">
                  <c:v>7253.9110000000001</c:v>
                </c:pt>
                <c:pt idx="467">
                  <c:v>7112.7579999999998</c:v>
                </c:pt>
                <c:pt idx="468">
                  <c:v>6822.6379999999999</c:v>
                </c:pt>
                <c:pt idx="469">
                  <c:v>7010.99</c:v>
                </c:pt>
                <c:pt idx="470">
                  <c:v>7186.0730000000003</c:v>
                </c:pt>
                <c:pt idx="471">
                  <c:v>6832.8580000000002</c:v>
                </c:pt>
                <c:pt idx="472">
                  <c:v>6993.43</c:v>
                </c:pt>
                <c:pt idx="473">
                  <c:v>7030.3180000000002</c:v>
                </c:pt>
                <c:pt idx="474">
                  <c:v>6979.835</c:v>
                </c:pt>
                <c:pt idx="475">
                  <c:v>7028.8620000000001</c:v>
                </c:pt>
                <c:pt idx="476">
                  <c:v>6731.15</c:v>
                </c:pt>
                <c:pt idx="477">
                  <c:v>6847.5060000000003</c:v>
                </c:pt>
                <c:pt idx="478">
                  <c:v>6896.1589999999997</c:v>
                </c:pt>
                <c:pt idx="479">
                  <c:v>6729.1970000000001</c:v>
                </c:pt>
                <c:pt idx="480">
                  <c:v>6811.558</c:v>
                </c:pt>
                <c:pt idx="481">
                  <c:v>6660.737000000001</c:v>
                </c:pt>
                <c:pt idx="482">
                  <c:v>7165.4770000000008</c:v>
                </c:pt>
                <c:pt idx="483">
                  <c:v>7053.6020000000008</c:v>
                </c:pt>
                <c:pt idx="484">
                  <c:v>7217.6470000000008</c:v>
                </c:pt>
                <c:pt idx="485">
                  <c:v>7281.5429999999997</c:v>
                </c:pt>
                <c:pt idx="486">
                  <c:v>7362.0259999999998</c:v>
                </c:pt>
                <c:pt idx="487">
                  <c:v>7470.2219999999998</c:v>
                </c:pt>
                <c:pt idx="488">
                  <c:v>7407.2849999999999</c:v>
                </c:pt>
                <c:pt idx="489">
                  <c:v>7332.7039999999997</c:v>
                </c:pt>
                <c:pt idx="490">
                  <c:v>7421.4660000000003</c:v>
                </c:pt>
                <c:pt idx="491">
                  <c:v>7693.2470000000003</c:v>
                </c:pt>
                <c:pt idx="492">
                  <c:v>7430.6480000000001</c:v>
                </c:pt>
                <c:pt idx="493">
                  <c:v>7356.1769999999997</c:v>
                </c:pt>
                <c:pt idx="494">
                  <c:v>7173.826</c:v>
                </c:pt>
                <c:pt idx="495">
                  <c:v>6730.0990000000002</c:v>
                </c:pt>
                <c:pt idx="496">
                  <c:v>6838.3609999999999</c:v>
                </c:pt>
                <c:pt idx="497">
                  <c:v>6894.5659999999998</c:v>
                </c:pt>
                <c:pt idx="498">
                  <c:v>6980.7740000000003</c:v>
                </c:pt>
                <c:pt idx="499">
                  <c:v>6912.2070000000003</c:v>
                </c:pt>
                <c:pt idx="500">
                  <c:v>6286.1170000000002</c:v>
                </c:pt>
                <c:pt idx="501">
                  <c:v>6387.5929999999989</c:v>
                </c:pt>
                <c:pt idx="502">
                  <c:v>6456.5640000000003</c:v>
                </c:pt>
                <c:pt idx="503">
                  <c:v>7076.7389999999996</c:v>
                </c:pt>
                <c:pt idx="504">
                  <c:v>7180.6229999999996</c:v>
                </c:pt>
                <c:pt idx="505">
                  <c:v>7194.1170000000002</c:v>
                </c:pt>
                <c:pt idx="506">
                  <c:v>7147.7820000000002</c:v>
                </c:pt>
                <c:pt idx="507">
                  <c:v>7139.3720000000003</c:v>
                </c:pt>
                <c:pt idx="508">
                  <c:v>7108.8850000000002</c:v>
                </c:pt>
                <c:pt idx="509">
                  <c:v>7267.7690000000002</c:v>
                </c:pt>
                <c:pt idx="510">
                  <c:v>7539.7209999999995</c:v>
                </c:pt>
                <c:pt idx="511">
                  <c:v>7577.2030000000004</c:v>
                </c:pt>
                <c:pt idx="512">
                  <c:v>7766.4239999999991</c:v>
                </c:pt>
                <c:pt idx="513">
                  <c:v>7730.9210000000012</c:v>
                </c:pt>
                <c:pt idx="514">
                  <c:v>7759.9059999999999</c:v>
                </c:pt>
                <c:pt idx="515">
                  <c:v>7732.0750000000007</c:v>
                </c:pt>
                <c:pt idx="516">
                  <c:v>7682.7180000000008</c:v>
                </c:pt>
                <c:pt idx="517">
                  <c:v>7388.0519999999997</c:v>
                </c:pt>
                <c:pt idx="518">
                  <c:v>7537.4279999999999</c:v>
                </c:pt>
                <c:pt idx="519">
                  <c:v>7805.4860000000008</c:v>
                </c:pt>
                <c:pt idx="520">
                  <c:v>7708.5050000000001</c:v>
                </c:pt>
                <c:pt idx="521">
                  <c:v>7808.1189999999997</c:v>
                </c:pt>
                <c:pt idx="522">
                  <c:v>7661.1470000000008</c:v>
                </c:pt>
                <c:pt idx="523">
                  <c:v>7723.7350000000006</c:v>
                </c:pt>
                <c:pt idx="524">
                  <c:v>7687.8829999999998</c:v>
                </c:pt>
                <c:pt idx="525">
                  <c:v>7590.1630000000005</c:v>
                </c:pt>
                <c:pt idx="526">
                  <c:v>7346.8850000000002</c:v>
                </c:pt>
                <c:pt idx="527">
                  <c:v>8065.9849999999988</c:v>
                </c:pt>
                <c:pt idx="528">
                  <c:v>8281.9290000000001</c:v>
                </c:pt>
                <c:pt idx="529">
                  <c:v>8426.2090000000007</c:v>
                </c:pt>
                <c:pt idx="530">
                  <c:v>8506.5239999999994</c:v>
                </c:pt>
                <c:pt idx="531">
                  <c:v>8329.2790000000005</c:v>
                </c:pt>
                <c:pt idx="532">
                  <c:v>8483.1290000000008</c:v>
                </c:pt>
                <c:pt idx="533">
                  <c:v>8543.0450000000001</c:v>
                </c:pt>
                <c:pt idx="534">
                  <c:v>8580.7610000000004</c:v>
                </c:pt>
                <c:pt idx="535">
                  <c:v>8536.4670000000006</c:v>
                </c:pt>
                <c:pt idx="536">
                  <c:v>8567.9439999999995</c:v>
                </c:pt>
                <c:pt idx="537">
                  <c:v>8651.1229999999996</c:v>
                </c:pt>
                <c:pt idx="538">
                  <c:v>8550.1730000000025</c:v>
                </c:pt>
                <c:pt idx="539">
                  <c:v>8510.7450000000008</c:v>
                </c:pt>
                <c:pt idx="540">
                  <c:v>7850.4630000000006</c:v>
                </c:pt>
                <c:pt idx="541">
                  <c:v>8016.433</c:v>
                </c:pt>
                <c:pt idx="542">
                  <c:v>8137.6989999999996</c:v>
                </c:pt>
                <c:pt idx="543">
                  <c:v>8267.6659999999993</c:v>
                </c:pt>
                <c:pt idx="544">
                  <c:v>8336.5820000000003</c:v>
                </c:pt>
                <c:pt idx="545">
                  <c:v>8250.5159999999996</c:v>
                </c:pt>
                <c:pt idx="546">
                  <c:v>8249.9500000000007</c:v>
                </c:pt>
                <c:pt idx="547">
                  <c:v>8253.1409999999996</c:v>
                </c:pt>
                <c:pt idx="548">
                  <c:v>8003.3689999999997</c:v>
                </c:pt>
                <c:pt idx="549">
                  <c:v>8196.4380000000001</c:v>
                </c:pt>
                <c:pt idx="550">
                  <c:v>8363.2180000000008</c:v>
                </c:pt>
                <c:pt idx="551">
                  <c:v>8496.4850000000006</c:v>
                </c:pt>
                <c:pt idx="552">
                  <c:v>8613.6650000000009</c:v>
                </c:pt>
                <c:pt idx="553">
                  <c:v>8851.9660000000003</c:v>
                </c:pt>
                <c:pt idx="554">
                  <c:v>8952.6139999999996</c:v>
                </c:pt>
                <c:pt idx="555">
                  <c:v>8844.6219999999994</c:v>
                </c:pt>
                <c:pt idx="556">
                  <c:v>8840.4249999999993</c:v>
                </c:pt>
                <c:pt idx="557">
                  <c:v>8821.6749999999993</c:v>
                </c:pt>
                <c:pt idx="558">
                  <c:v>8613.5</c:v>
                </c:pt>
                <c:pt idx="559">
                  <c:v>8631.9380000000001</c:v>
                </c:pt>
                <c:pt idx="560">
                  <c:v>8709.2999999999993</c:v>
                </c:pt>
                <c:pt idx="561">
                  <c:v>8634.6890000000003</c:v>
                </c:pt>
                <c:pt idx="562">
                  <c:v>8451.2729999999992</c:v>
                </c:pt>
                <c:pt idx="563">
                  <c:v>8438.7690000000002</c:v>
                </c:pt>
                <c:pt idx="564">
                  <c:v>8657.2980000000007</c:v>
                </c:pt>
                <c:pt idx="565">
                  <c:v>8814.1020000000008</c:v>
                </c:pt>
                <c:pt idx="566">
                  <c:v>8756.5509999999995</c:v>
                </c:pt>
                <c:pt idx="567">
                  <c:v>8647.8790000000008</c:v>
                </c:pt>
                <c:pt idx="568">
                  <c:v>8717.1919999999991</c:v>
                </c:pt>
                <c:pt idx="569">
                  <c:v>8568.5720000000001</c:v>
                </c:pt>
                <c:pt idx="570">
                  <c:v>8431.9989999999998</c:v>
                </c:pt>
                <c:pt idx="571">
                  <c:v>8311.1350000000002</c:v>
                </c:pt>
                <c:pt idx="572">
                  <c:v>8189.4740000000011</c:v>
                </c:pt>
                <c:pt idx="573">
                  <c:v>8289.2090000000007</c:v>
                </c:pt>
                <c:pt idx="574">
                  <c:v>8289.9650000000001</c:v>
                </c:pt>
                <c:pt idx="575">
                  <c:v>8090.7440000000006</c:v>
                </c:pt>
                <c:pt idx="576">
                  <c:v>8127.8879999999999</c:v>
                </c:pt>
                <c:pt idx="577">
                  <c:v>7480.2960000000003</c:v>
                </c:pt>
                <c:pt idx="578">
                  <c:v>7573.2545</c:v>
                </c:pt>
                <c:pt idx="579">
                  <c:v>7841.1125000000011</c:v>
                </c:pt>
                <c:pt idx="580">
                  <c:v>7826.1455000000005</c:v>
                </c:pt>
                <c:pt idx="581">
                  <c:v>7822.5455000000002</c:v>
                </c:pt>
                <c:pt idx="582">
                  <c:v>7405.4404999999997</c:v>
                </c:pt>
                <c:pt idx="583">
                  <c:v>7371.0654999999997</c:v>
                </c:pt>
                <c:pt idx="584">
                  <c:v>7612.2524999999996</c:v>
                </c:pt>
                <c:pt idx="585">
                  <c:v>7611.1745000000001</c:v>
                </c:pt>
                <c:pt idx="586">
                  <c:v>7580.1684999999998</c:v>
                </c:pt>
                <c:pt idx="587">
                  <c:v>7372.4865</c:v>
                </c:pt>
                <c:pt idx="588">
                  <c:v>7197.4054999999998</c:v>
                </c:pt>
                <c:pt idx="589">
                  <c:v>7279.3175000000001</c:v>
                </c:pt>
                <c:pt idx="590">
                  <c:v>7227.5595000000003</c:v>
                </c:pt>
                <c:pt idx="591">
                  <c:v>7331.6864999999998</c:v>
                </c:pt>
                <c:pt idx="592">
                  <c:v>7203.2830000000004</c:v>
                </c:pt>
                <c:pt idx="593">
                  <c:v>7014.9669999999996</c:v>
                </c:pt>
                <c:pt idx="594">
                  <c:v>7079.4309999999996</c:v>
                </c:pt>
                <c:pt idx="595">
                  <c:v>7075.7719999999999</c:v>
                </c:pt>
                <c:pt idx="596">
                  <c:v>7062.43</c:v>
                </c:pt>
                <c:pt idx="597">
                  <c:v>6968.951</c:v>
                </c:pt>
                <c:pt idx="598">
                  <c:v>6697.3440000000001</c:v>
                </c:pt>
                <c:pt idx="599">
                  <c:v>6780.549</c:v>
                </c:pt>
                <c:pt idx="600">
                  <c:v>6678.1549999999997</c:v>
                </c:pt>
                <c:pt idx="601">
                  <c:v>6786.5150000000003</c:v>
                </c:pt>
                <c:pt idx="602">
                  <c:v>6795.5079999999998</c:v>
                </c:pt>
                <c:pt idx="603">
                  <c:v>6870.1180000000004</c:v>
                </c:pt>
                <c:pt idx="604">
                  <c:v>7157.7309999999998</c:v>
                </c:pt>
                <c:pt idx="605">
                  <c:v>7338.8440000000001</c:v>
                </c:pt>
                <c:pt idx="606">
                  <c:v>7027.9859999999999</c:v>
                </c:pt>
                <c:pt idx="607">
                  <c:v>7115.7909999999993</c:v>
                </c:pt>
                <c:pt idx="608">
                  <c:v>7058.771999999999</c:v>
                </c:pt>
                <c:pt idx="609">
                  <c:v>7048.277</c:v>
                </c:pt>
                <c:pt idx="610">
                  <c:v>7066.8599999999988</c:v>
                </c:pt>
                <c:pt idx="611">
                  <c:v>6802.0370000000003</c:v>
                </c:pt>
                <c:pt idx="612">
                  <c:v>6980.4350000000004</c:v>
                </c:pt>
                <c:pt idx="613">
                  <c:v>6983.4409999999998</c:v>
                </c:pt>
                <c:pt idx="614">
                  <c:v>7226.5450000000001</c:v>
                </c:pt>
                <c:pt idx="615">
                  <c:v>7302.6930000000002</c:v>
                </c:pt>
                <c:pt idx="616">
                  <c:v>7127.9480000000003</c:v>
                </c:pt>
                <c:pt idx="617">
                  <c:v>7259.03</c:v>
                </c:pt>
                <c:pt idx="618">
                  <c:v>7252.6660000000002</c:v>
                </c:pt>
                <c:pt idx="619">
                  <c:v>7245.598</c:v>
                </c:pt>
                <c:pt idx="620">
                  <c:v>7169.7120000000004</c:v>
                </c:pt>
                <c:pt idx="621">
                  <c:v>7099.6959999999999</c:v>
                </c:pt>
                <c:pt idx="622">
                  <c:v>7015.0779999999995</c:v>
                </c:pt>
                <c:pt idx="623">
                  <c:v>7101.3089999999993</c:v>
                </c:pt>
                <c:pt idx="624">
                  <c:v>7211.0919999999996</c:v>
                </c:pt>
                <c:pt idx="625">
                  <c:v>7089.7759999999998</c:v>
                </c:pt>
                <c:pt idx="626">
                  <c:v>7195.6220000000003</c:v>
                </c:pt>
                <c:pt idx="627">
                  <c:v>7235.0249999999996</c:v>
                </c:pt>
                <c:pt idx="628">
                  <c:v>7368.7380000000003</c:v>
                </c:pt>
                <c:pt idx="629">
                  <c:v>7350.4570000000003</c:v>
                </c:pt>
                <c:pt idx="630">
                  <c:v>7272.6570000000011</c:v>
                </c:pt>
                <c:pt idx="631">
                  <c:v>7555.764000000001</c:v>
                </c:pt>
                <c:pt idx="632">
                  <c:v>7583.5959999999995</c:v>
                </c:pt>
                <c:pt idx="633">
                  <c:v>7192.7950000000001</c:v>
                </c:pt>
                <c:pt idx="634">
                  <c:v>6872.7109999999993</c:v>
                </c:pt>
                <c:pt idx="635">
                  <c:v>6779.003999999999</c:v>
                </c:pt>
                <c:pt idx="636">
                  <c:v>6800.1809999999996</c:v>
                </c:pt>
                <c:pt idx="637">
                  <c:v>7087.1819999999998</c:v>
                </c:pt>
                <c:pt idx="638">
                  <c:v>6800.1809999999996</c:v>
                </c:pt>
                <c:pt idx="639">
                  <c:v>7236.1329999999998</c:v>
                </c:pt>
                <c:pt idx="640">
                  <c:v>7432.3509999999997</c:v>
                </c:pt>
                <c:pt idx="641">
                  <c:v>7381.8289999999997</c:v>
                </c:pt>
                <c:pt idx="642">
                  <c:v>7063.7489999999998</c:v>
                </c:pt>
                <c:pt idx="643">
                  <c:v>6982.3239999999996</c:v>
                </c:pt>
                <c:pt idx="644">
                  <c:v>7082.7349999999997</c:v>
                </c:pt>
                <c:pt idx="645">
                  <c:v>7140.8440000000001</c:v>
                </c:pt>
                <c:pt idx="646">
                  <c:v>7197.1869999999999</c:v>
                </c:pt>
                <c:pt idx="647">
                  <c:v>7298.4269999999997</c:v>
                </c:pt>
                <c:pt idx="648">
                  <c:v>7552.3770000000004</c:v>
                </c:pt>
                <c:pt idx="649">
                  <c:v>7645.2359999999999</c:v>
                </c:pt>
                <c:pt idx="650">
                  <c:v>7608.3159999999998</c:v>
                </c:pt>
                <c:pt idx="651">
                  <c:v>7433.192</c:v>
                </c:pt>
                <c:pt idx="652">
                  <c:v>7362.6949999999997</c:v>
                </c:pt>
                <c:pt idx="653">
                  <c:v>7326.9449999999997</c:v>
                </c:pt>
                <c:pt idx="654">
                  <c:v>7458.2659999999996</c:v>
                </c:pt>
                <c:pt idx="655">
                  <c:v>7463.6750000000002</c:v>
                </c:pt>
                <c:pt idx="656">
                  <c:v>7517.5950000000003</c:v>
                </c:pt>
                <c:pt idx="657">
                  <c:v>7575.9549999999999</c:v>
                </c:pt>
                <c:pt idx="658">
                  <c:v>7692.1880000000001</c:v>
                </c:pt>
                <c:pt idx="659">
                  <c:v>7853.268</c:v>
                </c:pt>
                <c:pt idx="660">
                  <c:v>8024.7860000000001</c:v>
                </c:pt>
                <c:pt idx="661">
                  <c:v>8121.9570000000003</c:v>
                </c:pt>
                <c:pt idx="662">
                  <c:v>8048.1029999999992</c:v>
                </c:pt>
                <c:pt idx="663">
                  <c:v>8067.2279999999992</c:v>
                </c:pt>
                <c:pt idx="664">
                  <c:v>8173.1170000000002</c:v>
                </c:pt>
                <c:pt idx="665">
                  <c:v>8211.39</c:v>
                </c:pt>
                <c:pt idx="666">
                  <c:v>8308.2999999999993</c:v>
                </c:pt>
                <c:pt idx="667">
                  <c:v>8310.9390000000003</c:v>
                </c:pt>
                <c:pt idx="668">
                  <c:v>8142.2780000000012</c:v>
                </c:pt>
                <c:pt idx="669">
                  <c:v>8042</c:v>
                </c:pt>
                <c:pt idx="670">
                  <c:v>8181.9070000000002</c:v>
                </c:pt>
                <c:pt idx="671">
                  <c:v>8276.6560000000009</c:v>
                </c:pt>
                <c:pt idx="672">
                  <c:v>8243.0920000000006</c:v>
                </c:pt>
                <c:pt idx="673">
                  <c:v>8371.7289999999994</c:v>
                </c:pt>
                <c:pt idx="674">
                  <c:v>8498.2389999999996</c:v>
                </c:pt>
                <c:pt idx="675">
                  <c:v>8127.3510000000006</c:v>
                </c:pt>
                <c:pt idx="676">
                  <c:v>8291.0229999999992</c:v>
                </c:pt>
                <c:pt idx="677">
                  <c:v>8174.3619999999992</c:v>
                </c:pt>
                <c:pt idx="678">
                  <c:v>8110.6829999999991</c:v>
                </c:pt>
                <c:pt idx="679">
                  <c:v>8141</c:v>
                </c:pt>
                <c:pt idx="680">
                  <c:v>8024.8390000000009</c:v>
                </c:pt>
                <c:pt idx="681">
                  <c:v>7963.7079999999996</c:v>
                </c:pt>
                <c:pt idx="682">
                  <c:v>7958.1440000000011</c:v>
                </c:pt>
                <c:pt idx="683">
                  <c:v>8101.5170000000007</c:v>
                </c:pt>
                <c:pt idx="684">
                  <c:v>8223.107</c:v>
                </c:pt>
                <c:pt idx="685">
                  <c:v>8375.5319999999992</c:v>
                </c:pt>
                <c:pt idx="686">
                  <c:v>8328.0120000000006</c:v>
                </c:pt>
                <c:pt idx="687">
                  <c:v>8371</c:v>
                </c:pt>
                <c:pt idx="688">
                  <c:v>8391.9240000000009</c:v>
                </c:pt>
                <c:pt idx="689">
                  <c:v>8459</c:v>
                </c:pt>
                <c:pt idx="690">
                  <c:v>8436</c:v>
                </c:pt>
                <c:pt idx="691">
                  <c:v>8487</c:v>
                </c:pt>
                <c:pt idx="692">
                  <c:v>8283</c:v>
                </c:pt>
                <c:pt idx="693">
                  <c:v>8155</c:v>
                </c:pt>
                <c:pt idx="694">
                  <c:v>8222</c:v>
                </c:pt>
                <c:pt idx="695">
                  <c:v>7971</c:v>
                </c:pt>
                <c:pt idx="696">
                  <c:v>7871</c:v>
                </c:pt>
                <c:pt idx="697">
                  <c:v>7984</c:v>
                </c:pt>
                <c:pt idx="698">
                  <c:v>8445</c:v>
                </c:pt>
                <c:pt idx="699">
                  <c:v>8581</c:v>
                </c:pt>
                <c:pt idx="700">
                  <c:v>8727</c:v>
                </c:pt>
                <c:pt idx="701">
                  <c:v>8542</c:v>
                </c:pt>
                <c:pt idx="702">
                  <c:v>8324</c:v>
                </c:pt>
                <c:pt idx="703">
                  <c:v>7976</c:v>
                </c:pt>
                <c:pt idx="704">
                  <c:v>8036</c:v>
                </c:pt>
                <c:pt idx="705">
                  <c:v>7996</c:v>
                </c:pt>
                <c:pt idx="706">
                  <c:v>7855</c:v>
                </c:pt>
                <c:pt idx="707">
                  <c:v>7869</c:v>
                </c:pt>
                <c:pt idx="708">
                  <c:v>7952</c:v>
                </c:pt>
                <c:pt idx="709">
                  <c:v>8185</c:v>
                </c:pt>
                <c:pt idx="710">
                  <c:v>8311</c:v>
                </c:pt>
                <c:pt idx="711">
                  <c:v>8233</c:v>
                </c:pt>
                <c:pt idx="712">
                  <c:v>8241</c:v>
                </c:pt>
                <c:pt idx="713">
                  <c:v>8102</c:v>
                </c:pt>
                <c:pt idx="714">
                  <c:v>8183</c:v>
                </c:pt>
                <c:pt idx="715">
                  <c:v>8061</c:v>
                </c:pt>
                <c:pt idx="716">
                  <c:v>8133</c:v>
                </c:pt>
                <c:pt idx="717">
                  <c:v>8083</c:v>
                </c:pt>
                <c:pt idx="718">
                  <c:v>7982</c:v>
                </c:pt>
                <c:pt idx="719">
                  <c:v>8116</c:v>
                </c:pt>
                <c:pt idx="720">
                  <c:v>8198</c:v>
                </c:pt>
                <c:pt idx="721">
                  <c:v>8264</c:v>
                </c:pt>
                <c:pt idx="722">
                  <c:v>8083</c:v>
                </c:pt>
                <c:pt idx="723">
                  <c:v>8049</c:v>
                </c:pt>
                <c:pt idx="724">
                  <c:v>8155</c:v>
                </c:pt>
                <c:pt idx="725">
                  <c:v>8246</c:v>
                </c:pt>
                <c:pt idx="726">
                  <c:v>8180</c:v>
                </c:pt>
                <c:pt idx="727">
                  <c:v>8381</c:v>
                </c:pt>
                <c:pt idx="728">
                  <c:v>8518</c:v>
                </c:pt>
                <c:pt idx="729">
                  <c:v>8426</c:v>
                </c:pt>
                <c:pt idx="730">
                  <c:v>8486</c:v>
                </c:pt>
                <c:pt idx="731">
                  <c:v>8464</c:v>
                </c:pt>
                <c:pt idx="732">
                  <c:v>8821</c:v>
                </c:pt>
                <c:pt idx="733">
                  <c:v>8707</c:v>
                </c:pt>
                <c:pt idx="734">
                  <c:v>8627</c:v>
                </c:pt>
                <c:pt idx="735">
                  <c:v>8300</c:v>
                </c:pt>
                <c:pt idx="736">
                  <c:v>8382</c:v>
                </c:pt>
                <c:pt idx="737">
                  <c:v>8492</c:v>
                </c:pt>
                <c:pt idx="738">
                  <c:v>8427</c:v>
                </c:pt>
                <c:pt idx="739">
                  <c:v>8036</c:v>
                </c:pt>
                <c:pt idx="740">
                  <c:v>8161</c:v>
                </c:pt>
                <c:pt idx="741">
                  <c:v>8297</c:v>
                </c:pt>
                <c:pt idx="742">
                  <c:v>8155</c:v>
                </c:pt>
                <c:pt idx="743">
                  <c:v>8257</c:v>
                </c:pt>
                <c:pt idx="744">
                  <c:v>8062</c:v>
                </c:pt>
                <c:pt idx="745">
                  <c:v>8062</c:v>
                </c:pt>
                <c:pt idx="746">
                  <c:v>8243</c:v>
                </c:pt>
                <c:pt idx="747">
                  <c:v>8238</c:v>
                </c:pt>
                <c:pt idx="748">
                  <c:v>8036</c:v>
                </c:pt>
                <c:pt idx="749">
                  <c:v>8269</c:v>
                </c:pt>
                <c:pt idx="750">
                  <c:v>8376</c:v>
                </c:pt>
                <c:pt idx="751">
                  <c:v>8250</c:v>
                </c:pt>
                <c:pt idx="752">
                  <c:v>8142</c:v>
                </c:pt>
                <c:pt idx="753">
                  <c:v>8145</c:v>
                </c:pt>
                <c:pt idx="754">
                  <c:v>8298</c:v>
                </c:pt>
                <c:pt idx="755">
                  <c:v>8112</c:v>
                </c:pt>
                <c:pt idx="756">
                  <c:v>7734</c:v>
                </c:pt>
                <c:pt idx="757">
                  <c:v>7816</c:v>
                </c:pt>
                <c:pt idx="758">
                  <c:v>7726</c:v>
                </c:pt>
                <c:pt idx="759">
                  <c:v>7652</c:v>
                </c:pt>
                <c:pt idx="760">
                  <c:v>7668</c:v>
                </c:pt>
                <c:pt idx="761">
                  <c:v>7407</c:v>
                </c:pt>
                <c:pt idx="762">
                  <c:v>7446</c:v>
                </c:pt>
                <c:pt idx="763">
                  <c:v>7429</c:v>
                </c:pt>
                <c:pt idx="764">
                  <c:v>7466</c:v>
                </c:pt>
                <c:pt idx="765">
                  <c:v>7465</c:v>
                </c:pt>
                <c:pt idx="766">
                  <c:v>7465.1120000000001</c:v>
                </c:pt>
                <c:pt idx="767">
                  <c:v>7573.4340000000002</c:v>
                </c:pt>
                <c:pt idx="768">
                  <c:v>7685.973</c:v>
                </c:pt>
                <c:pt idx="769">
                  <c:v>7757.2659999999996</c:v>
                </c:pt>
                <c:pt idx="770">
                  <c:v>7718.6049999999996</c:v>
                </c:pt>
                <c:pt idx="771">
                  <c:v>7657</c:v>
                </c:pt>
                <c:pt idx="772">
                  <c:v>7771.0820000000003</c:v>
                </c:pt>
                <c:pt idx="773">
                  <c:v>7837.3469999999998</c:v>
                </c:pt>
                <c:pt idx="774">
                  <c:v>7885.9949999999999</c:v>
                </c:pt>
                <c:pt idx="775">
                  <c:v>7978.6559999999999</c:v>
                </c:pt>
                <c:pt idx="776">
                  <c:v>8090.6750000000002</c:v>
                </c:pt>
                <c:pt idx="777">
                  <c:v>8272.4279999999999</c:v>
                </c:pt>
                <c:pt idx="778">
                  <c:v>8365.2440000000006</c:v>
                </c:pt>
                <c:pt idx="779">
                  <c:v>8209.4660000000003</c:v>
                </c:pt>
                <c:pt idx="780">
                  <c:v>8172.2779999999993</c:v>
                </c:pt>
                <c:pt idx="781">
                  <c:v>8157.8919999999989</c:v>
                </c:pt>
                <c:pt idx="782">
                  <c:v>8244.6970000000001</c:v>
                </c:pt>
                <c:pt idx="783">
                  <c:v>8225.5169999999998</c:v>
                </c:pt>
                <c:pt idx="784">
                  <c:v>8093.3129999999992</c:v>
                </c:pt>
                <c:pt idx="785">
                  <c:v>8088.168999999999</c:v>
                </c:pt>
                <c:pt idx="786">
                  <c:v>8192.1275000000005</c:v>
                </c:pt>
                <c:pt idx="787">
                  <c:v>8398.5215000000007</c:v>
                </c:pt>
                <c:pt idx="788">
                  <c:v>8485.0295000000006</c:v>
                </c:pt>
                <c:pt idx="789">
                  <c:v>8496.9495000000006</c:v>
                </c:pt>
                <c:pt idx="790">
                  <c:v>8428.6574999999993</c:v>
                </c:pt>
                <c:pt idx="791">
                  <c:v>8365.3935000000001</c:v>
                </c:pt>
                <c:pt idx="792">
                  <c:v>8531.2194999999992</c:v>
                </c:pt>
                <c:pt idx="793">
                  <c:v>8683.2764999999999</c:v>
                </c:pt>
                <c:pt idx="794">
                  <c:v>8445.3775000000005</c:v>
                </c:pt>
                <c:pt idx="795">
                  <c:v>8365.1205000000009</c:v>
                </c:pt>
                <c:pt idx="796">
                  <c:v>8403.7294999999995</c:v>
                </c:pt>
                <c:pt idx="797">
                  <c:v>8533.4145000000008</c:v>
                </c:pt>
                <c:pt idx="798">
                  <c:v>8573.8155000000006</c:v>
                </c:pt>
                <c:pt idx="799">
                  <c:v>8472.5745000000006</c:v>
                </c:pt>
                <c:pt idx="800">
                  <c:v>7972.9889999999996</c:v>
                </c:pt>
                <c:pt idx="801">
                  <c:v>8181.4089999999997</c:v>
                </c:pt>
                <c:pt idx="802">
                  <c:v>8246.4279999999999</c:v>
                </c:pt>
                <c:pt idx="803">
                  <c:v>8013.4879999999994</c:v>
                </c:pt>
                <c:pt idx="804">
                  <c:v>8014.41</c:v>
                </c:pt>
                <c:pt idx="805">
                  <c:v>8099.2829999999994</c:v>
                </c:pt>
                <c:pt idx="806">
                  <c:v>8275.73</c:v>
                </c:pt>
                <c:pt idx="807">
                  <c:v>8350.4279999999999</c:v>
                </c:pt>
                <c:pt idx="808">
                  <c:v>8240.83</c:v>
                </c:pt>
                <c:pt idx="809">
                  <c:v>8144.52</c:v>
                </c:pt>
                <c:pt idx="810">
                  <c:v>7708.0379999999996</c:v>
                </c:pt>
                <c:pt idx="811">
                  <c:v>7884.7089999999998</c:v>
                </c:pt>
                <c:pt idx="812">
                  <c:v>7987.4650000000001</c:v>
                </c:pt>
                <c:pt idx="813">
                  <c:v>7893.3639999999996</c:v>
                </c:pt>
                <c:pt idx="814">
                  <c:v>7757.3649999999998</c:v>
                </c:pt>
                <c:pt idx="815">
                  <c:v>7837.9870000000001</c:v>
                </c:pt>
                <c:pt idx="816">
                  <c:v>7837.9870000000001</c:v>
                </c:pt>
                <c:pt idx="817">
                  <c:v>7773.2009999999991</c:v>
                </c:pt>
                <c:pt idx="818">
                  <c:v>7800.8119999999999</c:v>
                </c:pt>
                <c:pt idx="819">
                  <c:v>7569.75</c:v>
                </c:pt>
                <c:pt idx="820">
                  <c:v>7815.351999999999</c:v>
                </c:pt>
                <c:pt idx="821">
                  <c:v>7924.128999999999</c:v>
                </c:pt>
                <c:pt idx="822">
                  <c:v>7897.3259999999991</c:v>
                </c:pt>
                <c:pt idx="823">
                  <c:v>7617.3429999999989</c:v>
                </c:pt>
                <c:pt idx="824">
                  <c:v>7562.7889999999989</c:v>
                </c:pt>
                <c:pt idx="825">
                  <c:v>7484.3279999999995</c:v>
                </c:pt>
                <c:pt idx="826">
                  <c:v>7543.8119999999999</c:v>
                </c:pt>
                <c:pt idx="827">
                  <c:v>7543.8119999999999</c:v>
                </c:pt>
                <c:pt idx="828">
                  <c:v>7408.4105</c:v>
                </c:pt>
                <c:pt idx="829">
                  <c:v>7407.1124999999993</c:v>
                </c:pt>
                <c:pt idx="830">
                  <c:v>7311.628999999999</c:v>
                </c:pt>
                <c:pt idx="831">
                  <c:v>7518.6509999999998</c:v>
                </c:pt>
                <c:pt idx="832">
                  <c:v>7540.4660000000003</c:v>
                </c:pt>
                <c:pt idx="833">
                  <c:v>7465.2950000000001</c:v>
                </c:pt>
                <c:pt idx="834">
                  <c:v>7555.7150000000001</c:v>
                </c:pt>
                <c:pt idx="835">
                  <c:v>7704.2939999999999</c:v>
                </c:pt>
                <c:pt idx="836">
                  <c:v>7732.5059999999994</c:v>
                </c:pt>
                <c:pt idx="837">
                  <c:v>7776.6729999999989</c:v>
                </c:pt>
                <c:pt idx="838">
                  <c:v>7882.5649999999987</c:v>
                </c:pt>
                <c:pt idx="839">
                  <c:v>8029.2639999999992</c:v>
                </c:pt>
                <c:pt idx="840">
                  <c:v>8263.1560000000009</c:v>
                </c:pt>
                <c:pt idx="841">
                  <c:v>8277.3469999999998</c:v>
                </c:pt>
                <c:pt idx="842">
                  <c:v>8101.4499999999989</c:v>
                </c:pt>
                <c:pt idx="843">
                  <c:v>7661.9889999999996</c:v>
                </c:pt>
                <c:pt idx="844">
                  <c:v>7850.28</c:v>
                </c:pt>
                <c:pt idx="845">
                  <c:v>7831.2709999999997</c:v>
                </c:pt>
                <c:pt idx="846">
                  <c:v>7606.5640000000003</c:v>
                </c:pt>
                <c:pt idx="847">
                  <c:v>7328.4605000000001</c:v>
                </c:pt>
                <c:pt idx="848">
                  <c:v>7104.0195000000003</c:v>
                </c:pt>
                <c:pt idx="849">
                  <c:v>7212.4035000000003</c:v>
                </c:pt>
                <c:pt idx="850">
                  <c:v>7239.8355000000001</c:v>
                </c:pt>
                <c:pt idx="851">
                  <c:v>7025.5315000000001</c:v>
                </c:pt>
                <c:pt idx="852">
                  <c:v>6943.7494999999999</c:v>
                </c:pt>
                <c:pt idx="853">
                  <c:v>6943.7494999999999</c:v>
                </c:pt>
                <c:pt idx="854">
                  <c:v>6906.7134999999998</c:v>
                </c:pt>
                <c:pt idx="855">
                  <c:v>7281.8315000000002</c:v>
                </c:pt>
                <c:pt idx="856">
                  <c:v>7465.3114999999998</c:v>
                </c:pt>
                <c:pt idx="857">
                  <c:v>7602.0609999999997</c:v>
                </c:pt>
                <c:pt idx="858">
                  <c:v>7217.5259999999998</c:v>
                </c:pt>
                <c:pt idx="859">
                  <c:v>7705.4040000000005</c:v>
                </c:pt>
                <c:pt idx="860">
                  <c:v>7854.9</c:v>
                </c:pt>
                <c:pt idx="861">
                  <c:v>7618.5259999999998</c:v>
                </c:pt>
                <c:pt idx="862">
                  <c:v>7385.82</c:v>
                </c:pt>
                <c:pt idx="863">
                  <c:v>7642.8950000000004</c:v>
                </c:pt>
                <c:pt idx="864">
                  <c:v>7662.25</c:v>
                </c:pt>
                <c:pt idx="865">
                  <c:v>7529.326</c:v>
                </c:pt>
                <c:pt idx="866">
                  <c:v>7717.25</c:v>
                </c:pt>
                <c:pt idx="867">
                  <c:v>7202.3225000000002</c:v>
                </c:pt>
                <c:pt idx="868">
                  <c:v>7208.8630000000003</c:v>
                </c:pt>
                <c:pt idx="869">
                  <c:v>7261.2380000000003</c:v>
                </c:pt>
                <c:pt idx="870">
                  <c:v>7739.0360000000001</c:v>
                </c:pt>
                <c:pt idx="871">
                  <c:v>7771.9409999999998</c:v>
                </c:pt>
                <c:pt idx="872">
                  <c:v>7522.0910000000003</c:v>
                </c:pt>
                <c:pt idx="873">
                  <c:v>7747.2439999999997</c:v>
                </c:pt>
                <c:pt idx="874">
                  <c:v>7807.5339999999997</c:v>
                </c:pt>
                <c:pt idx="875">
                  <c:v>7870.683</c:v>
                </c:pt>
                <c:pt idx="876">
                  <c:v>7774.8680000000004</c:v>
                </c:pt>
                <c:pt idx="877">
                  <c:v>7953.1220000000003</c:v>
                </c:pt>
                <c:pt idx="878">
                  <c:v>7969.8850000000002</c:v>
                </c:pt>
                <c:pt idx="879">
                  <c:v>7650.8305</c:v>
                </c:pt>
                <c:pt idx="880">
                  <c:v>7673.4475000000002</c:v>
                </c:pt>
                <c:pt idx="881">
                  <c:v>7513.1944999999996</c:v>
                </c:pt>
                <c:pt idx="882">
                  <c:v>7682.3485000000001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07E-4D7A-89B3-7404C4B9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7599"/>
        <c:axId val="922188847"/>
      </c:lineChart>
      <c:dateAx>
        <c:axId val="922187599"/>
        <c:scaling>
          <c:orientation val="minMax"/>
          <c:min val="445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8847"/>
        <c:crosses val="autoZero"/>
        <c:auto val="1"/>
        <c:lblOffset val="100"/>
        <c:baseTimeUnit val="days"/>
        <c:majorUnit val="1"/>
        <c:majorTimeUnit val="days"/>
      </c:dateAx>
      <c:valAx>
        <c:axId val="922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Sheet2!$A$6</c:f>
              <c:strCache>
                <c:ptCount val="1"/>
                <c:pt idx="0">
                  <c:v> Peliyagoda DC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9-40E1-8A7D-F06F2C7C99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9-40E1-8A7D-F06F2C7C9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9-40E1-8A7D-F06F2C7C99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Sheet2!$B$6:$D$6</c:f>
              <c:numCache>
                <c:formatCode>_(* #,##0_);_(* \(#,##0\);_(* "-"??_);_(@_)</c:formatCode>
                <c:ptCount val="3"/>
                <c:pt idx="0">
                  <c:v>6155.6408999999994</c:v>
                </c:pt>
                <c:pt idx="1">
                  <c:v>3786.8591000000006</c:v>
                </c:pt>
                <c:pt idx="2">
                  <c:v>307.5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9-40E1-8A7D-F06F2C7C9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Hirdaramani Woven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Sheet2!$A$8</c:f>
              <c:strCache>
                <c:ptCount val="1"/>
                <c:pt idx="0">
                  <c:v> Hirdaramani Woven Client Warehouse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1-4C04-8E7E-A627442E4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1-4C04-8E7E-A627442E4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1-4C04-8E7E-A627442E4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Sheet2!$B$8:$D$8</c:f>
              <c:numCache>
                <c:formatCode>_(* #,##0_);_(* \(#,##0\);_(* "-"??_);_(@_)</c:formatCode>
                <c:ptCount val="3"/>
                <c:pt idx="0">
                  <c:v>3114.8409999999999</c:v>
                </c:pt>
                <c:pt idx="1">
                  <c:v>1056.1590000000001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1-4C04-8E7E-A627442E4E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 Occu. trend Analysis'!$C$1</c:f>
              <c:strCache>
                <c:ptCount val="1"/>
                <c:pt idx="0">
                  <c:v>OFC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Analysis'!$C$2:$C$884</c:f>
              <c:numCache>
                <c:formatCode>General</c:formatCode>
                <c:ptCount val="883"/>
                <c:pt idx="0">
                  <c:v>7357</c:v>
                </c:pt>
                <c:pt idx="1">
                  <c:v>7127</c:v>
                </c:pt>
                <c:pt idx="2">
                  <c:v>7547</c:v>
                </c:pt>
                <c:pt idx="3">
                  <c:v>7941</c:v>
                </c:pt>
                <c:pt idx="4">
                  <c:v>8486</c:v>
                </c:pt>
                <c:pt idx="5">
                  <c:v>8467</c:v>
                </c:pt>
                <c:pt idx="6">
                  <c:v>8950</c:v>
                </c:pt>
                <c:pt idx="7">
                  <c:v>8950</c:v>
                </c:pt>
                <c:pt idx="8">
                  <c:v>8277</c:v>
                </c:pt>
                <c:pt idx="9">
                  <c:v>7467</c:v>
                </c:pt>
                <c:pt idx="10">
                  <c:v>7565</c:v>
                </c:pt>
                <c:pt idx="11">
                  <c:v>8031</c:v>
                </c:pt>
                <c:pt idx="12">
                  <c:v>8031</c:v>
                </c:pt>
                <c:pt idx="13">
                  <c:v>8753</c:v>
                </c:pt>
                <c:pt idx="14">
                  <c:v>8434</c:v>
                </c:pt>
                <c:pt idx="15">
                  <c:v>8581</c:v>
                </c:pt>
                <c:pt idx="16">
                  <c:v>8872</c:v>
                </c:pt>
                <c:pt idx="17">
                  <c:v>8872</c:v>
                </c:pt>
                <c:pt idx="18">
                  <c:v>8573</c:v>
                </c:pt>
                <c:pt idx="19">
                  <c:v>8325</c:v>
                </c:pt>
                <c:pt idx="20">
                  <c:v>8453</c:v>
                </c:pt>
                <c:pt idx="21">
                  <c:v>8369</c:v>
                </c:pt>
                <c:pt idx="22">
                  <c:v>8524</c:v>
                </c:pt>
                <c:pt idx="23">
                  <c:v>8585</c:v>
                </c:pt>
                <c:pt idx="24">
                  <c:v>8688</c:v>
                </c:pt>
                <c:pt idx="25">
                  <c:v>8737</c:v>
                </c:pt>
                <c:pt idx="26">
                  <c:v>8722</c:v>
                </c:pt>
                <c:pt idx="27">
                  <c:v>8505</c:v>
                </c:pt>
                <c:pt idx="28">
                  <c:v>8562</c:v>
                </c:pt>
                <c:pt idx="29">
                  <c:v>8562</c:v>
                </c:pt>
                <c:pt idx="30">
                  <c:v>8442</c:v>
                </c:pt>
                <c:pt idx="31">
                  <c:v>8501</c:v>
                </c:pt>
                <c:pt idx="32">
                  <c:v>8384</c:v>
                </c:pt>
                <c:pt idx="33">
                  <c:v>8296</c:v>
                </c:pt>
                <c:pt idx="34">
                  <c:v>8296</c:v>
                </c:pt>
                <c:pt idx="35">
                  <c:v>7445</c:v>
                </c:pt>
                <c:pt idx="36">
                  <c:v>7515</c:v>
                </c:pt>
                <c:pt idx="37">
                  <c:v>7756</c:v>
                </c:pt>
                <c:pt idx="38">
                  <c:v>7299</c:v>
                </c:pt>
                <c:pt idx="39">
                  <c:v>7327</c:v>
                </c:pt>
                <c:pt idx="40">
                  <c:v>7345</c:v>
                </c:pt>
                <c:pt idx="41">
                  <c:v>7415</c:v>
                </c:pt>
                <c:pt idx="42">
                  <c:v>6915</c:v>
                </c:pt>
                <c:pt idx="43">
                  <c:v>7132</c:v>
                </c:pt>
                <c:pt idx="44">
                  <c:v>7246</c:v>
                </c:pt>
                <c:pt idx="45">
                  <c:v>7205</c:v>
                </c:pt>
                <c:pt idx="46">
                  <c:v>7180</c:v>
                </c:pt>
                <c:pt idx="47">
                  <c:v>7226</c:v>
                </c:pt>
                <c:pt idx="48">
                  <c:v>7171</c:v>
                </c:pt>
                <c:pt idx="49">
                  <c:v>6883</c:v>
                </c:pt>
                <c:pt idx="50">
                  <c:v>7054</c:v>
                </c:pt>
                <c:pt idx="51">
                  <c:v>7118</c:v>
                </c:pt>
                <c:pt idx="52">
                  <c:v>6645</c:v>
                </c:pt>
                <c:pt idx="53">
                  <c:v>6626</c:v>
                </c:pt>
                <c:pt idx="54">
                  <c:v>6711</c:v>
                </c:pt>
                <c:pt idx="55">
                  <c:v>6998</c:v>
                </c:pt>
                <c:pt idx="56">
                  <c:v>6343</c:v>
                </c:pt>
                <c:pt idx="57">
                  <c:v>6530</c:v>
                </c:pt>
                <c:pt idx="58">
                  <c:v>6643</c:v>
                </c:pt>
                <c:pt idx="59">
                  <c:v>6598</c:v>
                </c:pt>
                <c:pt idx="60">
                  <c:v>6638</c:v>
                </c:pt>
                <c:pt idx="61">
                  <c:v>6408</c:v>
                </c:pt>
                <c:pt idx="62">
                  <c:v>5936</c:v>
                </c:pt>
                <c:pt idx="63">
                  <c:v>5610</c:v>
                </c:pt>
                <c:pt idx="64">
                  <c:v>5139</c:v>
                </c:pt>
                <c:pt idx="65">
                  <c:v>5139</c:v>
                </c:pt>
                <c:pt idx="66">
                  <c:v>4833</c:v>
                </c:pt>
                <c:pt idx="67">
                  <c:v>4151</c:v>
                </c:pt>
                <c:pt idx="68">
                  <c:v>4332</c:v>
                </c:pt>
                <c:pt idx="69">
                  <c:v>4737</c:v>
                </c:pt>
                <c:pt idx="70">
                  <c:v>4541</c:v>
                </c:pt>
                <c:pt idx="71">
                  <c:v>4580</c:v>
                </c:pt>
                <c:pt idx="72">
                  <c:v>4785</c:v>
                </c:pt>
                <c:pt idx="73">
                  <c:v>4606</c:v>
                </c:pt>
                <c:pt idx="74">
                  <c:v>4567</c:v>
                </c:pt>
                <c:pt idx="75">
                  <c:v>4569</c:v>
                </c:pt>
                <c:pt idx="76">
                  <c:v>4804</c:v>
                </c:pt>
                <c:pt idx="77">
                  <c:v>4781</c:v>
                </c:pt>
                <c:pt idx="78">
                  <c:v>4916</c:v>
                </c:pt>
                <c:pt idx="79">
                  <c:v>4931</c:v>
                </c:pt>
                <c:pt idx="80">
                  <c:v>4931</c:v>
                </c:pt>
                <c:pt idx="81">
                  <c:v>4980</c:v>
                </c:pt>
                <c:pt idx="82">
                  <c:v>5115</c:v>
                </c:pt>
                <c:pt idx="83">
                  <c:v>4778</c:v>
                </c:pt>
                <c:pt idx="84">
                  <c:v>4752</c:v>
                </c:pt>
                <c:pt idx="85">
                  <c:v>4752</c:v>
                </c:pt>
                <c:pt idx="86">
                  <c:v>4869</c:v>
                </c:pt>
                <c:pt idx="87">
                  <c:v>4876</c:v>
                </c:pt>
                <c:pt idx="88">
                  <c:v>4796</c:v>
                </c:pt>
                <c:pt idx="89">
                  <c:v>4796</c:v>
                </c:pt>
                <c:pt idx="90">
                  <c:v>4776</c:v>
                </c:pt>
                <c:pt idx="91">
                  <c:v>4918</c:v>
                </c:pt>
                <c:pt idx="92">
                  <c:v>5049</c:v>
                </c:pt>
                <c:pt idx="93">
                  <c:v>4381</c:v>
                </c:pt>
                <c:pt idx="94">
                  <c:v>4381</c:v>
                </c:pt>
                <c:pt idx="95">
                  <c:v>4493</c:v>
                </c:pt>
                <c:pt idx="96">
                  <c:v>4603</c:v>
                </c:pt>
                <c:pt idx="97">
                  <c:v>4735</c:v>
                </c:pt>
                <c:pt idx="98">
                  <c:v>4463</c:v>
                </c:pt>
                <c:pt idx="99">
                  <c:v>4463</c:v>
                </c:pt>
                <c:pt idx="100">
                  <c:v>4571</c:v>
                </c:pt>
                <c:pt idx="101">
                  <c:v>4877</c:v>
                </c:pt>
                <c:pt idx="102">
                  <c:v>4574</c:v>
                </c:pt>
                <c:pt idx="103">
                  <c:v>4574</c:v>
                </c:pt>
                <c:pt idx="104">
                  <c:v>4552</c:v>
                </c:pt>
                <c:pt idx="105">
                  <c:v>4508</c:v>
                </c:pt>
                <c:pt idx="106">
                  <c:v>4458</c:v>
                </c:pt>
                <c:pt idx="107">
                  <c:v>4458</c:v>
                </c:pt>
                <c:pt idx="108">
                  <c:v>4458</c:v>
                </c:pt>
                <c:pt idx="109">
                  <c:v>4388</c:v>
                </c:pt>
                <c:pt idx="110">
                  <c:v>4320</c:v>
                </c:pt>
                <c:pt idx="111">
                  <c:v>4258</c:v>
                </c:pt>
                <c:pt idx="112">
                  <c:v>4242</c:v>
                </c:pt>
                <c:pt idx="113">
                  <c:v>4083</c:v>
                </c:pt>
                <c:pt idx="114">
                  <c:v>5258</c:v>
                </c:pt>
                <c:pt idx="115">
                  <c:v>5207</c:v>
                </c:pt>
                <c:pt idx="116">
                  <c:v>5336</c:v>
                </c:pt>
                <c:pt idx="117">
                  <c:v>5999</c:v>
                </c:pt>
                <c:pt idx="118">
                  <c:v>5999</c:v>
                </c:pt>
                <c:pt idx="119">
                  <c:v>5941</c:v>
                </c:pt>
                <c:pt idx="120">
                  <c:v>5911</c:v>
                </c:pt>
                <c:pt idx="121">
                  <c:v>6026</c:v>
                </c:pt>
                <c:pt idx="122">
                  <c:v>6026</c:v>
                </c:pt>
                <c:pt idx="123">
                  <c:v>6144</c:v>
                </c:pt>
                <c:pt idx="124">
                  <c:v>6275</c:v>
                </c:pt>
                <c:pt idx="125">
                  <c:v>6323</c:v>
                </c:pt>
                <c:pt idx="126">
                  <c:v>6413</c:v>
                </c:pt>
                <c:pt idx="127">
                  <c:v>6541</c:v>
                </c:pt>
                <c:pt idx="128">
                  <c:v>6618</c:v>
                </c:pt>
                <c:pt idx="129">
                  <c:v>6362</c:v>
                </c:pt>
                <c:pt idx="130">
                  <c:v>6446</c:v>
                </c:pt>
                <c:pt idx="131">
                  <c:v>6363</c:v>
                </c:pt>
                <c:pt idx="132">
                  <c:v>6425</c:v>
                </c:pt>
                <c:pt idx="133">
                  <c:v>6482</c:v>
                </c:pt>
                <c:pt idx="134">
                  <c:v>6421</c:v>
                </c:pt>
                <c:pt idx="135">
                  <c:v>6304</c:v>
                </c:pt>
                <c:pt idx="136">
                  <c:v>6711</c:v>
                </c:pt>
                <c:pt idx="137">
                  <c:v>6959</c:v>
                </c:pt>
                <c:pt idx="138">
                  <c:v>6767</c:v>
                </c:pt>
                <c:pt idx="139">
                  <c:v>6431</c:v>
                </c:pt>
                <c:pt idx="140">
                  <c:v>6315</c:v>
                </c:pt>
                <c:pt idx="141">
                  <c:v>6430</c:v>
                </c:pt>
                <c:pt idx="142">
                  <c:v>6627</c:v>
                </c:pt>
                <c:pt idx="143">
                  <c:v>6600</c:v>
                </c:pt>
                <c:pt idx="144">
                  <c:v>6564</c:v>
                </c:pt>
                <c:pt idx="145">
                  <c:v>6639</c:v>
                </c:pt>
                <c:pt idx="146">
                  <c:v>6856</c:v>
                </c:pt>
                <c:pt idx="147">
                  <c:v>6942</c:v>
                </c:pt>
                <c:pt idx="148">
                  <c:v>6649</c:v>
                </c:pt>
                <c:pt idx="149">
                  <c:v>6649</c:v>
                </c:pt>
                <c:pt idx="150">
                  <c:v>6751</c:v>
                </c:pt>
                <c:pt idx="151">
                  <c:v>6732</c:v>
                </c:pt>
                <c:pt idx="152">
                  <c:v>6761</c:v>
                </c:pt>
                <c:pt idx="153">
                  <c:v>6806</c:v>
                </c:pt>
                <c:pt idx="154">
                  <c:v>5958.04</c:v>
                </c:pt>
                <c:pt idx="155">
                  <c:v>6088.04</c:v>
                </c:pt>
                <c:pt idx="156">
                  <c:v>6171</c:v>
                </c:pt>
                <c:pt idx="157">
                  <c:v>6044</c:v>
                </c:pt>
                <c:pt idx="158">
                  <c:v>5949</c:v>
                </c:pt>
                <c:pt idx="159">
                  <c:v>5949</c:v>
                </c:pt>
                <c:pt idx="160">
                  <c:v>5900</c:v>
                </c:pt>
                <c:pt idx="161">
                  <c:v>5644</c:v>
                </c:pt>
                <c:pt idx="162">
                  <c:v>5029.04</c:v>
                </c:pt>
                <c:pt idx="163">
                  <c:v>5029.04</c:v>
                </c:pt>
                <c:pt idx="164">
                  <c:v>5105.04</c:v>
                </c:pt>
                <c:pt idx="165">
                  <c:v>4926.04</c:v>
                </c:pt>
                <c:pt idx="166">
                  <c:v>4973.04</c:v>
                </c:pt>
                <c:pt idx="167">
                  <c:v>5322.04</c:v>
                </c:pt>
                <c:pt idx="168">
                  <c:v>5322.04</c:v>
                </c:pt>
                <c:pt idx="169">
                  <c:v>5432.04</c:v>
                </c:pt>
                <c:pt idx="170">
                  <c:v>5647.04</c:v>
                </c:pt>
                <c:pt idx="171">
                  <c:v>5541.04</c:v>
                </c:pt>
                <c:pt idx="172">
                  <c:v>5502.04</c:v>
                </c:pt>
                <c:pt idx="173">
                  <c:v>5502.04</c:v>
                </c:pt>
                <c:pt idx="174">
                  <c:v>5784.04</c:v>
                </c:pt>
                <c:pt idx="175">
                  <c:v>5937.04</c:v>
                </c:pt>
                <c:pt idx="176">
                  <c:v>6058.04</c:v>
                </c:pt>
                <c:pt idx="177">
                  <c:v>6349.04</c:v>
                </c:pt>
                <c:pt idx="178">
                  <c:v>6349.04</c:v>
                </c:pt>
                <c:pt idx="179">
                  <c:v>6407.04</c:v>
                </c:pt>
                <c:pt idx="180">
                  <c:v>6902.04</c:v>
                </c:pt>
                <c:pt idx="181">
                  <c:v>6335.04</c:v>
                </c:pt>
                <c:pt idx="182">
                  <c:v>6251.04</c:v>
                </c:pt>
                <c:pt idx="183">
                  <c:v>6078.04</c:v>
                </c:pt>
                <c:pt idx="184">
                  <c:v>6078.04</c:v>
                </c:pt>
                <c:pt idx="185">
                  <c:v>6012.04</c:v>
                </c:pt>
                <c:pt idx="186">
                  <c:v>6268.04</c:v>
                </c:pt>
                <c:pt idx="187">
                  <c:v>6507.04</c:v>
                </c:pt>
                <c:pt idx="188">
                  <c:v>6721.04</c:v>
                </c:pt>
                <c:pt idx="189">
                  <c:v>6704.04</c:v>
                </c:pt>
                <c:pt idx="190">
                  <c:v>7511</c:v>
                </c:pt>
                <c:pt idx="191">
                  <c:v>6666</c:v>
                </c:pt>
                <c:pt idx="192">
                  <c:v>6668</c:v>
                </c:pt>
                <c:pt idx="193">
                  <c:v>7215</c:v>
                </c:pt>
                <c:pt idx="194">
                  <c:v>7310</c:v>
                </c:pt>
                <c:pt idx="195">
                  <c:v>7129</c:v>
                </c:pt>
                <c:pt idx="196">
                  <c:v>7034</c:v>
                </c:pt>
                <c:pt idx="197">
                  <c:v>7452</c:v>
                </c:pt>
                <c:pt idx="198">
                  <c:v>6813.6</c:v>
                </c:pt>
                <c:pt idx="199">
                  <c:v>6803.6</c:v>
                </c:pt>
                <c:pt idx="200">
                  <c:v>6692.6</c:v>
                </c:pt>
                <c:pt idx="201">
                  <c:v>7630</c:v>
                </c:pt>
                <c:pt idx="202">
                  <c:v>7412</c:v>
                </c:pt>
                <c:pt idx="203">
                  <c:v>7132</c:v>
                </c:pt>
                <c:pt idx="204">
                  <c:v>6954</c:v>
                </c:pt>
                <c:pt idx="205">
                  <c:v>6932</c:v>
                </c:pt>
                <c:pt idx="206">
                  <c:v>7161</c:v>
                </c:pt>
                <c:pt idx="207">
                  <c:v>7428</c:v>
                </c:pt>
                <c:pt idx="208">
                  <c:v>7066</c:v>
                </c:pt>
                <c:pt idx="209">
                  <c:v>6695</c:v>
                </c:pt>
                <c:pt idx="210">
                  <c:v>7343</c:v>
                </c:pt>
                <c:pt idx="211">
                  <c:v>7078</c:v>
                </c:pt>
                <c:pt idx="212">
                  <c:v>6682</c:v>
                </c:pt>
                <c:pt idx="213">
                  <c:v>7183</c:v>
                </c:pt>
                <c:pt idx="214">
                  <c:v>7039</c:v>
                </c:pt>
                <c:pt idx="215">
                  <c:v>6642</c:v>
                </c:pt>
                <c:pt idx="216">
                  <c:v>6711</c:v>
                </c:pt>
                <c:pt idx="217">
                  <c:v>6520</c:v>
                </c:pt>
                <c:pt idx="218">
                  <c:v>6946.55</c:v>
                </c:pt>
                <c:pt idx="219">
                  <c:v>6980</c:v>
                </c:pt>
                <c:pt idx="220">
                  <c:v>6970</c:v>
                </c:pt>
                <c:pt idx="221">
                  <c:v>7347</c:v>
                </c:pt>
                <c:pt idx="222">
                  <c:v>7541</c:v>
                </c:pt>
                <c:pt idx="223">
                  <c:v>7838</c:v>
                </c:pt>
                <c:pt idx="224">
                  <c:v>7880.0249999999996</c:v>
                </c:pt>
                <c:pt idx="225">
                  <c:v>7525.0249999999996</c:v>
                </c:pt>
                <c:pt idx="226">
                  <c:v>7331.0249999999996</c:v>
                </c:pt>
                <c:pt idx="227">
                  <c:v>7373.0249999999996</c:v>
                </c:pt>
                <c:pt idx="228">
                  <c:v>7591.0249999999996</c:v>
                </c:pt>
                <c:pt idx="229">
                  <c:v>6924.7749999999996</c:v>
                </c:pt>
                <c:pt idx="230">
                  <c:v>6967.7749999999996</c:v>
                </c:pt>
                <c:pt idx="231">
                  <c:v>6864.7749999999996</c:v>
                </c:pt>
                <c:pt idx="232">
                  <c:v>6637.7749999999996</c:v>
                </c:pt>
                <c:pt idx="233">
                  <c:v>6663.7749999999996</c:v>
                </c:pt>
                <c:pt idx="234">
                  <c:v>6721.9</c:v>
                </c:pt>
                <c:pt idx="235">
                  <c:v>6324.9</c:v>
                </c:pt>
                <c:pt idx="236">
                  <c:v>6322.9</c:v>
                </c:pt>
                <c:pt idx="237">
                  <c:v>6140.9</c:v>
                </c:pt>
                <c:pt idx="238">
                  <c:v>5633.0249999999996</c:v>
                </c:pt>
                <c:pt idx="239">
                  <c:v>5144.0249999999996</c:v>
                </c:pt>
                <c:pt idx="240">
                  <c:v>5070.0249999999996</c:v>
                </c:pt>
                <c:pt idx="241">
                  <c:v>5070.0249999999996</c:v>
                </c:pt>
                <c:pt idx="242">
                  <c:v>5047.0249999999996</c:v>
                </c:pt>
                <c:pt idx="243">
                  <c:v>5463.7250000000004</c:v>
                </c:pt>
                <c:pt idx="244">
                  <c:v>5414.7250000000004</c:v>
                </c:pt>
                <c:pt idx="245">
                  <c:v>5393.7250000000004</c:v>
                </c:pt>
                <c:pt idx="246">
                  <c:v>5259.7250000000004</c:v>
                </c:pt>
                <c:pt idx="247">
                  <c:v>5564.6</c:v>
                </c:pt>
                <c:pt idx="248">
                  <c:v>5363.6</c:v>
                </c:pt>
                <c:pt idx="249">
                  <c:v>5540.6</c:v>
                </c:pt>
                <c:pt idx="250">
                  <c:v>5541.9750000000004</c:v>
                </c:pt>
                <c:pt idx="251">
                  <c:v>5590.9750000000004</c:v>
                </c:pt>
                <c:pt idx="252">
                  <c:v>5619.335</c:v>
                </c:pt>
                <c:pt idx="253">
                  <c:v>5723.1150000000007</c:v>
                </c:pt>
                <c:pt idx="254">
                  <c:v>5867.875</c:v>
                </c:pt>
                <c:pt idx="255">
                  <c:v>5641.87</c:v>
                </c:pt>
                <c:pt idx="256">
                  <c:v>5633.63</c:v>
                </c:pt>
                <c:pt idx="257">
                  <c:v>5485.5</c:v>
                </c:pt>
                <c:pt idx="258">
                  <c:v>5316.3499999999995</c:v>
                </c:pt>
                <c:pt idx="259">
                  <c:v>5320</c:v>
                </c:pt>
                <c:pt idx="260">
                  <c:v>5320</c:v>
                </c:pt>
                <c:pt idx="261">
                  <c:v>5727.85</c:v>
                </c:pt>
                <c:pt idx="262">
                  <c:v>5647.16</c:v>
                </c:pt>
                <c:pt idx="263">
                  <c:v>5676.86</c:v>
                </c:pt>
                <c:pt idx="264">
                  <c:v>5757.27</c:v>
                </c:pt>
                <c:pt idx="265">
                  <c:v>5741.7150000000001</c:v>
                </c:pt>
                <c:pt idx="266">
                  <c:v>5686.7650000000003</c:v>
                </c:pt>
                <c:pt idx="267">
                  <c:v>5951.4350000000004</c:v>
                </c:pt>
                <c:pt idx="268">
                  <c:v>6258.5550000000003</c:v>
                </c:pt>
                <c:pt idx="269">
                  <c:v>6400.835</c:v>
                </c:pt>
                <c:pt idx="270">
                  <c:v>6612.22</c:v>
                </c:pt>
                <c:pt idx="271">
                  <c:v>6627.12</c:v>
                </c:pt>
                <c:pt idx="272">
                  <c:v>6835.05</c:v>
                </c:pt>
                <c:pt idx="273">
                  <c:v>6764.63</c:v>
                </c:pt>
                <c:pt idx="274">
                  <c:v>7488.7550000000001</c:v>
                </c:pt>
                <c:pt idx="275">
                  <c:v>7399.2049999999999</c:v>
                </c:pt>
                <c:pt idx="276">
                  <c:v>7534.585</c:v>
                </c:pt>
                <c:pt idx="277">
                  <c:v>7329.0749999999998</c:v>
                </c:pt>
                <c:pt idx="278">
                  <c:v>7460.2349999999997</c:v>
                </c:pt>
                <c:pt idx="279">
                  <c:v>7523.8249999999998</c:v>
                </c:pt>
                <c:pt idx="280">
                  <c:v>7513.0749999999998</c:v>
                </c:pt>
                <c:pt idx="281">
                  <c:v>7619.5349999999999</c:v>
                </c:pt>
                <c:pt idx="282">
                  <c:v>7380.7950000000001</c:v>
                </c:pt>
                <c:pt idx="283">
                  <c:v>7432.3549999999996</c:v>
                </c:pt>
                <c:pt idx="284">
                  <c:v>7551.7650000000003</c:v>
                </c:pt>
                <c:pt idx="285">
                  <c:v>7416.8850000000002</c:v>
                </c:pt>
                <c:pt idx="286">
                  <c:v>7220.97</c:v>
                </c:pt>
                <c:pt idx="287">
                  <c:v>7220.97</c:v>
                </c:pt>
                <c:pt idx="288">
                  <c:v>7464</c:v>
                </c:pt>
                <c:pt idx="289">
                  <c:v>7395.92</c:v>
                </c:pt>
                <c:pt idx="290">
                  <c:v>7427.99</c:v>
                </c:pt>
                <c:pt idx="291">
                  <c:v>7431.4250000000002</c:v>
                </c:pt>
                <c:pt idx="292">
                  <c:v>7383.5249999999996</c:v>
                </c:pt>
                <c:pt idx="293">
                  <c:v>7548.1850000000004</c:v>
                </c:pt>
                <c:pt idx="294">
                  <c:v>7517.6949999999997</c:v>
                </c:pt>
                <c:pt idx="295">
                  <c:v>6942.3450000000003</c:v>
                </c:pt>
                <c:pt idx="296">
                  <c:v>6984.3050000000003</c:v>
                </c:pt>
                <c:pt idx="297">
                  <c:v>6851.7650000000003</c:v>
                </c:pt>
                <c:pt idx="298">
                  <c:v>6732.8549999999996</c:v>
                </c:pt>
                <c:pt idx="299">
                  <c:v>6414.8050000000003</c:v>
                </c:pt>
                <c:pt idx="300">
                  <c:v>6414.4049999999997</c:v>
                </c:pt>
                <c:pt idx="301">
                  <c:v>6412.4049999999997</c:v>
                </c:pt>
                <c:pt idx="302">
                  <c:v>6316.7650000000003</c:v>
                </c:pt>
                <c:pt idx="303">
                  <c:v>6208.5050000000001</c:v>
                </c:pt>
                <c:pt idx="304">
                  <c:v>5824.31</c:v>
                </c:pt>
                <c:pt idx="305">
                  <c:v>5824.31</c:v>
                </c:pt>
                <c:pt idx="306">
                  <c:v>5833.59</c:v>
                </c:pt>
                <c:pt idx="307">
                  <c:v>5908.32</c:v>
                </c:pt>
                <c:pt idx="308">
                  <c:v>5993.56</c:v>
                </c:pt>
                <c:pt idx="309">
                  <c:v>6170.5050000000001</c:v>
                </c:pt>
                <c:pt idx="310">
                  <c:v>6148.9449999999997</c:v>
                </c:pt>
                <c:pt idx="311">
                  <c:v>6234.0450000000001</c:v>
                </c:pt>
                <c:pt idx="312">
                  <c:v>6163.915</c:v>
                </c:pt>
                <c:pt idx="313">
                  <c:v>5731.9949999999999</c:v>
                </c:pt>
                <c:pt idx="314">
                  <c:v>5732.0649999999996</c:v>
                </c:pt>
                <c:pt idx="315">
                  <c:v>5899.7449999999999</c:v>
                </c:pt>
                <c:pt idx="316">
                  <c:v>5904.2049999999999</c:v>
                </c:pt>
                <c:pt idx="317">
                  <c:v>5943.9949999999999</c:v>
                </c:pt>
                <c:pt idx="318">
                  <c:v>5991.7</c:v>
                </c:pt>
                <c:pt idx="319">
                  <c:v>6030.97</c:v>
                </c:pt>
                <c:pt idx="320">
                  <c:v>6315.97</c:v>
                </c:pt>
                <c:pt idx="321">
                  <c:v>6417.79</c:v>
                </c:pt>
                <c:pt idx="322">
                  <c:v>6326.58</c:v>
                </c:pt>
                <c:pt idx="323">
                  <c:v>6104.11</c:v>
                </c:pt>
                <c:pt idx="324">
                  <c:v>6059.53</c:v>
                </c:pt>
                <c:pt idx="325">
                  <c:v>6111.5</c:v>
                </c:pt>
                <c:pt idx="326">
                  <c:v>6074.86</c:v>
                </c:pt>
                <c:pt idx="327">
                  <c:v>6200.85</c:v>
                </c:pt>
                <c:pt idx="328">
                  <c:v>5959.75</c:v>
                </c:pt>
                <c:pt idx="329">
                  <c:v>5961.3</c:v>
                </c:pt>
                <c:pt idx="330">
                  <c:v>5942.64</c:v>
                </c:pt>
                <c:pt idx="331">
                  <c:v>5822.74</c:v>
                </c:pt>
                <c:pt idx="332">
                  <c:v>5799.66</c:v>
                </c:pt>
                <c:pt idx="333">
                  <c:v>6014.78</c:v>
                </c:pt>
                <c:pt idx="334">
                  <c:v>6188.63</c:v>
                </c:pt>
                <c:pt idx="335">
                  <c:v>6388.64</c:v>
                </c:pt>
                <c:pt idx="336">
                  <c:v>6532.79</c:v>
                </c:pt>
                <c:pt idx="337">
                  <c:v>6959.27</c:v>
                </c:pt>
                <c:pt idx="338">
                  <c:v>6612.3450000000003</c:v>
                </c:pt>
                <c:pt idx="339">
                  <c:v>6669.1149999999998</c:v>
                </c:pt>
                <c:pt idx="340">
                  <c:v>6604.8850000000002</c:v>
                </c:pt>
                <c:pt idx="341">
                  <c:v>6558.2650000000003</c:v>
                </c:pt>
                <c:pt idx="342">
                  <c:v>6688.5249999999996</c:v>
                </c:pt>
                <c:pt idx="343">
                  <c:v>6476.89</c:v>
                </c:pt>
                <c:pt idx="344">
                  <c:v>6476.89</c:v>
                </c:pt>
                <c:pt idx="345">
                  <c:v>6329.55</c:v>
                </c:pt>
                <c:pt idx="346">
                  <c:v>5923.31</c:v>
                </c:pt>
                <c:pt idx="347">
                  <c:v>5579.69</c:v>
                </c:pt>
                <c:pt idx="348">
                  <c:v>5332.41</c:v>
                </c:pt>
                <c:pt idx="349">
                  <c:v>5260.36</c:v>
                </c:pt>
                <c:pt idx="350">
                  <c:v>5704.5349999999999</c:v>
                </c:pt>
                <c:pt idx="351">
                  <c:v>5569.375</c:v>
                </c:pt>
                <c:pt idx="352">
                  <c:v>5625.4650000000001</c:v>
                </c:pt>
                <c:pt idx="353">
                  <c:v>5512.1449999999995</c:v>
                </c:pt>
                <c:pt idx="354">
                  <c:v>5715.9749999999995</c:v>
                </c:pt>
                <c:pt idx="355">
                  <c:v>5800.2649999999994</c:v>
                </c:pt>
                <c:pt idx="356">
                  <c:v>5494.0249999999996</c:v>
                </c:pt>
                <c:pt idx="357">
                  <c:v>5626.8249999999998</c:v>
                </c:pt>
                <c:pt idx="358">
                  <c:v>5739.5450000000001</c:v>
                </c:pt>
                <c:pt idx="359">
                  <c:v>5918.4449999999997</c:v>
                </c:pt>
                <c:pt idx="360">
                  <c:v>5894.8649999999998</c:v>
                </c:pt>
                <c:pt idx="361">
                  <c:v>5776.585</c:v>
                </c:pt>
                <c:pt idx="362">
                  <c:v>5875.3850000000002</c:v>
                </c:pt>
                <c:pt idx="363">
                  <c:v>6020.8249999999998</c:v>
                </c:pt>
                <c:pt idx="364">
                  <c:v>6478.0199999999995</c:v>
                </c:pt>
                <c:pt idx="365">
                  <c:v>6478.0199999999995</c:v>
                </c:pt>
                <c:pt idx="366">
                  <c:v>6365.51</c:v>
                </c:pt>
                <c:pt idx="367">
                  <c:v>6382.57</c:v>
                </c:pt>
                <c:pt idx="368">
                  <c:v>6545.44</c:v>
                </c:pt>
                <c:pt idx="369">
                  <c:v>6730.8450000000003</c:v>
                </c:pt>
                <c:pt idx="370">
                  <c:v>6739.9645</c:v>
                </c:pt>
                <c:pt idx="371">
                  <c:v>6666.2191000000012</c:v>
                </c:pt>
                <c:pt idx="372">
                  <c:v>7588.1158000000014</c:v>
                </c:pt>
                <c:pt idx="373">
                  <c:v>7850.4932000000017</c:v>
                </c:pt>
                <c:pt idx="374">
                  <c:v>7989.647100000002</c:v>
                </c:pt>
                <c:pt idx="375">
                  <c:v>7980.232500000001</c:v>
                </c:pt>
                <c:pt idx="376">
                  <c:v>8115.7653000000009</c:v>
                </c:pt>
                <c:pt idx="377">
                  <c:v>7931.9880999999996</c:v>
                </c:pt>
                <c:pt idx="378">
                  <c:v>7866.0278999999991</c:v>
                </c:pt>
                <c:pt idx="379">
                  <c:v>7869.1760999999988</c:v>
                </c:pt>
                <c:pt idx="380">
                  <c:v>7933.8887000000004</c:v>
                </c:pt>
                <c:pt idx="381">
                  <c:v>8151.1785</c:v>
                </c:pt>
                <c:pt idx="382">
                  <c:v>8198.4057000000012</c:v>
                </c:pt>
                <c:pt idx="383">
                  <c:v>8626.0802000000003</c:v>
                </c:pt>
                <c:pt idx="384">
                  <c:v>8502.6291000000001</c:v>
                </c:pt>
                <c:pt idx="385">
                  <c:v>8532.9991000000009</c:v>
                </c:pt>
                <c:pt idx="386">
                  <c:v>8574.802499999998</c:v>
                </c:pt>
                <c:pt idx="387">
                  <c:v>8634.3262999999988</c:v>
                </c:pt>
                <c:pt idx="388">
                  <c:v>8918.0612000000001</c:v>
                </c:pt>
                <c:pt idx="389">
                  <c:v>8841.9038</c:v>
                </c:pt>
                <c:pt idx="390">
                  <c:v>8911.7068999999992</c:v>
                </c:pt>
                <c:pt idx="391">
                  <c:v>8735.1530000000021</c:v>
                </c:pt>
                <c:pt idx="392">
                  <c:v>8791.1887999999999</c:v>
                </c:pt>
                <c:pt idx="393">
                  <c:v>8681.7502000000004</c:v>
                </c:pt>
                <c:pt idx="394">
                  <c:v>8766.7731999999996</c:v>
                </c:pt>
                <c:pt idx="395">
                  <c:v>8740.3624</c:v>
                </c:pt>
                <c:pt idx="396">
                  <c:v>8309.2520000000004</c:v>
                </c:pt>
                <c:pt idx="397">
                  <c:v>8349.5617000000002</c:v>
                </c:pt>
                <c:pt idx="398">
                  <c:v>8329.7824999999993</c:v>
                </c:pt>
                <c:pt idx="399">
                  <c:v>8368.8696999999993</c:v>
                </c:pt>
                <c:pt idx="400">
                  <c:v>8501.5293999999994</c:v>
                </c:pt>
                <c:pt idx="401">
                  <c:v>8403.1111999999994</c:v>
                </c:pt>
                <c:pt idx="402">
                  <c:v>8533.1997000000028</c:v>
                </c:pt>
                <c:pt idx="403">
                  <c:v>8388.9114000000009</c:v>
                </c:pt>
                <c:pt idx="404">
                  <c:v>8497.5000000000018</c:v>
                </c:pt>
                <c:pt idx="405">
                  <c:v>8481.946100000001</c:v>
                </c:pt>
                <c:pt idx="406">
                  <c:v>8470.3525999999983</c:v>
                </c:pt>
                <c:pt idx="407">
                  <c:v>8337.0241000000024</c:v>
                </c:pt>
                <c:pt idx="408">
                  <c:v>8195.9989999999998</c:v>
                </c:pt>
                <c:pt idx="409">
                  <c:v>8386.2100000000028</c:v>
                </c:pt>
                <c:pt idx="410">
                  <c:v>8616.0204000000012</c:v>
                </c:pt>
                <c:pt idx="411">
                  <c:v>8331.4097000000002</c:v>
                </c:pt>
                <c:pt idx="412">
                  <c:v>8115.5706</c:v>
                </c:pt>
                <c:pt idx="413">
                  <c:v>8086.8652000000002</c:v>
                </c:pt>
                <c:pt idx="414">
                  <c:v>7941.4096000000009</c:v>
                </c:pt>
                <c:pt idx="415">
                  <c:v>7796.3578999999982</c:v>
                </c:pt>
                <c:pt idx="416">
                  <c:v>7635.7039000000004</c:v>
                </c:pt>
                <c:pt idx="417">
                  <c:v>7569.6697999999988</c:v>
                </c:pt>
                <c:pt idx="418">
                  <c:v>7551.5038999999988</c:v>
                </c:pt>
                <c:pt idx="419">
                  <c:v>7534.3219000000008</c:v>
                </c:pt>
                <c:pt idx="420">
                  <c:v>7480.3026</c:v>
                </c:pt>
                <c:pt idx="421">
                  <c:v>7654.5534000000016</c:v>
                </c:pt>
                <c:pt idx="422">
                  <c:v>7524.7337999999982</c:v>
                </c:pt>
                <c:pt idx="423">
                  <c:v>7851</c:v>
                </c:pt>
                <c:pt idx="424">
                  <c:v>7903</c:v>
                </c:pt>
                <c:pt idx="425">
                  <c:v>8409.1695999999993</c:v>
                </c:pt>
                <c:pt idx="426">
                  <c:v>8457.6740000000009</c:v>
                </c:pt>
                <c:pt idx="427">
                  <c:v>8745.9681</c:v>
                </c:pt>
                <c:pt idx="428">
                  <c:v>8636.1430000000018</c:v>
                </c:pt>
                <c:pt idx="429">
                  <c:v>8980.5917999999983</c:v>
                </c:pt>
                <c:pt idx="430">
                  <c:v>9170.1368999999995</c:v>
                </c:pt>
                <c:pt idx="431">
                  <c:v>9091.4836999999989</c:v>
                </c:pt>
                <c:pt idx="432">
                  <c:v>9331.3715999999968</c:v>
                </c:pt>
                <c:pt idx="433">
                  <c:v>9445.9521999999979</c:v>
                </c:pt>
                <c:pt idx="434">
                  <c:v>9314.9054000000015</c:v>
                </c:pt>
                <c:pt idx="435">
                  <c:v>9204.5152999999991</c:v>
                </c:pt>
                <c:pt idx="436">
                  <c:v>9055.8719999999994</c:v>
                </c:pt>
                <c:pt idx="437">
                  <c:v>8963.2637000000013</c:v>
                </c:pt>
                <c:pt idx="438">
                  <c:v>8859.8646999999983</c:v>
                </c:pt>
                <c:pt idx="439">
                  <c:v>8449.2787000000008</c:v>
                </c:pt>
                <c:pt idx="440">
                  <c:v>8519.4992999999995</c:v>
                </c:pt>
                <c:pt idx="441">
                  <c:v>8649.3798999999999</c:v>
                </c:pt>
                <c:pt idx="442">
                  <c:v>8389.8615000000027</c:v>
                </c:pt>
                <c:pt idx="443">
                  <c:v>8424.1649999999991</c:v>
                </c:pt>
                <c:pt idx="444">
                  <c:v>8622.4909999999982</c:v>
                </c:pt>
                <c:pt idx="445">
                  <c:v>8457.5336999999981</c:v>
                </c:pt>
                <c:pt idx="446">
                  <c:v>8710.1643999999997</c:v>
                </c:pt>
                <c:pt idx="447">
                  <c:v>8561.7971999999991</c:v>
                </c:pt>
                <c:pt idx="448">
                  <c:v>8551.2837999999992</c:v>
                </c:pt>
                <c:pt idx="449">
                  <c:v>8227.5663000000004</c:v>
                </c:pt>
                <c:pt idx="450">
                  <c:v>8127.4345999999996</c:v>
                </c:pt>
                <c:pt idx="451">
                  <c:v>8037.5163999999995</c:v>
                </c:pt>
                <c:pt idx="452">
                  <c:v>8136.3928999999998</c:v>
                </c:pt>
                <c:pt idx="453">
                  <c:v>8827.2400000000016</c:v>
                </c:pt>
                <c:pt idx="454">
                  <c:v>8990.6856999999964</c:v>
                </c:pt>
                <c:pt idx="455">
                  <c:v>9248.0914999999986</c:v>
                </c:pt>
                <c:pt idx="456">
                  <c:v>9062.6586000000007</c:v>
                </c:pt>
                <c:pt idx="457">
                  <c:v>9046.9758000000002</c:v>
                </c:pt>
                <c:pt idx="458">
                  <c:v>9424.2011999999995</c:v>
                </c:pt>
                <c:pt idx="459">
                  <c:v>9541.5373</c:v>
                </c:pt>
                <c:pt idx="460">
                  <c:v>9688.9485999999997</c:v>
                </c:pt>
                <c:pt idx="461">
                  <c:v>9579.9735999999975</c:v>
                </c:pt>
                <c:pt idx="462">
                  <c:v>9568.2486000000008</c:v>
                </c:pt>
                <c:pt idx="463">
                  <c:v>9697.0951999999997</c:v>
                </c:pt>
                <c:pt idx="464">
                  <c:v>9608.7691999999988</c:v>
                </c:pt>
                <c:pt idx="465">
                  <c:v>9564.7517000000007</c:v>
                </c:pt>
                <c:pt idx="466">
                  <c:v>9695.6051000000007</c:v>
                </c:pt>
                <c:pt idx="467">
                  <c:v>9773.1939999999995</c:v>
                </c:pt>
                <c:pt idx="468">
                  <c:v>9805.2453999999998</c:v>
                </c:pt>
                <c:pt idx="469">
                  <c:v>9122.8968000000023</c:v>
                </c:pt>
                <c:pt idx="470">
                  <c:v>9065.0427000000036</c:v>
                </c:pt>
                <c:pt idx="471">
                  <c:v>9218.5569000000032</c:v>
                </c:pt>
                <c:pt idx="472">
                  <c:v>9312.6503000000012</c:v>
                </c:pt>
                <c:pt idx="473">
                  <c:v>9351.6144999999997</c:v>
                </c:pt>
                <c:pt idx="474">
                  <c:v>9268.9375999999993</c:v>
                </c:pt>
                <c:pt idx="475">
                  <c:v>9093.6978999999974</c:v>
                </c:pt>
                <c:pt idx="476">
                  <c:v>8912.2428</c:v>
                </c:pt>
                <c:pt idx="477">
                  <c:v>8929.3925999999992</c:v>
                </c:pt>
                <c:pt idx="478">
                  <c:v>9021.953300000001</c:v>
                </c:pt>
                <c:pt idx="479">
                  <c:v>8994.3538000000008</c:v>
                </c:pt>
                <c:pt idx="480">
                  <c:v>9098.5410999999986</c:v>
                </c:pt>
                <c:pt idx="481">
                  <c:v>9129.155700000003</c:v>
                </c:pt>
                <c:pt idx="482">
                  <c:v>9165.1798999999992</c:v>
                </c:pt>
                <c:pt idx="483">
                  <c:v>9460.6165000000019</c:v>
                </c:pt>
                <c:pt idx="484">
                  <c:v>9591.5951999999997</c:v>
                </c:pt>
                <c:pt idx="485">
                  <c:v>9251.034599999999</c:v>
                </c:pt>
                <c:pt idx="486">
                  <c:v>8385.8095000000012</c:v>
                </c:pt>
                <c:pt idx="487">
                  <c:v>8538.5973000000013</c:v>
                </c:pt>
                <c:pt idx="488">
                  <c:v>8637.6286</c:v>
                </c:pt>
                <c:pt idx="489">
                  <c:v>8623.615600000001</c:v>
                </c:pt>
                <c:pt idx="490">
                  <c:v>8572.9436000000005</c:v>
                </c:pt>
                <c:pt idx="491">
                  <c:v>8572.0573999999997</c:v>
                </c:pt>
                <c:pt idx="492">
                  <c:v>8722.0204999999969</c:v>
                </c:pt>
                <c:pt idx="493">
                  <c:v>8640.0218000000004</c:v>
                </c:pt>
                <c:pt idx="494">
                  <c:v>8543.3672000000006</c:v>
                </c:pt>
                <c:pt idx="495">
                  <c:v>8585.8556000000008</c:v>
                </c:pt>
                <c:pt idx="496">
                  <c:v>8391.0774000000001</c:v>
                </c:pt>
                <c:pt idx="497">
                  <c:v>8406.2412999999997</c:v>
                </c:pt>
                <c:pt idx="498">
                  <c:v>8160.0784000000012</c:v>
                </c:pt>
                <c:pt idx="499">
                  <c:v>8286.019199999997</c:v>
                </c:pt>
                <c:pt idx="500">
                  <c:v>8159.8672999999981</c:v>
                </c:pt>
                <c:pt idx="501">
                  <c:v>8344.269199999997</c:v>
                </c:pt>
                <c:pt idx="502">
                  <c:v>8375.9607999999989</c:v>
                </c:pt>
                <c:pt idx="503">
                  <c:v>8454.1358</c:v>
                </c:pt>
                <c:pt idx="504">
                  <c:v>8360.0955999999987</c:v>
                </c:pt>
                <c:pt idx="505">
                  <c:v>7732.7804999999989</c:v>
                </c:pt>
                <c:pt idx="506">
                  <c:v>7794.9863000000005</c:v>
                </c:pt>
                <c:pt idx="507">
                  <c:v>7950.4897999999994</c:v>
                </c:pt>
                <c:pt idx="508">
                  <c:v>7801.651499999999</c:v>
                </c:pt>
                <c:pt idx="509">
                  <c:v>7896.4277509999993</c:v>
                </c:pt>
                <c:pt idx="510">
                  <c:v>7871.7101149999999</c:v>
                </c:pt>
                <c:pt idx="511">
                  <c:v>7951.9628149999999</c:v>
                </c:pt>
                <c:pt idx="512">
                  <c:v>8103.0651970000008</c:v>
                </c:pt>
                <c:pt idx="513">
                  <c:v>8469.375654999998</c:v>
                </c:pt>
                <c:pt idx="514">
                  <c:v>8374.9065869999995</c:v>
                </c:pt>
                <c:pt idx="515">
                  <c:v>7842.0735369999984</c:v>
                </c:pt>
                <c:pt idx="516">
                  <c:v>8126.2395120000001</c:v>
                </c:pt>
                <c:pt idx="517">
                  <c:v>8107.0883120000008</c:v>
                </c:pt>
                <c:pt idx="518">
                  <c:v>8154.8782119999987</c:v>
                </c:pt>
                <c:pt idx="519">
                  <c:v>9129.0474119999963</c:v>
                </c:pt>
                <c:pt idx="520">
                  <c:v>7854.4760259999994</c:v>
                </c:pt>
                <c:pt idx="521">
                  <c:v>7287.394659999999</c:v>
                </c:pt>
                <c:pt idx="522">
                  <c:v>7472.4011660000015</c:v>
                </c:pt>
                <c:pt idx="523">
                  <c:v>7567.4049054000006</c:v>
                </c:pt>
                <c:pt idx="524">
                  <c:v>7652.1391370000001</c:v>
                </c:pt>
                <c:pt idx="525">
                  <c:v>7512.4650569999985</c:v>
                </c:pt>
                <c:pt idx="526">
                  <c:v>7605.8157480000009</c:v>
                </c:pt>
                <c:pt idx="527">
                  <c:v>7605.0477480000018</c:v>
                </c:pt>
                <c:pt idx="528">
                  <c:v>7726.6280740000002</c:v>
                </c:pt>
                <c:pt idx="529">
                  <c:v>8080.6117500000028</c:v>
                </c:pt>
                <c:pt idx="530">
                  <c:v>8224.3386520000004</c:v>
                </c:pt>
                <c:pt idx="531">
                  <c:v>8414.350698000002</c:v>
                </c:pt>
                <c:pt idx="532">
                  <c:v>8396.9358979999997</c:v>
                </c:pt>
                <c:pt idx="533">
                  <c:v>8480.5159585000001</c:v>
                </c:pt>
                <c:pt idx="534">
                  <c:v>8444.3025379999999</c:v>
                </c:pt>
                <c:pt idx="535">
                  <c:v>8668.1086379999997</c:v>
                </c:pt>
                <c:pt idx="536">
                  <c:v>8439.0720380000021</c:v>
                </c:pt>
                <c:pt idx="537">
                  <c:v>8399.4677380000012</c:v>
                </c:pt>
                <c:pt idx="538">
                  <c:v>8259.8605301999996</c:v>
                </c:pt>
                <c:pt idx="539">
                  <c:v>8313.1960279999985</c:v>
                </c:pt>
                <c:pt idx="540">
                  <c:v>8408.0949239999991</c:v>
                </c:pt>
                <c:pt idx="541">
                  <c:v>8310.8991521999997</c:v>
                </c:pt>
                <c:pt idx="542">
                  <c:v>8508.6384258800026</c:v>
                </c:pt>
                <c:pt idx="543">
                  <c:v>8858.4210879999991</c:v>
                </c:pt>
                <c:pt idx="544">
                  <c:v>8903.7811380000039</c:v>
                </c:pt>
                <c:pt idx="545">
                  <c:v>8580.1881178000003</c:v>
                </c:pt>
                <c:pt idx="546">
                  <c:v>8759.1071257999993</c:v>
                </c:pt>
                <c:pt idx="547">
                  <c:v>8754.9196257999974</c:v>
                </c:pt>
                <c:pt idx="548">
                  <c:v>8781.4247557999988</c:v>
                </c:pt>
                <c:pt idx="549">
                  <c:v>8679.4579217999999</c:v>
                </c:pt>
                <c:pt idx="550">
                  <c:v>8796.2253717999993</c:v>
                </c:pt>
                <c:pt idx="551">
                  <c:v>8472.3609245999996</c:v>
                </c:pt>
                <c:pt idx="552">
                  <c:v>8162.6885051000017</c:v>
                </c:pt>
                <c:pt idx="553">
                  <c:v>7762.6093217999996</c:v>
                </c:pt>
                <c:pt idx="554">
                  <c:v>7914.8854785000012</c:v>
                </c:pt>
                <c:pt idx="555">
                  <c:v>7803.4390900000008</c:v>
                </c:pt>
                <c:pt idx="556">
                  <c:v>7989.1965899999996</c:v>
                </c:pt>
                <c:pt idx="557">
                  <c:v>8135.2375900000006</c:v>
                </c:pt>
                <c:pt idx="558">
                  <c:v>7903.2241621000003</c:v>
                </c:pt>
                <c:pt idx="559">
                  <c:v>8012.2011621000011</c:v>
                </c:pt>
                <c:pt idx="560">
                  <c:v>8376.4757816000001</c:v>
                </c:pt>
                <c:pt idx="561">
                  <c:v>8472.9268816000003</c:v>
                </c:pt>
                <c:pt idx="562">
                  <c:v>8732.1021816000011</c:v>
                </c:pt>
                <c:pt idx="563">
                  <c:v>9223.302581599999</c:v>
                </c:pt>
                <c:pt idx="564">
                  <c:v>9190.456481600002</c:v>
                </c:pt>
                <c:pt idx="565">
                  <c:v>9277.6066153000011</c:v>
                </c:pt>
                <c:pt idx="566">
                  <c:v>9370.8759872999999</c:v>
                </c:pt>
                <c:pt idx="567">
                  <c:v>8968.0074372999989</c:v>
                </c:pt>
                <c:pt idx="568">
                  <c:v>8955.5604772999995</c:v>
                </c:pt>
                <c:pt idx="569">
                  <c:v>9253.2410753000022</c:v>
                </c:pt>
                <c:pt idx="570">
                  <c:v>9163.7132632999965</c:v>
                </c:pt>
                <c:pt idx="571">
                  <c:v>9178.4813417999994</c:v>
                </c:pt>
                <c:pt idx="572">
                  <c:v>9091.8427207000004</c:v>
                </c:pt>
                <c:pt idx="573">
                  <c:v>9250.3541428999997</c:v>
                </c:pt>
                <c:pt idx="574">
                  <c:v>9139.7729428999974</c:v>
                </c:pt>
                <c:pt idx="575">
                  <c:v>9186.4212687999989</c:v>
                </c:pt>
                <c:pt idx="576">
                  <c:v>8847.8712687999996</c:v>
                </c:pt>
                <c:pt idx="577">
                  <c:v>8465.5230687999992</c:v>
                </c:pt>
                <c:pt idx="578">
                  <c:v>8446.1400688000012</c:v>
                </c:pt>
                <c:pt idx="579">
                  <c:v>8628.0608088999998</c:v>
                </c:pt>
                <c:pt idx="580">
                  <c:v>8392.8212687999985</c:v>
                </c:pt>
                <c:pt idx="581">
                  <c:v>8301.5564187999989</c:v>
                </c:pt>
                <c:pt idx="582">
                  <c:v>7583.5122188000005</c:v>
                </c:pt>
                <c:pt idx="583">
                  <c:v>7583.5122187999978</c:v>
                </c:pt>
                <c:pt idx="584">
                  <c:v>7579.8928188</c:v>
                </c:pt>
                <c:pt idx="585">
                  <c:v>7538.3485850999987</c:v>
                </c:pt>
                <c:pt idx="586">
                  <c:v>7251.7199468000017</c:v>
                </c:pt>
                <c:pt idx="587">
                  <c:v>7279.1647968000025</c:v>
                </c:pt>
                <c:pt idx="588">
                  <c:v>6978.0982788000001</c:v>
                </c:pt>
                <c:pt idx="589">
                  <c:v>7032.5956726000004</c:v>
                </c:pt>
                <c:pt idx="590">
                  <c:v>7294.3851589999995</c:v>
                </c:pt>
                <c:pt idx="591">
                  <c:v>7029.7067718000008</c:v>
                </c:pt>
                <c:pt idx="592">
                  <c:v>7118.5675589999992</c:v>
                </c:pt>
                <c:pt idx="593">
                  <c:v>7350.7815859999982</c:v>
                </c:pt>
                <c:pt idx="594">
                  <c:v>7263.6542023999991</c:v>
                </c:pt>
                <c:pt idx="595">
                  <c:v>7387.128774400001</c:v>
                </c:pt>
                <c:pt idx="596">
                  <c:v>7215.8174109999991</c:v>
                </c:pt>
                <c:pt idx="597">
                  <c:v>7196.421711</c:v>
                </c:pt>
                <c:pt idx="598">
                  <c:v>7013.7264109999996</c:v>
                </c:pt>
                <c:pt idx="599">
                  <c:v>6892.5019110000003</c:v>
                </c:pt>
                <c:pt idx="600">
                  <c:v>6886.5874110000013</c:v>
                </c:pt>
                <c:pt idx="601">
                  <c:v>7017.8424009999999</c:v>
                </c:pt>
                <c:pt idx="602">
                  <c:v>7091.5679010000013</c:v>
                </c:pt>
                <c:pt idx="603">
                  <c:v>6598.7515009999997</c:v>
                </c:pt>
                <c:pt idx="604">
                  <c:v>6643.1971510000012</c:v>
                </c:pt>
                <c:pt idx="605">
                  <c:v>6645.7397009999995</c:v>
                </c:pt>
                <c:pt idx="606">
                  <c:v>6834.9174428999986</c:v>
                </c:pt>
                <c:pt idx="607">
                  <c:v>6723.4221955000003</c:v>
                </c:pt>
                <c:pt idx="608">
                  <c:v>6911.8936089999997</c:v>
                </c:pt>
                <c:pt idx="609">
                  <c:v>6872.2493090000007</c:v>
                </c:pt>
                <c:pt idx="610">
                  <c:v>6854.0741947000006</c:v>
                </c:pt>
                <c:pt idx="611">
                  <c:v>6745.2140852000002</c:v>
                </c:pt>
                <c:pt idx="612">
                  <c:v>6304.1551851999993</c:v>
                </c:pt>
                <c:pt idx="613">
                  <c:v>6105.2605329999988</c:v>
                </c:pt>
                <c:pt idx="614">
                  <c:v>5962.5777851000003</c:v>
                </c:pt>
                <c:pt idx="615">
                  <c:v>6055.0325299999995</c:v>
                </c:pt>
                <c:pt idx="616">
                  <c:v>5993.0398299999997</c:v>
                </c:pt>
                <c:pt idx="617">
                  <c:v>6028.5334300000004</c:v>
                </c:pt>
                <c:pt idx="618">
                  <c:v>5875.6177799999996</c:v>
                </c:pt>
                <c:pt idx="619">
                  <c:v>5800.8410800000001</c:v>
                </c:pt>
                <c:pt idx="620">
                  <c:v>5771.9132799999998</c:v>
                </c:pt>
                <c:pt idx="621">
                  <c:v>5950.0186799999992</c:v>
                </c:pt>
                <c:pt idx="622">
                  <c:v>5913.2050799999979</c:v>
                </c:pt>
                <c:pt idx="623">
                  <c:v>5847.1715451</c:v>
                </c:pt>
                <c:pt idx="624">
                  <c:v>5703.4076109999996</c:v>
                </c:pt>
                <c:pt idx="625">
                  <c:v>5678.5679880000007</c:v>
                </c:pt>
                <c:pt idx="626">
                  <c:v>5856.7951880000001</c:v>
                </c:pt>
                <c:pt idx="627">
                  <c:v>6132.4315699999997</c:v>
                </c:pt>
                <c:pt idx="628">
                  <c:v>6227.4635700000017</c:v>
                </c:pt>
                <c:pt idx="629">
                  <c:v>6439.25227</c:v>
                </c:pt>
                <c:pt idx="630">
                  <c:v>6439.8422873000009</c:v>
                </c:pt>
                <c:pt idx="631">
                  <c:v>6375.4258873000008</c:v>
                </c:pt>
                <c:pt idx="632">
                  <c:v>6664.6686661000012</c:v>
                </c:pt>
                <c:pt idx="633">
                  <c:v>7352.740490000002</c:v>
                </c:pt>
                <c:pt idx="634">
                  <c:v>7403.1691900000023</c:v>
                </c:pt>
                <c:pt idx="635">
                  <c:v>7626.3810900000017</c:v>
                </c:pt>
                <c:pt idx="636">
                  <c:v>7594.32935</c:v>
                </c:pt>
                <c:pt idx="637">
                  <c:v>7241.2570500000029</c:v>
                </c:pt>
                <c:pt idx="638">
                  <c:v>7594.32935</c:v>
                </c:pt>
                <c:pt idx="639">
                  <c:v>6565.5348500000009</c:v>
                </c:pt>
                <c:pt idx="640">
                  <c:v>6365.4121659999983</c:v>
                </c:pt>
                <c:pt idx="641">
                  <c:v>6268.7707659999996</c:v>
                </c:pt>
                <c:pt idx="642">
                  <c:v>6323.4500660000003</c:v>
                </c:pt>
                <c:pt idx="643">
                  <c:v>6323.4500660000022</c:v>
                </c:pt>
                <c:pt idx="644">
                  <c:v>6234.6795726000018</c:v>
                </c:pt>
                <c:pt idx="645">
                  <c:v>6217.5195726000011</c:v>
                </c:pt>
                <c:pt idx="646">
                  <c:v>6156.184855999998</c:v>
                </c:pt>
                <c:pt idx="647">
                  <c:v>6099.7400813000013</c:v>
                </c:pt>
                <c:pt idx="648">
                  <c:v>6099.1174759999994</c:v>
                </c:pt>
                <c:pt idx="649">
                  <c:v>6034.2606759999999</c:v>
                </c:pt>
                <c:pt idx="650">
                  <c:v>5872.2964880999998</c:v>
                </c:pt>
                <c:pt idx="651">
                  <c:v>5707.3804430000009</c:v>
                </c:pt>
                <c:pt idx="652">
                  <c:v>5864.8388430000005</c:v>
                </c:pt>
                <c:pt idx="653">
                  <c:v>5864.7408430000014</c:v>
                </c:pt>
                <c:pt idx="654">
                  <c:v>5824.4886447000008</c:v>
                </c:pt>
                <c:pt idx="655">
                  <c:v>5805.7190000000001</c:v>
                </c:pt>
                <c:pt idx="656">
                  <c:v>5149.6572099999994</c:v>
                </c:pt>
                <c:pt idx="657">
                  <c:v>5032.3258500000002</c:v>
                </c:pt>
                <c:pt idx="658">
                  <c:v>5030.2896500000006</c:v>
                </c:pt>
                <c:pt idx="659">
                  <c:v>5078.6867834000004</c:v>
                </c:pt>
                <c:pt idx="660">
                  <c:v>5014.6393320000006</c:v>
                </c:pt>
                <c:pt idx="661">
                  <c:v>4977.3452319999997</c:v>
                </c:pt>
                <c:pt idx="662">
                  <c:v>4992.9897820000006</c:v>
                </c:pt>
                <c:pt idx="663">
                  <c:v>5115.4573120000005</c:v>
                </c:pt>
                <c:pt idx="664">
                  <c:v>5388.6489619999993</c:v>
                </c:pt>
                <c:pt idx="665">
                  <c:v>5211.9663007000017</c:v>
                </c:pt>
                <c:pt idx="666">
                  <c:v>5296.247685600003</c:v>
                </c:pt>
                <c:pt idx="667">
                  <c:v>5404.7697203999996</c:v>
                </c:pt>
                <c:pt idx="668">
                  <c:v>5277.085320000002</c:v>
                </c:pt>
                <c:pt idx="669">
                  <c:v>5273</c:v>
                </c:pt>
                <c:pt idx="670">
                  <c:v>4879.8115200000011</c:v>
                </c:pt>
                <c:pt idx="671">
                  <c:v>4746.0012200000001</c:v>
                </c:pt>
                <c:pt idx="672">
                  <c:v>4592.6444605999986</c:v>
                </c:pt>
                <c:pt idx="673">
                  <c:v>4374.8565859999999</c:v>
                </c:pt>
                <c:pt idx="674">
                  <c:v>4425.4127860000008</c:v>
                </c:pt>
                <c:pt idx="675">
                  <c:v>4091.8415859999991</c:v>
                </c:pt>
                <c:pt idx="676">
                  <c:v>4197.1976859999995</c:v>
                </c:pt>
                <c:pt idx="677">
                  <c:v>4302.846286</c:v>
                </c:pt>
                <c:pt idx="678">
                  <c:v>4438.7220420000003</c:v>
                </c:pt>
                <c:pt idx="679">
                  <c:v>4513</c:v>
                </c:pt>
                <c:pt idx="680">
                  <c:v>4333.971841999999</c:v>
                </c:pt>
                <c:pt idx="681">
                  <c:v>3999.5900419999998</c:v>
                </c:pt>
                <c:pt idx="682">
                  <c:v>4356.9572419999986</c:v>
                </c:pt>
                <c:pt idx="683">
                  <c:v>4408.7908420000003</c:v>
                </c:pt>
                <c:pt idx="684">
                  <c:v>4281.9641419999989</c:v>
                </c:pt>
                <c:pt idx="685">
                  <c:v>4429.664342</c:v>
                </c:pt>
                <c:pt idx="686">
                  <c:v>4369.3295420000004</c:v>
                </c:pt>
                <c:pt idx="687">
                  <c:v>4710</c:v>
                </c:pt>
                <c:pt idx="688">
                  <c:v>4435.6407419999996</c:v>
                </c:pt>
                <c:pt idx="689">
                  <c:v>4361</c:v>
                </c:pt>
                <c:pt idx="690">
                  <c:v>4358</c:v>
                </c:pt>
                <c:pt idx="691">
                  <c:v>4558</c:v>
                </c:pt>
                <c:pt idx="692">
                  <c:v>4948</c:v>
                </c:pt>
                <c:pt idx="693">
                  <c:v>4659</c:v>
                </c:pt>
                <c:pt idx="694">
                  <c:v>4738.8228266000015</c:v>
                </c:pt>
                <c:pt idx="695">
                  <c:v>4730</c:v>
                </c:pt>
                <c:pt idx="696">
                  <c:v>4879</c:v>
                </c:pt>
                <c:pt idx="697">
                  <c:v>4971</c:v>
                </c:pt>
                <c:pt idx="698">
                  <c:v>4853</c:v>
                </c:pt>
                <c:pt idx="699">
                  <c:v>4913</c:v>
                </c:pt>
                <c:pt idx="700">
                  <c:v>4783</c:v>
                </c:pt>
                <c:pt idx="701">
                  <c:v>4898</c:v>
                </c:pt>
                <c:pt idx="702">
                  <c:v>4893</c:v>
                </c:pt>
                <c:pt idx="703">
                  <c:v>4806</c:v>
                </c:pt>
                <c:pt idx="704">
                  <c:v>4726</c:v>
                </c:pt>
                <c:pt idx="705">
                  <c:v>4600</c:v>
                </c:pt>
                <c:pt idx="706">
                  <c:v>4613</c:v>
                </c:pt>
                <c:pt idx="707">
                  <c:v>4811</c:v>
                </c:pt>
                <c:pt idx="708">
                  <c:v>4850</c:v>
                </c:pt>
                <c:pt idx="709">
                  <c:v>4920</c:v>
                </c:pt>
                <c:pt idx="710">
                  <c:v>5217</c:v>
                </c:pt>
                <c:pt idx="711">
                  <c:v>5299</c:v>
                </c:pt>
                <c:pt idx="712">
                  <c:v>5574</c:v>
                </c:pt>
                <c:pt idx="713">
                  <c:v>5717</c:v>
                </c:pt>
                <c:pt idx="714">
                  <c:v>5800</c:v>
                </c:pt>
                <c:pt idx="715">
                  <c:v>5672</c:v>
                </c:pt>
                <c:pt idx="716">
                  <c:v>5633</c:v>
                </c:pt>
                <c:pt idx="717">
                  <c:v>5876</c:v>
                </c:pt>
                <c:pt idx="718">
                  <c:v>5767</c:v>
                </c:pt>
                <c:pt idx="719">
                  <c:v>5641</c:v>
                </c:pt>
                <c:pt idx="720">
                  <c:v>5331</c:v>
                </c:pt>
                <c:pt idx="721">
                  <c:v>5232</c:v>
                </c:pt>
                <c:pt idx="722">
                  <c:v>5495</c:v>
                </c:pt>
                <c:pt idx="723">
                  <c:v>5482</c:v>
                </c:pt>
                <c:pt idx="724">
                  <c:v>5456</c:v>
                </c:pt>
                <c:pt idx="725">
                  <c:v>5502</c:v>
                </c:pt>
                <c:pt idx="726">
                  <c:v>5614</c:v>
                </c:pt>
                <c:pt idx="727">
                  <c:v>5504</c:v>
                </c:pt>
                <c:pt idx="728">
                  <c:v>5524</c:v>
                </c:pt>
                <c:pt idx="729">
                  <c:v>5541</c:v>
                </c:pt>
                <c:pt idx="730">
                  <c:v>5420</c:v>
                </c:pt>
                <c:pt idx="731">
                  <c:v>5502</c:v>
                </c:pt>
                <c:pt idx="732">
                  <c:v>5411</c:v>
                </c:pt>
                <c:pt idx="733">
                  <c:v>5388</c:v>
                </c:pt>
                <c:pt idx="734">
                  <c:v>5512</c:v>
                </c:pt>
                <c:pt idx="735">
                  <c:v>5396</c:v>
                </c:pt>
                <c:pt idx="736">
                  <c:v>5357</c:v>
                </c:pt>
                <c:pt idx="737">
                  <c:v>5278</c:v>
                </c:pt>
                <c:pt idx="738">
                  <c:v>5114</c:v>
                </c:pt>
                <c:pt idx="739">
                  <c:v>5108</c:v>
                </c:pt>
                <c:pt idx="740">
                  <c:v>4863</c:v>
                </c:pt>
                <c:pt idx="741">
                  <c:v>5028</c:v>
                </c:pt>
                <c:pt idx="742">
                  <c:v>4961</c:v>
                </c:pt>
                <c:pt idx="743">
                  <c:v>5223</c:v>
                </c:pt>
                <c:pt idx="744">
                  <c:v>4840</c:v>
                </c:pt>
                <c:pt idx="745">
                  <c:v>4643</c:v>
                </c:pt>
                <c:pt idx="746">
                  <c:v>4123</c:v>
                </c:pt>
                <c:pt idx="747">
                  <c:v>4120</c:v>
                </c:pt>
                <c:pt idx="748">
                  <c:v>4380</c:v>
                </c:pt>
                <c:pt idx="749">
                  <c:v>4371</c:v>
                </c:pt>
                <c:pt idx="750">
                  <c:v>4355</c:v>
                </c:pt>
                <c:pt idx="751">
                  <c:v>4420</c:v>
                </c:pt>
                <c:pt idx="752">
                  <c:v>4703</c:v>
                </c:pt>
                <c:pt idx="753">
                  <c:v>4454</c:v>
                </c:pt>
                <c:pt idx="754">
                  <c:v>4569</c:v>
                </c:pt>
                <c:pt idx="755">
                  <c:v>4630</c:v>
                </c:pt>
                <c:pt idx="756">
                  <c:v>4557</c:v>
                </c:pt>
                <c:pt idx="757">
                  <c:v>4649</c:v>
                </c:pt>
                <c:pt idx="758">
                  <c:v>4767</c:v>
                </c:pt>
                <c:pt idx="759">
                  <c:v>4811</c:v>
                </c:pt>
                <c:pt idx="760">
                  <c:v>4969</c:v>
                </c:pt>
                <c:pt idx="761">
                  <c:v>5066</c:v>
                </c:pt>
                <c:pt idx="762">
                  <c:v>4903</c:v>
                </c:pt>
                <c:pt idx="763">
                  <c:v>5022</c:v>
                </c:pt>
                <c:pt idx="764">
                  <c:v>5070</c:v>
                </c:pt>
                <c:pt idx="765">
                  <c:v>5301</c:v>
                </c:pt>
                <c:pt idx="766">
                  <c:v>5256.8794204000005</c:v>
                </c:pt>
                <c:pt idx="767">
                  <c:v>5280.8305960999996</c:v>
                </c:pt>
                <c:pt idx="768">
                  <c:v>5201.7446185000008</c:v>
                </c:pt>
                <c:pt idx="769">
                  <c:v>5327.4541551999991</c:v>
                </c:pt>
                <c:pt idx="770">
                  <c:v>5449.8080652999997</c:v>
                </c:pt>
                <c:pt idx="771">
                  <c:v>5333.2075985999982</c:v>
                </c:pt>
                <c:pt idx="772">
                  <c:v>5466.7061229999999</c:v>
                </c:pt>
                <c:pt idx="773">
                  <c:v>5308.6689111999995</c:v>
                </c:pt>
                <c:pt idx="774">
                  <c:v>4966.5306230000006</c:v>
                </c:pt>
                <c:pt idx="775">
                  <c:v>5155.1202229999999</c:v>
                </c:pt>
                <c:pt idx="776">
                  <c:v>4822.1186669999988</c:v>
                </c:pt>
                <c:pt idx="777">
                  <c:v>4762.5360169999985</c:v>
                </c:pt>
                <c:pt idx="778">
                  <c:v>4828.640786599999</c:v>
                </c:pt>
                <c:pt idx="779">
                  <c:v>4723.9265720000003</c:v>
                </c:pt>
                <c:pt idx="780">
                  <c:v>4581.0796469999987</c:v>
                </c:pt>
                <c:pt idx="781">
                  <c:v>4173.080481</c:v>
                </c:pt>
                <c:pt idx="782">
                  <c:v>4238.9759080000003</c:v>
                </c:pt>
                <c:pt idx="783">
                  <c:v>4355.0633542999994</c:v>
                </c:pt>
                <c:pt idx="784">
                  <c:v>4203.6958485999994</c:v>
                </c:pt>
                <c:pt idx="785">
                  <c:v>4231.8853079999999</c:v>
                </c:pt>
                <c:pt idx="786">
                  <c:v>4126.6613084000001</c:v>
                </c:pt>
                <c:pt idx="787">
                  <c:v>4112.1971629999998</c:v>
                </c:pt>
                <c:pt idx="788">
                  <c:v>4321.2955867999999</c:v>
                </c:pt>
                <c:pt idx="789">
                  <c:v>4093.0649214999989</c:v>
                </c:pt>
                <c:pt idx="790">
                  <c:v>4089.4628528999997</c:v>
                </c:pt>
                <c:pt idx="791">
                  <c:v>3933.9993596000004</c:v>
                </c:pt>
                <c:pt idx="792">
                  <c:v>3951.727766</c:v>
                </c:pt>
                <c:pt idx="793">
                  <c:v>4181.1739659999994</c:v>
                </c:pt>
                <c:pt idx="794">
                  <c:v>3903.7934819999996</c:v>
                </c:pt>
                <c:pt idx="795">
                  <c:v>3938.1704818000003</c:v>
                </c:pt>
                <c:pt idx="796">
                  <c:v>4017.5844820000002</c:v>
                </c:pt>
                <c:pt idx="797">
                  <c:v>4140.3689820000009</c:v>
                </c:pt>
                <c:pt idx="798">
                  <c:v>4007.4996350000001</c:v>
                </c:pt>
                <c:pt idx="799">
                  <c:v>4006.8656349999997</c:v>
                </c:pt>
                <c:pt idx="800">
                  <c:v>4089.5314850000009</c:v>
                </c:pt>
                <c:pt idx="801">
                  <c:v>4099.9298849999996</c:v>
                </c:pt>
                <c:pt idx="802">
                  <c:v>4220.4547476000007</c:v>
                </c:pt>
                <c:pt idx="803">
                  <c:v>4019.0063139999997</c:v>
                </c:pt>
                <c:pt idx="804">
                  <c:v>3987.1319210000006</c:v>
                </c:pt>
                <c:pt idx="805">
                  <c:v>3975.8807443000005</c:v>
                </c:pt>
                <c:pt idx="806">
                  <c:v>4020.6706881999999</c:v>
                </c:pt>
                <c:pt idx="807">
                  <c:v>4158.7615381999994</c:v>
                </c:pt>
                <c:pt idx="808">
                  <c:v>3987.3721284000017</c:v>
                </c:pt>
                <c:pt idx="809">
                  <c:v>3958.4622493999996</c:v>
                </c:pt>
                <c:pt idx="810">
                  <c:v>4062.9174360000006</c:v>
                </c:pt>
                <c:pt idx="811">
                  <c:v>4074.0306492999998</c:v>
                </c:pt>
                <c:pt idx="812">
                  <c:v>4107.382171000002</c:v>
                </c:pt>
                <c:pt idx="813">
                  <c:v>4093.3575410000017</c:v>
                </c:pt>
                <c:pt idx="814">
                  <c:v>4172.5855410000013</c:v>
                </c:pt>
                <c:pt idx="815">
                  <c:v>4002.2956410000006</c:v>
                </c:pt>
                <c:pt idx="816">
                  <c:v>4002.2956410000006</c:v>
                </c:pt>
                <c:pt idx="817">
                  <c:v>4042.6023468000008</c:v>
                </c:pt>
                <c:pt idx="818">
                  <c:v>4110.7233513000001</c:v>
                </c:pt>
                <c:pt idx="819">
                  <c:v>4187.5847513000017</c:v>
                </c:pt>
                <c:pt idx="820">
                  <c:v>4205.9700512999989</c:v>
                </c:pt>
                <c:pt idx="821">
                  <c:v>4126.9134513000008</c:v>
                </c:pt>
                <c:pt idx="822">
                  <c:v>4161.4706377000011</c:v>
                </c:pt>
                <c:pt idx="823">
                  <c:v>3984.0050302000004</c:v>
                </c:pt>
                <c:pt idx="824">
                  <c:v>4133.7889562</c:v>
                </c:pt>
                <c:pt idx="825">
                  <c:v>3923.1901405000003</c:v>
                </c:pt>
                <c:pt idx="826">
                  <c:v>3935.6921136000005</c:v>
                </c:pt>
                <c:pt idx="827">
                  <c:v>3935.6921136000005</c:v>
                </c:pt>
                <c:pt idx="828">
                  <c:v>3795.5908441000006</c:v>
                </c:pt>
                <c:pt idx="829">
                  <c:v>3794.1599591000008</c:v>
                </c:pt>
                <c:pt idx="830">
                  <c:v>3865.5011449999993</c:v>
                </c:pt>
                <c:pt idx="831">
                  <c:v>3959.0688449999998</c:v>
                </c:pt>
                <c:pt idx="832">
                  <c:v>3791.2885449999999</c:v>
                </c:pt>
                <c:pt idx="833">
                  <c:v>3724.4400046999999</c:v>
                </c:pt>
                <c:pt idx="834">
                  <c:v>3710.0971311000008</c:v>
                </c:pt>
                <c:pt idx="835">
                  <c:v>3550.3507739999991</c:v>
                </c:pt>
                <c:pt idx="836">
                  <c:v>3423.1544740000004</c:v>
                </c:pt>
                <c:pt idx="837">
                  <c:v>3433.9772050000001</c:v>
                </c:pt>
                <c:pt idx="838">
                  <c:v>3518.4473050000011</c:v>
                </c:pt>
                <c:pt idx="839">
                  <c:v>3598.4904050000005</c:v>
                </c:pt>
                <c:pt idx="840">
                  <c:v>3765.2322933000014</c:v>
                </c:pt>
                <c:pt idx="841">
                  <c:v>3684.1935998000013</c:v>
                </c:pt>
                <c:pt idx="842">
                  <c:v>3661.703115400001</c:v>
                </c:pt>
                <c:pt idx="843">
                  <c:v>3720.9744361000003</c:v>
                </c:pt>
                <c:pt idx="844">
                  <c:v>3698.6580483000012</c:v>
                </c:pt>
                <c:pt idx="845">
                  <c:v>3846.7272338000012</c:v>
                </c:pt>
                <c:pt idx="846">
                  <c:v>3693.9073529999996</c:v>
                </c:pt>
                <c:pt idx="847">
                  <c:v>3719.7162134</c:v>
                </c:pt>
                <c:pt idx="848">
                  <c:v>3884.3313253000006</c:v>
                </c:pt>
                <c:pt idx="849">
                  <c:v>3888.8244915000005</c:v>
                </c:pt>
                <c:pt idx="850">
                  <c:v>3997.9878750000003</c:v>
                </c:pt>
                <c:pt idx="851">
                  <c:v>3895.5321749999998</c:v>
                </c:pt>
                <c:pt idx="852">
                  <c:v>3975.5734749999992</c:v>
                </c:pt>
                <c:pt idx="853">
                  <c:v>3975.5734749999992</c:v>
                </c:pt>
                <c:pt idx="854">
                  <c:v>3994.4202749999999</c:v>
                </c:pt>
                <c:pt idx="855">
                  <c:v>4096.6214668999992</c:v>
                </c:pt>
                <c:pt idx="856">
                  <c:v>3937.8281250000005</c:v>
                </c:pt>
                <c:pt idx="857">
                  <c:v>4084.944625000001</c:v>
                </c:pt>
                <c:pt idx="858">
                  <c:v>4163.0326249999998</c:v>
                </c:pt>
                <c:pt idx="859">
                  <c:v>4341.8032690000009</c:v>
                </c:pt>
                <c:pt idx="860">
                  <c:v>4184.0102690000003</c:v>
                </c:pt>
                <c:pt idx="861">
                  <c:v>4345.821418999999</c:v>
                </c:pt>
                <c:pt idx="862">
                  <c:v>4446.2487190000002</c:v>
                </c:pt>
                <c:pt idx="863">
                  <c:v>4383.7953324999999</c:v>
                </c:pt>
                <c:pt idx="864">
                  <c:v>4267.6793833999991</c:v>
                </c:pt>
                <c:pt idx="865">
                  <c:v>4117.4874200000004</c:v>
                </c:pt>
                <c:pt idx="866">
                  <c:v>4235.566108</c:v>
                </c:pt>
                <c:pt idx="867">
                  <c:v>4213.4237207999995</c:v>
                </c:pt>
                <c:pt idx="868">
                  <c:v>4249.0075051999993</c:v>
                </c:pt>
                <c:pt idx="869">
                  <c:v>4195.8921829999999</c:v>
                </c:pt>
                <c:pt idx="870">
                  <c:v>4248.9999853000008</c:v>
                </c:pt>
                <c:pt idx="871">
                  <c:v>4307.2507859999996</c:v>
                </c:pt>
                <c:pt idx="872">
                  <c:v>4354.7991860000011</c:v>
                </c:pt>
                <c:pt idx="873">
                  <c:v>4328.3594119999998</c:v>
                </c:pt>
                <c:pt idx="874">
                  <c:v>4257.5937119999999</c:v>
                </c:pt>
                <c:pt idx="875">
                  <c:v>4203.0130688999989</c:v>
                </c:pt>
                <c:pt idx="876">
                  <c:v>4300.9528040000005</c:v>
                </c:pt>
                <c:pt idx="877">
                  <c:v>4397.7037980000005</c:v>
                </c:pt>
                <c:pt idx="878">
                  <c:v>4522.5832387999981</c:v>
                </c:pt>
                <c:pt idx="879">
                  <c:v>4340.7838120000006</c:v>
                </c:pt>
                <c:pt idx="880">
                  <c:v>4399.0575440000002</c:v>
                </c:pt>
                <c:pt idx="881">
                  <c:v>4515.154005100002</c:v>
                </c:pt>
                <c:pt idx="882">
                  <c:v>4582.2757510000001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3-42FF-9E9E-D1E92F682585}"/>
            </c:ext>
          </c:extLst>
        </c:ser>
        <c:ser>
          <c:idx val="1"/>
          <c:order val="1"/>
          <c:tx>
            <c:strRef>
              <c:f>'WH Occu. trend Analysis'!$D$1</c:f>
              <c:strCache>
                <c:ptCount val="1"/>
                <c:pt idx="0">
                  <c:v>PFC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Analysis'!$D$2:$D$884</c:f>
              <c:numCache>
                <c:formatCode>General</c:formatCode>
                <c:ptCount val="883"/>
                <c:pt idx="0">
                  <c:v>9553</c:v>
                </c:pt>
                <c:pt idx="1">
                  <c:v>9776</c:v>
                </c:pt>
                <c:pt idx="2">
                  <c:v>10081</c:v>
                </c:pt>
                <c:pt idx="3">
                  <c:v>10062</c:v>
                </c:pt>
                <c:pt idx="4">
                  <c:v>8194</c:v>
                </c:pt>
                <c:pt idx="5">
                  <c:v>8211</c:v>
                </c:pt>
                <c:pt idx="6">
                  <c:v>8247</c:v>
                </c:pt>
                <c:pt idx="7">
                  <c:v>8313</c:v>
                </c:pt>
                <c:pt idx="8">
                  <c:v>8581</c:v>
                </c:pt>
                <c:pt idx="9">
                  <c:v>9093</c:v>
                </c:pt>
                <c:pt idx="10">
                  <c:v>9201</c:v>
                </c:pt>
                <c:pt idx="11">
                  <c:v>9494</c:v>
                </c:pt>
                <c:pt idx="12">
                  <c:v>9507</c:v>
                </c:pt>
                <c:pt idx="13">
                  <c:v>9597</c:v>
                </c:pt>
                <c:pt idx="14">
                  <c:v>9112</c:v>
                </c:pt>
                <c:pt idx="15">
                  <c:v>9010</c:v>
                </c:pt>
                <c:pt idx="16">
                  <c:v>9079</c:v>
                </c:pt>
                <c:pt idx="17">
                  <c:v>9015</c:v>
                </c:pt>
                <c:pt idx="18">
                  <c:v>9549</c:v>
                </c:pt>
                <c:pt idx="19">
                  <c:v>9077</c:v>
                </c:pt>
                <c:pt idx="20">
                  <c:v>8792</c:v>
                </c:pt>
                <c:pt idx="21">
                  <c:v>8904</c:v>
                </c:pt>
                <c:pt idx="22">
                  <c:v>8975</c:v>
                </c:pt>
                <c:pt idx="23">
                  <c:v>8912</c:v>
                </c:pt>
                <c:pt idx="24">
                  <c:v>8496</c:v>
                </c:pt>
                <c:pt idx="25">
                  <c:v>8497</c:v>
                </c:pt>
                <c:pt idx="26">
                  <c:v>8612</c:v>
                </c:pt>
                <c:pt idx="27">
                  <c:v>8880</c:v>
                </c:pt>
                <c:pt idx="28">
                  <c:v>8944</c:v>
                </c:pt>
                <c:pt idx="29">
                  <c:v>8943</c:v>
                </c:pt>
                <c:pt idx="30">
                  <c:v>8693</c:v>
                </c:pt>
                <c:pt idx="31">
                  <c:v>8604</c:v>
                </c:pt>
                <c:pt idx="32">
                  <c:v>7888</c:v>
                </c:pt>
                <c:pt idx="33">
                  <c:v>8140</c:v>
                </c:pt>
                <c:pt idx="34">
                  <c:v>8140</c:v>
                </c:pt>
                <c:pt idx="35">
                  <c:v>7789</c:v>
                </c:pt>
                <c:pt idx="36">
                  <c:v>7704</c:v>
                </c:pt>
                <c:pt idx="37">
                  <c:v>7956</c:v>
                </c:pt>
                <c:pt idx="38">
                  <c:v>7666</c:v>
                </c:pt>
                <c:pt idx="39">
                  <c:v>7646</c:v>
                </c:pt>
                <c:pt idx="40">
                  <c:v>7584</c:v>
                </c:pt>
                <c:pt idx="41">
                  <c:v>7624</c:v>
                </c:pt>
                <c:pt idx="42">
                  <c:v>7639</c:v>
                </c:pt>
                <c:pt idx="43">
                  <c:v>7888</c:v>
                </c:pt>
                <c:pt idx="44">
                  <c:v>7993</c:v>
                </c:pt>
                <c:pt idx="45">
                  <c:v>7764</c:v>
                </c:pt>
                <c:pt idx="46">
                  <c:v>7789</c:v>
                </c:pt>
                <c:pt idx="47">
                  <c:v>7983</c:v>
                </c:pt>
                <c:pt idx="48">
                  <c:v>7337</c:v>
                </c:pt>
                <c:pt idx="49">
                  <c:v>7283</c:v>
                </c:pt>
                <c:pt idx="50">
                  <c:v>7179</c:v>
                </c:pt>
                <c:pt idx="51">
                  <c:v>7469</c:v>
                </c:pt>
                <c:pt idx="52">
                  <c:v>7578</c:v>
                </c:pt>
                <c:pt idx="53">
                  <c:v>7790</c:v>
                </c:pt>
                <c:pt idx="54">
                  <c:v>7882</c:v>
                </c:pt>
                <c:pt idx="55">
                  <c:v>8233</c:v>
                </c:pt>
                <c:pt idx="56">
                  <c:v>8000</c:v>
                </c:pt>
                <c:pt idx="57">
                  <c:v>8259</c:v>
                </c:pt>
                <c:pt idx="58">
                  <c:v>8112</c:v>
                </c:pt>
                <c:pt idx="59">
                  <c:v>8256</c:v>
                </c:pt>
                <c:pt idx="60">
                  <c:v>8019</c:v>
                </c:pt>
                <c:pt idx="61">
                  <c:v>8161</c:v>
                </c:pt>
                <c:pt idx="62">
                  <c:v>8409</c:v>
                </c:pt>
                <c:pt idx="63">
                  <c:v>8409</c:v>
                </c:pt>
                <c:pt idx="64">
                  <c:v>8539</c:v>
                </c:pt>
                <c:pt idx="65">
                  <c:v>8916</c:v>
                </c:pt>
                <c:pt idx="66">
                  <c:v>9057</c:v>
                </c:pt>
                <c:pt idx="67">
                  <c:v>8848</c:v>
                </c:pt>
                <c:pt idx="68">
                  <c:v>8823</c:v>
                </c:pt>
                <c:pt idx="69">
                  <c:v>9111</c:v>
                </c:pt>
                <c:pt idx="70">
                  <c:v>9135</c:v>
                </c:pt>
                <c:pt idx="71">
                  <c:v>9252</c:v>
                </c:pt>
                <c:pt idx="72">
                  <c:v>9200</c:v>
                </c:pt>
                <c:pt idx="73">
                  <c:v>8607</c:v>
                </c:pt>
                <c:pt idx="74">
                  <c:v>8985</c:v>
                </c:pt>
                <c:pt idx="75">
                  <c:v>9005</c:v>
                </c:pt>
                <c:pt idx="76">
                  <c:v>9182</c:v>
                </c:pt>
                <c:pt idx="77">
                  <c:v>8899</c:v>
                </c:pt>
                <c:pt idx="78">
                  <c:v>8811</c:v>
                </c:pt>
                <c:pt idx="79">
                  <c:v>8837</c:v>
                </c:pt>
                <c:pt idx="80">
                  <c:v>8611</c:v>
                </c:pt>
                <c:pt idx="81">
                  <c:v>8993</c:v>
                </c:pt>
                <c:pt idx="82">
                  <c:v>9420</c:v>
                </c:pt>
                <c:pt idx="83">
                  <c:v>9493.32</c:v>
                </c:pt>
                <c:pt idx="84">
                  <c:v>8796</c:v>
                </c:pt>
                <c:pt idx="85">
                  <c:v>8743</c:v>
                </c:pt>
                <c:pt idx="86">
                  <c:v>8884</c:v>
                </c:pt>
                <c:pt idx="87">
                  <c:v>9155</c:v>
                </c:pt>
                <c:pt idx="88">
                  <c:v>8340</c:v>
                </c:pt>
                <c:pt idx="89">
                  <c:v>8255</c:v>
                </c:pt>
                <c:pt idx="90">
                  <c:v>8554</c:v>
                </c:pt>
                <c:pt idx="91">
                  <c:v>8351</c:v>
                </c:pt>
                <c:pt idx="92">
                  <c:v>8477</c:v>
                </c:pt>
                <c:pt idx="93">
                  <c:v>7839</c:v>
                </c:pt>
                <c:pt idx="94">
                  <c:v>7739</c:v>
                </c:pt>
                <c:pt idx="95">
                  <c:v>8327</c:v>
                </c:pt>
                <c:pt idx="96">
                  <c:v>8263</c:v>
                </c:pt>
                <c:pt idx="97">
                  <c:v>8387</c:v>
                </c:pt>
                <c:pt idx="98">
                  <c:v>8191</c:v>
                </c:pt>
                <c:pt idx="99">
                  <c:v>8180</c:v>
                </c:pt>
                <c:pt idx="100">
                  <c:v>8472</c:v>
                </c:pt>
                <c:pt idx="101">
                  <c:v>8230</c:v>
                </c:pt>
                <c:pt idx="102">
                  <c:v>8125</c:v>
                </c:pt>
                <c:pt idx="103">
                  <c:v>8368</c:v>
                </c:pt>
                <c:pt idx="104">
                  <c:v>8391</c:v>
                </c:pt>
                <c:pt idx="105">
                  <c:v>8223</c:v>
                </c:pt>
                <c:pt idx="106">
                  <c:v>8809</c:v>
                </c:pt>
                <c:pt idx="107">
                  <c:v>8809</c:v>
                </c:pt>
                <c:pt idx="108">
                  <c:v>8809</c:v>
                </c:pt>
                <c:pt idx="109">
                  <c:v>8809</c:v>
                </c:pt>
                <c:pt idx="110">
                  <c:v>8809</c:v>
                </c:pt>
                <c:pt idx="111">
                  <c:v>9107</c:v>
                </c:pt>
                <c:pt idx="112">
                  <c:v>9157</c:v>
                </c:pt>
                <c:pt idx="113">
                  <c:v>9455</c:v>
                </c:pt>
                <c:pt idx="114">
                  <c:v>9984</c:v>
                </c:pt>
                <c:pt idx="115">
                  <c:v>9898</c:v>
                </c:pt>
                <c:pt idx="116">
                  <c:v>10067</c:v>
                </c:pt>
                <c:pt idx="117">
                  <c:v>10005</c:v>
                </c:pt>
                <c:pt idx="118">
                  <c:v>9835</c:v>
                </c:pt>
                <c:pt idx="119">
                  <c:v>9998</c:v>
                </c:pt>
                <c:pt idx="120">
                  <c:v>10082</c:v>
                </c:pt>
                <c:pt idx="121">
                  <c:v>10063</c:v>
                </c:pt>
                <c:pt idx="122">
                  <c:v>10018</c:v>
                </c:pt>
                <c:pt idx="123">
                  <c:v>10111</c:v>
                </c:pt>
                <c:pt idx="124">
                  <c:v>9968</c:v>
                </c:pt>
                <c:pt idx="125">
                  <c:v>9918</c:v>
                </c:pt>
                <c:pt idx="126">
                  <c:v>10069</c:v>
                </c:pt>
                <c:pt idx="127">
                  <c:v>10058</c:v>
                </c:pt>
                <c:pt idx="128">
                  <c:v>10082</c:v>
                </c:pt>
                <c:pt idx="129">
                  <c:v>10239</c:v>
                </c:pt>
                <c:pt idx="130">
                  <c:v>10197</c:v>
                </c:pt>
                <c:pt idx="131">
                  <c:v>10473</c:v>
                </c:pt>
                <c:pt idx="132">
                  <c:v>10412</c:v>
                </c:pt>
                <c:pt idx="133">
                  <c:v>10383</c:v>
                </c:pt>
                <c:pt idx="134">
                  <c:v>10228</c:v>
                </c:pt>
                <c:pt idx="135">
                  <c:v>10015</c:v>
                </c:pt>
                <c:pt idx="136">
                  <c:v>10213</c:v>
                </c:pt>
                <c:pt idx="137">
                  <c:v>10057</c:v>
                </c:pt>
                <c:pt idx="138">
                  <c:v>10682</c:v>
                </c:pt>
                <c:pt idx="139">
                  <c:v>10388</c:v>
                </c:pt>
                <c:pt idx="140">
                  <c:v>10187</c:v>
                </c:pt>
                <c:pt idx="141">
                  <c:v>10508</c:v>
                </c:pt>
                <c:pt idx="142">
                  <c:v>10512</c:v>
                </c:pt>
                <c:pt idx="143">
                  <c:v>10194</c:v>
                </c:pt>
                <c:pt idx="144">
                  <c:v>10013</c:v>
                </c:pt>
                <c:pt idx="145">
                  <c:v>10883</c:v>
                </c:pt>
                <c:pt idx="146">
                  <c:v>10767</c:v>
                </c:pt>
                <c:pt idx="147">
                  <c:v>10614</c:v>
                </c:pt>
                <c:pt idx="148">
                  <c:v>10190</c:v>
                </c:pt>
                <c:pt idx="149">
                  <c:v>10089</c:v>
                </c:pt>
                <c:pt idx="150">
                  <c:v>10290</c:v>
                </c:pt>
                <c:pt idx="151">
                  <c:v>10267</c:v>
                </c:pt>
                <c:pt idx="152">
                  <c:v>10178</c:v>
                </c:pt>
                <c:pt idx="153">
                  <c:v>9528</c:v>
                </c:pt>
                <c:pt idx="154">
                  <c:v>9364</c:v>
                </c:pt>
                <c:pt idx="155">
                  <c:v>9405</c:v>
                </c:pt>
                <c:pt idx="156">
                  <c:v>9420</c:v>
                </c:pt>
                <c:pt idx="157">
                  <c:v>9264</c:v>
                </c:pt>
                <c:pt idx="158">
                  <c:v>8837</c:v>
                </c:pt>
                <c:pt idx="159">
                  <c:v>8725</c:v>
                </c:pt>
                <c:pt idx="160">
                  <c:v>8864</c:v>
                </c:pt>
                <c:pt idx="161">
                  <c:v>8735</c:v>
                </c:pt>
                <c:pt idx="162">
                  <c:v>8014.32</c:v>
                </c:pt>
                <c:pt idx="163">
                  <c:v>8014.32</c:v>
                </c:pt>
                <c:pt idx="164">
                  <c:v>8058.32</c:v>
                </c:pt>
                <c:pt idx="165">
                  <c:v>8245</c:v>
                </c:pt>
                <c:pt idx="166">
                  <c:v>8178</c:v>
                </c:pt>
                <c:pt idx="167">
                  <c:v>7914</c:v>
                </c:pt>
                <c:pt idx="168">
                  <c:v>7914</c:v>
                </c:pt>
                <c:pt idx="169">
                  <c:v>8167</c:v>
                </c:pt>
                <c:pt idx="170">
                  <c:v>7727</c:v>
                </c:pt>
                <c:pt idx="171">
                  <c:v>7705</c:v>
                </c:pt>
                <c:pt idx="172">
                  <c:v>7516</c:v>
                </c:pt>
                <c:pt idx="173">
                  <c:v>7515</c:v>
                </c:pt>
                <c:pt idx="174">
                  <c:v>7641</c:v>
                </c:pt>
                <c:pt idx="175">
                  <c:v>7631</c:v>
                </c:pt>
                <c:pt idx="176">
                  <c:v>7604</c:v>
                </c:pt>
                <c:pt idx="177">
                  <c:v>7242</c:v>
                </c:pt>
                <c:pt idx="178">
                  <c:v>7242</c:v>
                </c:pt>
                <c:pt idx="179">
                  <c:v>7241</c:v>
                </c:pt>
                <c:pt idx="180">
                  <c:v>7062</c:v>
                </c:pt>
                <c:pt idx="181">
                  <c:v>7062</c:v>
                </c:pt>
                <c:pt idx="182">
                  <c:v>6971</c:v>
                </c:pt>
                <c:pt idx="183">
                  <c:v>7154</c:v>
                </c:pt>
                <c:pt idx="184">
                  <c:v>7064</c:v>
                </c:pt>
                <c:pt idx="185">
                  <c:v>7060</c:v>
                </c:pt>
                <c:pt idx="186">
                  <c:v>7152</c:v>
                </c:pt>
                <c:pt idx="187">
                  <c:v>7257</c:v>
                </c:pt>
                <c:pt idx="188">
                  <c:v>6792</c:v>
                </c:pt>
                <c:pt idx="189">
                  <c:v>6792</c:v>
                </c:pt>
                <c:pt idx="190">
                  <c:v>6936</c:v>
                </c:pt>
                <c:pt idx="191">
                  <c:v>6924</c:v>
                </c:pt>
                <c:pt idx="192">
                  <c:v>6858</c:v>
                </c:pt>
                <c:pt idx="193">
                  <c:v>6601</c:v>
                </c:pt>
                <c:pt idx="194">
                  <c:v>6573</c:v>
                </c:pt>
                <c:pt idx="195">
                  <c:v>6584</c:v>
                </c:pt>
                <c:pt idx="196">
                  <c:v>6828</c:v>
                </c:pt>
                <c:pt idx="197">
                  <c:v>6713</c:v>
                </c:pt>
                <c:pt idx="198">
                  <c:v>6747.4</c:v>
                </c:pt>
                <c:pt idx="199">
                  <c:v>6525.4</c:v>
                </c:pt>
                <c:pt idx="200">
                  <c:v>6620.4</c:v>
                </c:pt>
                <c:pt idx="201">
                  <c:v>6395</c:v>
                </c:pt>
                <c:pt idx="202">
                  <c:v>6295</c:v>
                </c:pt>
                <c:pt idx="203">
                  <c:v>6380</c:v>
                </c:pt>
                <c:pt idx="204">
                  <c:v>6265</c:v>
                </c:pt>
                <c:pt idx="205">
                  <c:v>5917</c:v>
                </c:pt>
                <c:pt idx="206">
                  <c:v>5829</c:v>
                </c:pt>
                <c:pt idx="207">
                  <c:v>5875</c:v>
                </c:pt>
                <c:pt idx="208">
                  <c:v>5754</c:v>
                </c:pt>
                <c:pt idx="209">
                  <c:v>5680</c:v>
                </c:pt>
                <c:pt idx="210">
                  <c:v>5653</c:v>
                </c:pt>
                <c:pt idx="211">
                  <c:v>5653</c:v>
                </c:pt>
                <c:pt idx="212">
                  <c:v>5807</c:v>
                </c:pt>
                <c:pt idx="213">
                  <c:v>5906</c:v>
                </c:pt>
                <c:pt idx="214">
                  <c:v>5822</c:v>
                </c:pt>
                <c:pt idx="215">
                  <c:v>5520</c:v>
                </c:pt>
                <c:pt idx="216">
                  <c:v>5499</c:v>
                </c:pt>
                <c:pt idx="217">
                  <c:v>5537</c:v>
                </c:pt>
                <c:pt idx="218">
                  <c:v>5543.45</c:v>
                </c:pt>
                <c:pt idx="219">
                  <c:v>5459</c:v>
                </c:pt>
                <c:pt idx="220">
                  <c:v>5456</c:v>
                </c:pt>
                <c:pt idx="221">
                  <c:v>5625</c:v>
                </c:pt>
                <c:pt idx="222">
                  <c:v>5650</c:v>
                </c:pt>
                <c:pt idx="223">
                  <c:v>5881</c:v>
                </c:pt>
                <c:pt idx="224">
                  <c:v>5763.9849999999997</c:v>
                </c:pt>
                <c:pt idx="225">
                  <c:v>5763.9849999999997</c:v>
                </c:pt>
                <c:pt idx="226">
                  <c:v>6006.9849999999997</c:v>
                </c:pt>
                <c:pt idx="227">
                  <c:v>6121.9849999999997</c:v>
                </c:pt>
                <c:pt idx="228">
                  <c:v>6200.9849999999997</c:v>
                </c:pt>
                <c:pt idx="229">
                  <c:v>6070.2250000000004</c:v>
                </c:pt>
                <c:pt idx="230">
                  <c:v>6071.2250000000004</c:v>
                </c:pt>
                <c:pt idx="231">
                  <c:v>6258.2250000000004</c:v>
                </c:pt>
                <c:pt idx="232">
                  <c:v>6229.2250000000004</c:v>
                </c:pt>
                <c:pt idx="233">
                  <c:v>6296.2250000000004</c:v>
                </c:pt>
                <c:pt idx="234">
                  <c:v>6092.1</c:v>
                </c:pt>
                <c:pt idx="235">
                  <c:v>6092.1</c:v>
                </c:pt>
                <c:pt idx="236">
                  <c:v>6121.1</c:v>
                </c:pt>
                <c:pt idx="237">
                  <c:v>6196.1</c:v>
                </c:pt>
                <c:pt idx="238">
                  <c:v>6075.9750000000004</c:v>
                </c:pt>
                <c:pt idx="239">
                  <c:v>6075.9750000000004</c:v>
                </c:pt>
                <c:pt idx="240">
                  <c:v>6289.9750000000004</c:v>
                </c:pt>
                <c:pt idx="241">
                  <c:v>6366.9750000000004</c:v>
                </c:pt>
                <c:pt idx="242">
                  <c:v>6441.9750000000004</c:v>
                </c:pt>
                <c:pt idx="243">
                  <c:v>6108.2749999999996</c:v>
                </c:pt>
                <c:pt idx="244">
                  <c:v>6118.2749999999996</c:v>
                </c:pt>
                <c:pt idx="245">
                  <c:v>6223.2749999999996</c:v>
                </c:pt>
                <c:pt idx="246">
                  <c:v>6426.2749999999996</c:v>
                </c:pt>
                <c:pt idx="247">
                  <c:v>6880.4</c:v>
                </c:pt>
                <c:pt idx="248">
                  <c:v>6902.4</c:v>
                </c:pt>
                <c:pt idx="249">
                  <c:v>7010.4</c:v>
                </c:pt>
                <c:pt idx="250">
                  <c:v>7057.0249999999996</c:v>
                </c:pt>
                <c:pt idx="251">
                  <c:v>7021.0249999999996</c:v>
                </c:pt>
                <c:pt idx="252">
                  <c:v>7119.1049999999996</c:v>
                </c:pt>
                <c:pt idx="253">
                  <c:v>7002.7749999999996</c:v>
                </c:pt>
                <c:pt idx="254">
                  <c:v>6823.9349999999995</c:v>
                </c:pt>
                <c:pt idx="255">
                  <c:v>6437.39</c:v>
                </c:pt>
                <c:pt idx="256">
                  <c:v>6409.8600000000006</c:v>
                </c:pt>
                <c:pt idx="257">
                  <c:v>6463.27</c:v>
                </c:pt>
                <c:pt idx="258">
                  <c:v>6432.97</c:v>
                </c:pt>
                <c:pt idx="259">
                  <c:v>6429.32</c:v>
                </c:pt>
                <c:pt idx="260">
                  <c:v>6429.32</c:v>
                </c:pt>
                <c:pt idx="261">
                  <c:v>6687.6</c:v>
                </c:pt>
                <c:pt idx="262">
                  <c:v>6819.93</c:v>
                </c:pt>
                <c:pt idx="263">
                  <c:v>6854.31</c:v>
                </c:pt>
                <c:pt idx="264">
                  <c:v>6875.02</c:v>
                </c:pt>
                <c:pt idx="265">
                  <c:v>6500.0950000000003</c:v>
                </c:pt>
                <c:pt idx="266">
                  <c:v>6500.0950000000003</c:v>
                </c:pt>
                <c:pt idx="267">
                  <c:v>6586.5749999999998</c:v>
                </c:pt>
                <c:pt idx="268">
                  <c:v>6579.5349999999999</c:v>
                </c:pt>
                <c:pt idx="269">
                  <c:v>6701.5649999999996</c:v>
                </c:pt>
                <c:pt idx="270">
                  <c:v>6732.43</c:v>
                </c:pt>
                <c:pt idx="271">
                  <c:v>6721.15</c:v>
                </c:pt>
                <c:pt idx="272">
                  <c:v>6770.52</c:v>
                </c:pt>
                <c:pt idx="273">
                  <c:v>6776.3</c:v>
                </c:pt>
                <c:pt idx="274">
                  <c:v>7181.4750000000004</c:v>
                </c:pt>
                <c:pt idx="275">
                  <c:v>6997.7150000000001</c:v>
                </c:pt>
                <c:pt idx="276">
                  <c:v>7210.4650000000001</c:v>
                </c:pt>
                <c:pt idx="277">
                  <c:v>7192.3649999999998</c:v>
                </c:pt>
                <c:pt idx="278">
                  <c:v>7512.1149999999998</c:v>
                </c:pt>
                <c:pt idx="279">
                  <c:v>7678.0649999999996</c:v>
                </c:pt>
                <c:pt idx="280">
                  <c:v>7800.4250000000002</c:v>
                </c:pt>
                <c:pt idx="281">
                  <c:v>8050.4250000000002</c:v>
                </c:pt>
                <c:pt idx="282">
                  <c:v>7536.3050000000003</c:v>
                </c:pt>
                <c:pt idx="283">
                  <c:v>7781.7849999999999</c:v>
                </c:pt>
                <c:pt idx="284">
                  <c:v>7894.6350000000002</c:v>
                </c:pt>
                <c:pt idx="285">
                  <c:v>7662.915</c:v>
                </c:pt>
                <c:pt idx="286">
                  <c:v>7468.88</c:v>
                </c:pt>
                <c:pt idx="287">
                  <c:v>7468.88</c:v>
                </c:pt>
                <c:pt idx="288">
                  <c:v>7640.9</c:v>
                </c:pt>
                <c:pt idx="289">
                  <c:v>7713.16</c:v>
                </c:pt>
                <c:pt idx="290">
                  <c:v>7803.61</c:v>
                </c:pt>
                <c:pt idx="291">
                  <c:v>7351.7950000000001</c:v>
                </c:pt>
                <c:pt idx="292">
                  <c:v>7337.2849999999999</c:v>
                </c:pt>
                <c:pt idx="293">
                  <c:v>7502.3850000000002</c:v>
                </c:pt>
                <c:pt idx="294">
                  <c:v>7320.5150000000003</c:v>
                </c:pt>
                <c:pt idx="295">
                  <c:v>7153.4750000000004</c:v>
                </c:pt>
                <c:pt idx="296">
                  <c:v>7153.4750000000004</c:v>
                </c:pt>
                <c:pt idx="297">
                  <c:v>7435.3050000000003</c:v>
                </c:pt>
                <c:pt idx="298">
                  <c:v>7323.0349999999999</c:v>
                </c:pt>
                <c:pt idx="299">
                  <c:v>7298.1850000000004</c:v>
                </c:pt>
                <c:pt idx="300">
                  <c:v>7295.4049999999997</c:v>
                </c:pt>
                <c:pt idx="301">
                  <c:v>7485.9049999999997</c:v>
                </c:pt>
                <c:pt idx="302">
                  <c:v>7424.8850000000002</c:v>
                </c:pt>
                <c:pt idx="303">
                  <c:v>7520.5450000000001</c:v>
                </c:pt>
                <c:pt idx="304">
                  <c:v>7768.58</c:v>
                </c:pt>
                <c:pt idx="305">
                  <c:v>7768.58</c:v>
                </c:pt>
                <c:pt idx="306">
                  <c:v>8009.14</c:v>
                </c:pt>
                <c:pt idx="307">
                  <c:v>7952.5</c:v>
                </c:pt>
                <c:pt idx="308">
                  <c:v>7955.91</c:v>
                </c:pt>
                <c:pt idx="309">
                  <c:v>7894.2849999999999</c:v>
                </c:pt>
                <c:pt idx="310">
                  <c:v>7894.2849999999999</c:v>
                </c:pt>
                <c:pt idx="311">
                  <c:v>8023.8649999999998</c:v>
                </c:pt>
                <c:pt idx="312">
                  <c:v>7932.1350000000002</c:v>
                </c:pt>
                <c:pt idx="313">
                  <c:v>7808.9949999999999</c:v>
                </c:pt>
                <c:pt idx="314">
                  <c:v>7808.9949999999999</c:v>
                </c:pt>
                <c:pt idx="315">
                  <c:v>7995.165</c:v>
                </c:pt>
                <c:pt idx="316">
                  <c:v>8172.165</c:v>
                </c:pt>
                <c:pt idx="317">
                  <c:v>8444.2950000000001</c:v>
                </c:pt>
                <c:pt idx="318">
                  <c:v>8797.07</c:v>
                </c:pt>
                <c:pt idx="319">
                  <c:v>8797.07</c:v>
                </c:pt>
                <c:pt idx="320">
                  <c:v>9197.24</c:v>
                </c:pt>
                <c:pt idx="321">
                  <c:v>9299.67</c:v>
                </c:pt>
                <c:pt idx="322">
                  <c:v>9376.01</c:v>
                </c:pt>
                <c:pt idx="323">
                  <c:v>9197.58</c:v>
                </c:pt>
                <c:pt idx="324">
                  <c:v>9197.58</c:v>
                </c:pt>
                <c:pt idx="325">
                  <c:v>9501.11</c:v>
                </c:pt>
                <c:pt idx="326">
                  <c:v>9685.23</c:v>
                </c:pt>
                <c:pt idx="327">
                  <c:v>9710.32</c:v>
                </c:pt>
                <c:pt idx="328">
                  <c:v>9778.6299999999992</c:v>
                </c:pt>
                <c:pt idx="329">
                  <c:v>9512.6299999999992</c:v>
                </c:pt>
                <c:pt idx="330">
                  <c:v>9692.5499999999993</c:v>
                </c:pt>
                <c:pt idx="331">
                  <c:v>9733.68</c:v>
                </c:pt>
                <c:pt idx="332">
                  <c:v>9739.18</c:v>
                </c:pt>
                <c:pt idx="333">
                  <c:v>9876.7800000000007</c:v>
                </c:pt>
                <c:pt idx="334">
                  <c:v>9876.7800000000007</c:v>
                </c:pt>
                <c:pt idx="335">
                  <c:v>10038.719999999999</c:v>
                </c:pt>
                <c:pt idx="336">
                  <c:v>10010.540000000001</c:v>
                </c:pt>
                <c:pt idx="337">
                  <c:v>9851.2000000000007</c:v>
                </c:pt>
                <c:pt idx="338">
                  <c:v>10102.105</c:v>
                </c:pt>
                <c:pt idx="339">
                  <c:v>10097.985000000001</c:v>
                </c:pt>
                <c:pt idx="340">
                  <c:v>10195.844999999999</c:v>
                </c:pt>
                <c:pt idx="341">
                  <c:v>10133.405000000001</c:v>
                </c:pt>
                <c:pt idx="342">
                  <c:v>10156.455</c:v>
                </c:pt>
                <c:pt idx="343">
                  <c:v>10013.290000000001</c:v>
                </c:pt>
                <c:pt idx="344">
                  <c:v>10013.290000000001</c:v>
                </c:pt>
                <c:pt idx="345">
                  <c:v>10290</c:v>
                </c:pt>
                <c:pt idx="346">
                  <c:v>10290</c:v>
                </c:pt>
                <c:pt idx="347">
                  <c:v>10385.93</c:v>
                </c:pt>
                <c:pt idx="348">
                  <c:v>10491.98</c:v>
                </c:pt>
                <c:pt idx="349">
                  <c:v>10484.009999999998</c:v>
                </c:pt>
                <c:pt idx="350">
                  <c:v>9935.8049999999985</c:v>
                </c:pt>
                <c:pt idx="351">
                  <c:v>9935.8049999999985</c:v>
                </c:pt>
                <c:pt idx="352">
                  <c:v>10084.484999999999</c:v>
                </c:pt>
                <c:pt idx="353">
                  <c:v>9966.3049999999985</c:v>
                </c:pt>
                <c:pt idx="354">
                  <c:v>9705.244999999999</c:v>
                </c:pt>
                <c:pt idx="355">
                  <c:v>9705.244999999999</c:v>
                </c:pt>
                <c:pt idx="356">
                  <c:v>9764.0549999999985</c:v>
                </c:pt>
                <c:pt idx="357">
                  <c:v>9790.8249999999989</c:v>
                </c:pt>
                <c:pt idx="358">
                  <c:v>9652.5549999999985</c:v>
                </c:pt>
                <c:pt idx="359">
                  <c:v>8962.125</c:v>
                </c:pt>
                <c:pt idx="360">
                  <c:v>8952.2749999999996</c:v>
                </c:pt>
                <c:pt idx="361">
                  <c:v>9138.0349999999999</c:v>
                </c:pt>
                <c:pt idx="362">
                  <c:v>9146.3049999999985</c:v>
                </c:pt>
                <c:pt idx="363">
                  <c:v>9237.5149999999994</c:v>
                </c:pt>
                <c:pt idx="364">
                  <c:v>9288.0199999999986</c:v>
                </c:pt>
                <c:pt idx="365">
                  <c:v>9288.0199999999986</c:v>
                </c:pt>
                <c:pt idx="366">
                  <c:v>9383.3499999999985</c:v>
                </c:pt>
                <c:pt idx="367">
                  <c:v>9371.59</c:v>
                </c:pt>
                <c:pt idx="368">
                  <c:v>9354.92</c:v>
                </c:pt>
                <c:pt idx="369">
                  <c:v>9203.9049999999988</c:v>
                </c:pt>
                <c:pt idx="370">
                  <c:v>9279.1593999999968</c:v>
                </c:pt>
                <c:pt idx="371">
                  <c:v>8939.8293999999969</c:v>
                </c:pt>
                <c:pt idx="372">
                  <c:v>8978.8536000000022</c:v>
                </c:pt>
                <c:pt idx="373">
                  <c:v>9309.6106999999993</c:v>
                </c:pt>
                <c:pt idx="374">
                  <c:v>9463.6947999999993</c:v>
                </c:pt>
                <c:pt idx="375">
                  <c:v>9552.9889000000021</c:v>
                </c:pt>
                <c:pt idx="376">
                  <c:v>9855.6967999999997</c:v>
                </c:pt>
                <c:pt idx="377">
                  <c:v>9834.6804000000011</c:v>
                </c:pt>
                <c:pt idx="378">
                  <c:v>9662.5083999999988</c:v>
                </c:pt>
                <c:pt idx="379">
                  <c:v>9744.0672999999988</c:v>
                </c:pt>
                <c:pt idx="380">
                  <c:v>9811.7062999999998</c:v>
                </c:pt>
                <c:pt idx="381">
                  <c:v>9733.2892999999967</c:v>
                </c:pt>
                <c:pt idx="382">
                  <c:v>9664.8064000000013</c:v>
                </c:pt>
                <c:pt idx="383">
                  <c:v>9344.4488999999994</c:v>
                </c:pt>
                <c:pt idx="384">
                  <c:v>9557.3628999999983</c:v>
                </c:pt>
                <c:pt idx="385">
                  <c:v>9527.4107999999997</c:v>
                </c:pt>
                <c:pt idx="386">
                  <c:v>9643.9287999999979</c:v>
                </c:pt>
                <c:pt idx="387">
                  <c:v>9829.4649000000009</c:v>
                </c:pt>
                <c:pt idx="388">
                  <c:v>9535.6278999999995</c:v>
                </c:pt>
                <c:pt idx="389">
                  <c:v>9699.8848999999973</c:v>
                </c:pt>
                <c:pt idx="390">
                  <c:v>9661.4498000000003</c:v>
                </c:pt>
                <c:pt idx="391">
                  <c:v>9383.5158999999985</c:v>
                </c:pt>
                <c:pt idx="392">
                  <c:v>9296.8639000000003</c:v>
                </c:pt>
                <c:pt idx="393">
                  <c:v>9460.3168999999998</c:v>
                </c:pt>
                <c:pt idx="394">
                  <c:v>9521.7468999999983</c:v>
                </c:pt>
                <c:pt idx="395">
                  <c:v>9492.3979000000018</c:v>
                </c:pt>
                <c:pt idx="396">
                  <c:v>9623.2689000000009</c:v>
                </c:pt>
                <c:pt idx="397">
                  <c:v>9659.7817999999988</c:v>
                </c:pt>
                <c:pt idx="398">
                  <c:v>9878.6969000000008</c:v>
                </c:pt>
                <c:pt idx="399">
                  <c:v>9920.4578000000001</c:v>
                </c:pt>
                <c:pt idx="400">
                  <c:v>9925.8359999999993</c:v>
                </c:pt>
                <c:pt idx="401">
                  <c:v>9996.0820000000003</c:v>
                </c:pt>
                <c:pt idx="402">
                  <c:v>9888.2546999999977</c:v>
                </c:pt>
                <c:pt idx="403">
                  <c:v>10038.370799999999</c:v>
                </c:pt>
                <c:pt idx="404">
                  <c:v>10072.143099999999</c:v>
                </c:pt>
                <c:pt idx="405">
                  <c:v>9854.4521000000022</c:v>
                </c:pt>
                <c:pt idx="406">
                  <c:v>9995.7470999999987</c:v>
                </c:pt>
                <c:pt idx="407">
                  <c:v>9882.4145999999982</c:v>
                </c:pt>
                <c:pt idx="408">
                  <c:v>10110.9476</c:v>
                </c:pt>
                <c:pt idx="409">
                  <c:v>10172.614599999999</c:v>
                </c:pt>
                <c:pt idx="410">
                  <c:v>9904.6908999999996</c:v>
                </c:pt>
                <c:pt idx="411">
                  <c:v>9770.3598999999977</c:v>
                </c:pt>
                <c:pt idx="412">
                  <c:v>9816.3209000000006</c:v>
                </c:pt>
                <c:pt idx="413">
                  <c:v>9742.0659999999971</c:v>
                </c:pt>
                <c:pt idx="414">
                  <c:v>9726.2994000000017</c:v>
                </c:pt>
                <c:pt idx="415">
                  <c:v>9639.0703000000012</c:v>
                </c:pt>
                <c:pt idx="416">
                  <c:v>9272.4282000000003</c:v>
                </c:pt>
                <c:pt idx="417">
                  <c:v>9504.5150999999987</c:v>
                </c:pt>
                <c:pt idx="418">
                  <c:v>9593.1502</c:v>
                </c:pt>
                <c:pt idx="419">
                  <c:v>9638.7482</c:v>
                </c:pt>
                <c:pt idx="420">
                  <c:v>9738.2753000000012</c:v>
                </c:pt>
                <c:pt idx="421">
                  <c:v>9565.4919999999984</c:v>
                </c:pt>
                <c:pt idx="422">
                  <c:v>9612.6865999999991</c:v>
                </c:pt>
                <c:pt idx="423">
                  <c:v>9590</c:v>
                </c:pt>
                <c:pt idx="424">
                  <c:v>9705</c:v>
                </c:pt>
                <c:pt idx="425">
                  <c:v>9619.827299999999</c:v>
                </c:pt>
                <c:pt idx="426">
                  <c:v>9773.2410999999975</c:v>
                </c:pt>
                <c:pt idx="427">
                  <c:v>9640.2830999999987</c:v>
                </c:pt>
                <c:pt idx="428">
                  <c:v>9644.6479999999992</c:v>
                </c:pt>
                <c:pt idx="429">
                  <c:v>9591.7775000000001</c:v>
                </c:pt>
                <c:pt idx="430">
                  <c:v>9217.2245000000021</c:v>
                </c:pt>
                <c:pt idx="431">
                  <c:v>9386.1964999999982</c:v>
                </c:pt>
                <c:pt idx="432">
                  <c:v>9355.9555000000018</c:v>
                </c:pt>
                <c:pt idx="433">
                  <c:v>9452.8444999999992</c:v>
                </c:pt>
                <c:pt idx="434">
                  <c:v>9416.7068999999992</c:v>
                </c:pt>
                <c:pt idx="435">
                  <c:v>8924.1458999999995</c:v>
                </c:pt>
                <c:pt idx="436">
                  <c:v>9078.4128999999994</c:v>
                </c:pt>
                <c:pt idx="437">
                  <c:v>8964.9208999999992</c:v>
                </c:pt>
                <c:pt idx="438">
                  <c:v>9072.0398999999998</c:v>
                </c:pt>
                <c:pt idx="439">
                  <c:v>8785.1257999999998</c:v>
                </c:pt>
                <c:pt idx="440">
                  <c:v>8915.5227999999988</c:v>
                </c:pt>
                <c:pt idx="441">
                  <c:v>9002.0288</c:v>
                </c:pt>
                <c:pt idx="442">
                  <c:v>9083.7757999999994</c:v>
                </c:pt>
                <c:pt idx="443">
                  <c:v>9290.6787999999997</c:v>
                </c:pt>
                <c:pt idx="444">
                  <c:v>9340.8507999999983</c:v>
                </c:pt>
                <c:pt idx="445">
                  <c:v>9478.4188000000013</c:v>
                </c:pt>
                <c:pt idx="446">
                  <c:v>9651.9177999999993</c:v>
                </c:pt>
                <c:pt idx="447">
                  <c:v>9705.3768</c:v>
                </c:pt>
                <c:pt idx="448">
                  <c:v>9769.8048999999992</c:v>
                </c:pt>
                <c:pt idx="449">
                  <c:v>9468.1679000000004</c:v>
                </c:pt>
                <c:pt idx="450">
                  <c:v>9772.9258999999984</c:v>
                </c:pt>
                <c:pt idx="451">
                  <c:v>9919.4549000000006</c:v>
                </c:pt>
                <c:pt idx="452">
                  <c:v>9901.0319</c:v>
                </c:pt>
                <c:pt idx="453">
                  <c:v>9629.1318999999985</c:v>
                </c:pt>
                <c:pt idx="454">
                  <c:v>9736.2440000000006</c:v>
                </c:pt>
                <c:pt idx="455">
                  <c:v>9845.1530000000002</c:v>
                </c:pt>
                <c:pt idx="456">
                  <c:v>9759.1669999999995</c:v>
                </c:pt>
                <c:pt idx="457">
                  <c:v>9824.5909999999985</c:v>
                </c:pt>
                <c:pt idx="458">
                  <c:v>9485.8355000000029</c:v>
                </c:pt>
                <c:pt idx="459">
                  <c:v>9709.1034999999993</c:v>
                </c:pt>
                <c:pt idx="460">
                  <c:v>9764.5695000000032</c:v>
                </c:pt>
                <c:pt idx="461">
                  <c:v>9825.3414999999986</c:v>
                </c:pt>
                <c:pt idx="462">
                  <c:v>9916.5704999999998</c:v>
                </c:pt>
                <c:pt idx="463">
                  <c:v>9444.5737999999983</c:v>
                </c:pt>
                <c:pt idx="464">
                  <c:v>9627.3197999999993</c:v>
                </c:pt>
                <c:pt idx="465">
                  <c:v>9695.6987999999965</c:v>
                </c:pt>
                <c:pt idx="466">
                  <c:v>9723.8907999999992</c:v>
                </c:pt>
                <c:pt idx="467">
                  <c:v>9858.7366999999995</c:v>
                </c:pt>
                <c:pt idx="468">
                  <c:v>9786.424799999997</c:v>
                </c:pt>
                <c:pt idx="469">
                  <c:v>9801.8858000000037</c:v>
                </c:pt>
                <c:pt idx="470">
                  <c:v>10056.6438</c:v>
                </c:pt>
                <c:pt idx="471">
                  <c:v>9870.130799999999</c:v>
                </c:pt>
                <c:pt idx="472">
                  <c:v>10181.495299999999</c:v>
                </c:pt>
                <c:pt idx="473">
                  <c:v>10197.408299999999</c:v>
                </c:pt>
                <c:pt idx="474">
                  <c:v>10188.085300000001</c:v>
                </c:pt>
                <c:pt idx="475">
                  <c:v>10037.381299999999</c:v>
                </c:pt>
                <c:pt idx="476">
                  <c:v>9509.0512999999992</c:v>
                </c:pt>
                <c:pt idx="477">
                  <c:v>9598.8153000000002</c:v>
                </c:pt>
                <c:pt idx="478">
                  <c:v>9691.1602999999959</c:v>
                </c:pt>
                <c:pt idx="479">
                  <c:v>9697.0401999999976</c:v>
                </c:pt>
                <c:pt idx="480">
                  <c:v>9777.5922999999984</c:v>
                </c:pt>
                <c:pt idx="481">
                  <c:v>9889.5473000000002</c:v>
                </c:pt>
                <c:pt idx="482">
                  <c:v>10282.681299999998</c:v>
                </c:pt>
                <c:pt idx="483">
                  <c:v>10305.285299999996</c:v>
                </c:pt>
                <c:pt idx="484">
                  <c:v>10574.214300000001</c:v>
                </c:pt>
                <c:pt idx="485">
                  <c:v>10539.783699999998</c:v>
                </c:pt>
                <c:pt idx="486">
                  <c:v>10457.6762</c:v>
                </c:pt>
                <c:pt idx="487">
                  <c:v>10671.409299999999</c:v>
                </c:pt>
                <c:pt idx="488">
                  <c:v>10774.8223</c:v>
                </c:pt>
                <c:pt idx="489">
                  <c:v>10320.579299999999</c:v>
                </c:pt>
                <c:pt idx="490">
                  <c:v>10166.924200000001</c:v>
                </c:pt>
                <c:pt idx="491">
                  <c:v>10655.367299999998</c:v>
                </c:pt>
                <c:pt idx="492">
                  <c:v>10642.2353</c:v>
                </c:pt>
                <c:pt idx="493">
                  <c:v>10693.980300000001</c:v>
                </c:pt>
                <c:pt idx="494">
                  <c:v>10614.3843</c:v>
                </c:pt>
                <c:pt idx="495">
                  <c:v>10338.4483</c:v>
                </c:pt>
                <c:pt idx="496">
                  <c:v>10463.316299999999</c:v>
                </c:pt>
                <c:pt idx="497">
                  <c:v>10368.919299999998</c:v>
                </c:pt>
                <c:pt idx="498">
                  <c:v>10181.612000000001</c:v>
                </c:pt>
                <c:pt idx="499">
                  <c:v>10169.314</c:v>
                </c:pt>
                <c:pt idx="500">
                  <c:v>9720.8639999999978</c:v>
                </c:pt>
                <c:pt idx="501">
                  <c:v>9862.2469999999976</c:v>
                </c:pt>
                <c:pt idx="502">
                  <c:v>9910.6449999999986</c:v>
                </c:pt>
                <c:pt idx="503">
                  <c:v>9975.6139999999996</c:v>
                </c:pt>
                <c:pt idx="504">
                  <c:v>10011.626899999999</c:v>
                </c:pt>
                <c:pt idx="505">
                  <c:v>10032.854499999999</c:v>
                </c:pt>
                <c:pt idx="506">
                  <c:v>10248.719499999999</c:v>
                </c:pt>
                <c:pt idx="507">
                  <c:v>10279.621999999999</c:v>
                </c:pt>
                <c:pt idx="508">
                  <c:v>10529.23</c:v>
                </c:pt>
                <c:pt idx="509">
                  <c:v>10798.517899999999</c:v>
                </c:pt>
                <c:pt idx="510">
                  <c:v>11039.217000000001</c:v>
                </c:pt>
                <c:pt idx="511">
                  <c:v>11071.359200000001</c:v>
                </c:pt>
                <c:pt idx="512">
                  <c:v>11126.017199999998</c:v>
                </c:pt>
                <c:pt idx="513">
                  <c:v>11488.253999999999</c:v>
                </c:pt>
                <c:pt idx="514">
                  <c:v>11420.797999999999</c:v>
                </c:pt>
                <c:pt idx="515">
                  <c:v>11261.448099999998</c:v>
                </c:pt>
                <c:pt idx="516">
                  <c:v>11209.596000000003</c:v>
                </c:pt>
                <c:pt idx="517">
                  <c:v>10898.891</c:v>
                </c:pt>
                <c:pt idx="518">
                  <c:v>11149.672</c:v>
                </c:pt>
                <c:pt idx="519">
                  <c:v>11245.362999999999</c:v>
                </c:pt>
                <c:pt idx="520">
                  <c:v>11376.527999999998</c:v>
                </c:pt>
                <c:pt idx="521">
                  <c:v>11416.812900000003</c:v>
                </c:pt>
                <c:pt idx="522">
                  <c:v>11486.291899999998</c:v>
                </c:pt>
                <c:pt idx="523">
                  <c:v>11746.656900000002</c:v>
                </c:pt>
                <c:pt idx="524">
                  <c:v>11678.7009</c:v>
                </c:pt>
                <c:pt idx="525">
                  <c:v>11535.205900000001</c:v>
                </c:pt>
                <c:pt idx="526">
                  <c:v>11135.673999999999</c:v>
                </c:pt>
                <c:pt idx="527">
                  <c:v>11258.198999999999</c:v>
                </c:pt>
                <c:pt idx="528">
                  <c:v>11623.648000000001</c:v>
                </c:pt>
                <c:pt idx="529">
                  <c:v>11542.011</c:v>
                </c:pt>
                <c:pt idx="530">
                  <c:v>11720.872999999998</c:v>
                </c:pt>
                <c:pt idx="531">
                  <c:v>11573.7029</c:v>
                </c:pt>
                <c:pt idx="532">
                  <c:v>11820.688999999998</c:v>
                </c:pt>
                <c:pt idx="533">
                  <c:v>11914.117999999999</c:v>
                </c:pt>
                <c:pt idx="534">
                  <c:v>11958.913999999997</c:v>
                </c:pt>
                <c:pt idx="535">
                  <c:v>11865.203</c:v>
                </c:pt>
                <c:pt idx="536">
                  <c:v>11620.151900000001</c:v>
                </c:pt>
                <c:pt idx="537">
                  <c:v>11762.883</c:v>
                </c:pt>
                <c:pt idx="538">
                  <c:v>11803.466700000001</c:v>
                </c:pt>
                <c:pt idx="539">
                  <c:v>11847.7518</c:v>
                </c:pt>
                <c:pt idx="540">
                  <c:v>11346.023800000003</c:v>
                </c:pt>
                <c:pt idx="541">
                  <c:v>11544.441800000001</c:v>
                </c:pt>
                <c:pt idx="542">
                  <c:v>11462.436800000001</c:v>
                </c:pt>
                <c:pt idx="543">
                  <c:v>11550.520800000004</c:v>
                </c:pt>
                <c:pt idx="544">
                  <c:v>11627.614799999999</c:v>
                </c:pt>
                <c:pt idx="545">
                  <c:v>12125.502799999998</c:v>
                </c:pt>
                <c:pt idx="546">
                  <c:v>12171.846</c:v>
                </c:pt>
                <c:pt idx="547">
                  <c:v>12361.385999999999</c:v>
                </c:pt>
                <c:pt idx="548">
                  <c:v>12470.395900000001</c:v>
                </c:pt>
                <c:pt idx="549">
                  <c:v>12682.589199999999</c:v>
                </c:pt>
                <c:pt idx="550">
                  <c:v>12656.6032</c:v>
                </c:pt>
                <c:pt idx="551">
                  <c:v>12611.198200000001</c:v>
                </c:pt>
                <c:pt idx="552">
                  <c:v>12695.432200000001</c:v>
                </c:pt>
                <c:pt idx="553">
                  <c:v>12643.123899999999</c:v>
                </c:pt>
                <c:pt idx="554">
                  <c:v>12846.862000000001</c:v>
                </c:pt>
                <c:pt idx="555">
                  <c:v>12683.7909</c:v>
                </c:pt>
                <c:pt idx="556">
                  <c:v>12732.587000000001</c:v>
                </c:pt>
                <c:pt idx="557">
                  <c:v>12792.666999999998</c:v>
                </c:pt>
                <c:pt idx="558">
                  <c:v>12483.389000000001</c:v>
                </c:pt>
                <c:pt idx="559">
                  <c:v>12700.251999999999</c:v>
                </c:pt>
                <c:pt idx="560">
                  <c:v>12684.870000000003</c:v>
                </c:pt>
                <c:pt idx="561">
                  <c:v>12451.420899999997</c:v>
                </c:pt>
                <c:pt idx="562">
                  <c:v>12613.703000000001</c:v>
                </c:pt>
                <c:pt idx="563">
                  <c:v>12052.250999999998</c:v>
                </c:pt>
                <c:pt idx="564">
                  <c:v>12254.697700000001</c:v>
                </c:pt>
                <c:pt idx="565">
                  <c:v>12275.6157</c:v>
                </c:pt>
                <c:pt idx="566">
                  <c:v>12221.448</c:v>
                </c:pt>
                <c:pt idx="567">
                  <c:v>12126.609999999999</c:v>
                </c:pt>
                <c:pt idx="568">
                  <c:v>12289.761999999999</c:v>
                </c:pt>
                <c:pt idx="569">
                  <c:v>12405.226000000002</c:v>
                </c:pt>
                <c:pt idx="570">
                  <c:v>12387.772799999999</c:v>
                </c:pt>
                <c:pt idx="571">
                  <c:v>12255.104800000001</c:v>
                </c:pt>
                <c:pt idx="572">
                  <c:v>11702.216</c:v>
                </c:pt>
                <c:pt idx="573">
                  <c:v>11805.190999999999</c:v>
                </c:pt>
                <c:pt idx="574">
                  <c:v>11641.243</c:v>
                </c:pt>
                <c:pt idx="575">
                  <c:v>11467.475999999999</c:v>
                </c:pt>
                <c:pt idx="576">
                  <c:v>11499.745999999999</c:v>
                </c:pt>
                <c:pt idx="577">
                  <c:v>10792.294</c:v>
                </c:pt>
                <c:pt idx="578">
                  <c:v>10999.16</c:v>
                </c:pt>
                <c:pt idx="579">
                  <c:v>11073.029</c:v>
                </c:pt>
                <c:pt idx="580">
                  <c:v>10900.097</c:v>
                </c:pt>
                <c:pt idx="581">
                  <c:v>10994.980999999998</c:v>
                </c:pt>
                <c:pt idx="582">
                  <c:v>10893.772000000001</c:v>
                </c:pt>
                <c:pt idx="583">
                  <c:v>10893.771999999999</c:v>
                </c:pt>
                <c:pt idx="584">
                  <c:v>10922.432999999999</c:v>
                </c:pt>
                <c:pt idx="585">
                  <c:v>11051.428899999999</c:v>
                </c:pt>
                <c:pt idx="586">
                  <c:v>11002.076999999997</c:v>
                </c:pt>
                <c:pt idx="587">
                  <c:v>10949.571</c:v>
                </c:pt>
                <c:pt idx="588">
                  <c:v>10856.259</c:v>
                </c:pt>
                <c:pt idx="589">
                  <c:v>11080.482900000001</c:v>
                </c:pt>
                <c:pt idx="590">
                  <c:v>11036.5769</c:v>
                </c:pt>
                <c:pt idx="591">
                  <c:v>11174.264000000001</c:v>
                </c:pt>
                <c:pt idx="592">
                  <c:v>11015.344999999999</c:v>
                </c:pt>
                <c:pt idx="593">
                  <c:v>10828.965899999999</c:v>
                </c:pt>
                <c:pt idx="594">
                  <c:v>11049.4969</c:v>
                </c:pt>
                <c:pt idx="595">
                  <c:v>11018.6618</c:v>
                </c:pt>
                <c:pt idx="596">
                  <c:v>10973.4318</c:v>
                </c:pt>
                <c:pt idx="597">
                  <c:v>10992.8799</c:v>
                </c:pt>
                <c:pt idx="598">
                  <c:v>10738.0659</c:v>
                </c:pt>
                <c:pt idx="599">
                  <c:v>10850.857900000001</c:v>
                </c:pt>
                <c:pt idx="600">
                  <c:v>10728.650899999997</c:v>
                </c:pt>
                <c:pt idx="601">
                  <c:v>10811.433899999998</c:v>
                </c:pt>
                <c:pt idx="602">
                  <c:v>10837.9079</c:v>
                </c:pt>
                <c:pt idx="603">
                  <c:v>10512.1289</c:v>
                </c:pt>
                <c:pt idx="604">
                  <c:v>10714.545900000001</c:v>
                </c:pt>
                <c:pt idx="605">
                  <c:v>10726.319900000004</c:v>
                </c:pt>
                <c:pt idx="606">
                  <c:v>10514.265900000002</c:v>
                </c:pt>
                <c:pt idx="607">
                  <c:v>10742.093699999999</c:v>
                </c:pt>
                <c:pt idx="608">
                  <c:v>10866.8477</c:v>
                </c:pt>
                <c:pt idx="609">
                  <c:v>10811.572700000001</c:v>
                </c:pt>
                <c:pt idx="610">
                  <c:v>10716.1759</c:v>
                </c:pt>
                <c:pt idx="611">
                  <c:v>10592.8729</c:v>
                </c:pt>
                <c:pt idx="612">
                  <c:v>10525.623799999999</c:v>
                </c:pt>
                <c:pt idx="613">
                  <c:v>10373.286900000001</c:v>
                </c:pt>
                <c:pt idx="614">
                  <c:v>10378.780900000002</c:v>
                </c:pt>
                <c:pt idx="615">
                  <c:v>10364.992099999998</c:v>
                </c:pt>
                <c:pt idx="616">
                  <c:v>9903.0781000000006</c:v>
                </c:pt>
                <c:pt idx="617">
                  <c:v>9940.9421999999977</c:v>
                </c:pt>
                <c:pt idx="618">
                  <c:v>10017.888199999996</c:v>
                </c:pt>
                <c:pt idx="619">
                  <c:v>10160.209200000003</c:v>
                </c:pt>
                <c:pt idx="620">
                  <c:v>10196.716200000003</c:v>
                </c:pt>
                <c:pt idx="621">
                  <c:v>9782.7732000000015</c:v>
                </c:pt>
                <c:pt idx="622">
                  <c:v>9818.6592000000037</c:v>
                </c:pt>
                <c:pt idx="623">
                  <c:v>9870.4832000000024</c:v>
                </c:pt>
                <c:pt idx="624">
                  <c:v>9855.7942000000003</c:v>
                </c:pt>
                <c:pt idx="625">
                  <c:v>9467.5071999999982</c:v>
                </c:pt>
                <c:pt idx="626">
                  <c:v>9618.7842000000001</c:v>
                </c:pt>
                <c:pt idx="627">
                  <c:v>9583.8271999999997</c:v>
                </c:pt>
                <c:pt idx="628">
                  <c:v>9703.7672000000002</c:v>
                </c:pt>
                <c:pt idx="629">
                  <c:v>9636.881199999998</c:v>
                </c:pt>
                <c:pt idx="630">
                  <c:v>9274.5891999999985</c:v>
                </c:pt>
                <c:pt idx="631">
                  <c:v>9448.7071999999989</c:v>
                </c:pt>
                <c:pt idx="632">
                  <c:v>9542.2641999999978</c:v>
                </c:pt>
                <c:pt idx="633">
                  <c:v>9503.8731999999982</c:v>
                </c:pt>
                <c:pt idx="634">
                  <c:v>9379.0812000000005</c:v>
                </c:pt>
                <c:pt idx="635">
                  <c:v>9379.0812000000005</c:v>
                </c:pt>
                <c:pt idx="636">
                  <c:v>9247.1641999999993</c:v>
                </c:pt>
                <c:pt idx="637">
                  <c:v>9332.738199999998</c:v>
                </c:pt>
                <c:pt idx="638">
                  <c:v>9247.1641999999993</c:v>
                </c:pt>
                <c:pt idx="639">
                  <c:v>8638.7540000000008</c:v>
                </c:pt>
                <c:pt idx="640">
                  <c:v>8822.2498999999989</c:v>
                </c:pt>
                <c:pt idx="641">
                  <c:v>8747.313900000001</c:v>
                </c:pt>
                <c:pt idx="642">
                  <c:v>8845.7389999999996</c:v>
                </c:pt>
                <c:pt idx="643">
                  <c:v>8951.9709999999995</c:v>
                </c:pt>
                <c:pt idx="644">
                  <c:v>9205.273900000002</c:v>
                </c:pt>
                <c:pt idx="645">
                  <c:v>9292.0298999999995</c:v>
                </c:pt>
                <c:pt idx="646">
                  <c:v>9225.4868999999981</c:v>
                </c:pt>
                <c:pt idx="647">
                  <c:v>8825.905999999999</c:v>
                </c:pt>
                <c:pt idx="648">
                  <c:v>8417.764000000001</c:v>
                </c:pt>
                <c:pt idx="649">
                  <c:v>8731</c:v>
                </c:pt>
                <c:pt idx="650">
                  <c:v>8765.8670000000002</c:v>
                </c:pt>
                <c:pt idx="651">
                  <c:v>8821.0709000000006</c:v>
                </c:pt>
                <c:pt idx="652">
                  <c:v>8678.4890000000014</c:v>
                </c:pt>
                <c:pt idx="653">
                  <c:v>8707.3169999999991</c:v>
                </c:pt>
                <c:pt idx="654">
                  <c:v>8733.2560000000012</c:v>
                </c:pt>
                <c:pt idx="655">
                  <c:v>8544.2345000000005</c:v>
                </c:pt>
                <c:pt idx="656">
                  <c:v>8493.2338999999993</c:v>
                </c:pt>
                <c:pt idx="657">
                  <c:v>8591.0430000000015</c:v>
                </c:pt>
                <c:pt idx="658">
                  <c:v>8759.0649999999987</c:v>
                </c:pt>
                <c:pt idx="659">
                  <c:v>8872.7168999999976</c:v>
                </c:pt>
                <c:pt idx="660">
                  <c:v>8998.7358999999997</c:v>
                </c:pt>
                <c:pt idx="661">
                  <c:v>9260.5608999999986</c:v>
                </c:pt>
                <c:pt idx="662">
                  <c:v>9197.7329000000009</c:v>
                </c:pt>
                <c:pt idx="663">
                  <c:v>9149.5169000000005</c:v>
                </c:pt>
                <c:pt idx="664">
                  <c:v>9179.9079000000002</c:v>
                </c:pt>
                <c:pt idx="665">
                  <c:v>9001.1018999999997</c:v>
                </c:pt>
                <c:pt idx="666">
                  <c:v>9265.0699000000004</c:v>
                </c:pt>
                <c:pt idx="667">
                  <c:v>9168.0228999999981</c:v>
                </c:pt>
                <c:pt idx="668">
                  <c:v>9052.6413999999986</c:v>
                </c:pt>
                <c:pt idx="669">
                  <c:v>9015</c:v>
                </c:pt>
                <c:pt idx="670">
                  <c:v>8891.5960000000014</c:v>
                </c:pt>
                <c:pt idx="671">
                  <c:v>8999.2820000000011</c:v>
                </c:pt>
                <c:pt idx="672">
                  <c:v>8849.8948999999975</c:v>
                </c:pt>
                <c:pt idx="673">
                  <c:v>8710.3989000000001</c:v>
                </c:pt>
                <c:pt idx="674">
                  <c:v>8999.2820000000011</c:v>
                </c:pt>
                <c:pt idx="675">
                  <c:v>8311.7839999999997</c:v>
                </c:pt>
                <c:pt idx="676">
                  <c:v>8442.2289999999994</c:v>
                </c:pt>
                <c:pt idx="677">
                  <c:v>8370.93</c:v>
                </c:pt>
                <c:pt idx="678">
                  <c:v>8379.2299000000003</c:v>
                </c:pt>
                <c:pt idx="679">
                  <c:v>8160</c:v>
                </c:pt>
                <c:pt idx="680">
                  <c:v>8223.6489000000001</c:v>
                </c:pt>
                <c:pt idx="681">
                  <c:v>8143.5540000000001</c:v>
                </c:pt>
                <c:pt idx="682">
                  <c:v>7926.1369000000004</c:v>
                </c:pt>
                <c:pt idx="683">
                  <c:v>7592.2008999999998</c:v>
                </c:pt>
                <c:pt idx="684">
                  <c:v>7742.7568999999994</c:v>
                </c:pt>
                <c:pt idx="685">
                  <c:v>7635.6089999999995</c:v>
                </c:pt>
                <c:pt idx="686">
                  <c:v>7694.861899999999</c:v>
                </c:pt>
                <c:pt idx="687">
                  <c:v>7623</c:v>
                </c:pt>
                <c:pt idx="688">
                  <c:v>7278.4129000000003</c:v>
                </c:pt>
                <c:pt idx="689">
                  <c:v>7424</c:v>
                </c:pt>
                <c:pt idx="690">
                  <c:v>7310</c:v>
                </c:pt>
                <c:pt idx="691">
                  <c:v>7325</c:v>
                </c:pt>
                <c:pt idx="692">
                  <c:v>7226</c:v>
                </c:pt>
                <c:pt idx="693">
                  <c:v>7217</c:v>
                </c:pt>
                <c:pt idx="694">
                  <c:v>7417.5608999999995</c:v>
                </c:pt>
                <c:pt idx="695">
                  <c:v>7435</c:v>
                </c:pt>
                <c:pt idx="696">
                  <c:v>7307</c:v>
                </c:pt>
                <c:pt idx="697">
                  <c:v>7269</c:v>
                </c:pt>
                <c:pt idx="698">
                  <c:v>7058</c:v>
                </c:pt>
                <c:pt idx="699">
                  <c:v>7406</c:v>
                </c:pt>
                <c:pt idx="700">
                  <c:v>7489</c:v>
                </c:pt>
                <c:pt idx="701">
                  <c:v>7549</c:v>
                </c:pt>
                <c:pt idx="702">
                  <c:v>7367</c:v>
                </c:pt>
                <c:pt idx="703">
                  <c:v>7098</c:v>
                </c:pt>
                <c:pt idx="704">
                  <c:v>7238</c:v>
                </c:pt>
                <c:pt idx="705">
                  <c:v>7114</c:v>
                </c:pt>
                <c:pt idx="706">
                  <c:v>7153</c:v>
                </c:pt>
                <c:pt idx="707">
                  <c:v>7062</c:v>
                </c:pt>
                <c:pt idx="708">
                  <c:v>6938</c:v>
                </c:pt>
                <c:pt idx="709">
                  <c:v>7209</c:v>
                </c:pt>
                <c:pt idx="710">
                  <c:v>7519</c:v>
                </c:pt>
                <c:pt idx="711">
                  <c:v>7752</c:v>
                </c:pt>
                <c:pt idx="712">
                  <c:v>7844</c:v>
                </c:pt>
                <c:pt idx="713">
                  <c:v>7910</c:v>
                </c:pt>
                <c:pt idx="714">
                  <c:v>8012</c:v>
                </c:pt>
                <c:pt idx="715">
                  <c:v>8109</c:v>
                </c:pt>
                <c:pt idx="716">
                  <c:v>8174</c:v>
                </c:pt>
                <c:pt idx="717">
                  <c:v>8129</c:v>
                </c:pt>
                <c:pt idx="718">
                  <c:v>7979</c:v>
                </c:pt>
                <c:pt idx="719">
                  <c:v>8089</c:v>
                </c:pt>
                <c:pt idx="720">
                  <c:v>8309</c:v>
                </c:pt>
                <c:pt idx="721">
                  <c:v>8449</c:v>
                </c:pt>
                <c:pt idx="722">
                  <c:v>8562</c:v>
                </c:pt>
                <c:pt idx="723">
                  <c:v>8676</c:v>
                </c:pt>
                <c:pt idx="724">
                  <c:v>8652</c:v>
                </c:pt>
                <c:pt idx="725">
                  <c:v>8770</c:v>
                </c:pt>
                <c:pt idx="726">
                  <c:v>8674</c:v>
                </c:pt>
                <c:pt idx="727">
                  <c:v>8774</c:v>
                </c:pt>
                <c:pt idx="728">
                  <c:v>8913</c:v>
                </c:pt>
                <c:pt idx="729">
                  <c:v>8914</c:v>
                </c:pt>
                <c:pt idx="730">
                  <c:v>8925</c:v>
                </c:pt>
                <c:pt idx="731">
                  <c:v>8441</c:v>
                </c:pt>
                <c:pt idx="732">
                  <c:v>8480</c:v>
                </c:pt>
                <c:pt idx="733">
                  <c:v>8528</c:v>
                </c:pt>
                <c:pt idx="734">
                  <c:v>8449</c:v>
                </c:pt>
                <c:pt idx="735">
                  <c:v>8097</c:v>
                </c:pt>
                <c:pt idx="736">
                  <c:v>8192</c:v>
                </c:pt>
                <c:pt idx="737">
                  <c:v>8199</c:v>
                </c:pt>
                <c:pt idx="738">
                  <c:v>8448</c:v>
                </c:pt>
                <c:pt idx="739">
                  <c:v>8076</c:v>
                </c:pt>
                <c:pt idx="740">
                  <c:v>8187</c:v>
                </c:pt>
                <c:pt idx="741">
                  <c:v>8306</c:v>
                </c:pt>
                <c:pt idx="742">
                  <c:v>8349</c:v>
                </c:pt>
                <c:pt idx="743">
                  <c:v>8261</c:v>
                </c:pt>
                <c:pt idx="744">
                  <c:v>8060</c:v>
                </c:pt>
                <c:pt idx="745">
                  <c:v>8078</c:v>
                </c:pt>
                <c:pt idx="746">
                  <c:v>8118</c:v>
                </c:pt>
                <c:pt idx="747">
                  <c:v>8168</c:v>
                </c:pt>
                <c:pt idx="748">
                  <c:v>8081</c:v>
                </c:pt>
                <c:pt idx="749">
                  <c:v>7997</c:v>
                </c:pt>
                <c:pt idx="750">
                  <c:v>7970</c:v>
                </c:pt>
                <c:pt idx="751">
                  <c:v>7868</c:v>
                </c:pt>
                <c:pt idx="752">
                  <c:v>7726</c:v>
                </c:pt>
                <c:pt idx="753">
                  <c:v>7726</c:v>
                </c:pt>
                <c:pt idx="754">
                  <c:v>8004</c:v>
                </c:pt>
                <c:pt idx="755">
                  <c:v>8026</c:v>
                </c:pt>
                <c:pt idx="756">
                  <c:v>7827</c:v>
                </c:pt>
                <c:pt idx="757">
                  <c:v>7917</c:v>
                </c:pt>
                <c:pt idx="758">
                  <c:v>8092</c:v>
                </c:pt>
                <c:pt idx="759">
                  <c:v>8102</c:v>
                </c:pt>
                <c:pt idx="760">
                  <c:v>8111</c:v>
                </c:pt>
                <c:pt idx="761">
                  <c:v>7918</c:v>
                </c:pt>
                <c:pt idx="762">
                  <c:v>8053</c:v>
                </c:pt>
                <c:pt idx="763">
                  <c:v>7842</c:v>
                </c:pt>
                <c:pt idx="764">
                  <c:v>7655</c:v>
                </c:pt>
                <c:pt idx="765">
                  <c:v>7638</c:v>
                </c:pt>
                <c:pt idx="766">
                  <c:v>7392.1948000000011</c:v>
                </c:pt>
                <c:pt idx="767">
                  <c:v>7546.1088999999993</c:v>
                </c:pt>
                <c:pt idx="768">
                  <c:v>7545.8979000000008</c:v>
                </c:pt>
                <c:pt idx="769">
                  <c:v>7674.9698000000026</c:v>
                </c:pt>
                <c:pt idx="770">
                  <c:v>7605.0029000000013</c:v>
                </c:pt>
                <c:pt idx="771">
                  <c:v>7476.8239000000003</c:v>
                </c:pt>
                <c:pt idx="772">
                  <c:v>7638.4749999999985</c:v>
                </c:pt>
                <c:pt idx="773">
                  <c:v>7645.3568999999989</c:v>
                </c:pt>
                <c:pt idx="774">
                  <c:v>7711.9098999999987</c:v>
                </c:pt>
                <c:pt idx="775">
                  <c:v>7793.9929000000011</c:v>
                </c:pt>
                <c:pt idx="776">
                  <c:v>7708.0339000000004</c:v>
                </c:pt>
                <c:pt idx="777">
                  <c:v>7716.3130000000001</c:v>
                </c:pt>
                <c:pt idx="778">
                  <c:v>7872.74</c:v>
                </c:pt>
                <c:pt idx="779">
                  <c:v>7981.5729999999967</c:v>
                </c:pt>
                <c:pt idx="780">
                  <c:v>7879.0160000000005</c:v>
                </c:pt>
                <c:pt idx="781">
                  <c:v>7483.6110000000008</c:v>
                </c:pt>
                <c:pt idx="782">
                  <c:v>7467.2239999999993</c:v>
                </c:pt>
                <c:pt idx="783">
                  <c:v>7442.2339999999995</c:v>
                </c:pt>
                <c:pt idx="784">
                  <c:v>7349.1009999999987</c:v>
                </c:pt>
                <c:pt idx="785">
                  <c:v>7438.690999999998</c:v>
                </c:pt>
                <c:pt idx="786">
                  <c:v>7398.5009</c:v>
                </c:pt>
                <c:pt idx="787">
                  <c:v>7479.4568999999992</c:v>
                </c:pt>
                <c:pt idx="788">
                  <c:v>7452.0968000000003</c:v>
                </c:pt>
                <c:pt idx="789">
                  <c:v>7452.0968000000003</c:v>
                </c:pt>
                <c:pt idx="790">
                  <c:v>7637.4959999999983</c:v>
                </c:pt>
                <c:pt idx="791">
                  <c:v>7613.4320000000007</c:v>
                </c:pt>
                <c:pt idx="792">
                  <c:v>7676.4140000000007</c:v>
                </c:pt>
                <c:pt idx="793">
                  <c:v>7718.137999999999</c:v>
                </c:pt>
                <c:pt idx="794">
                  <c:v>7796.1529</c:v>
                </c:pt>
                <c:pt idx="795">
                  <c:v>7807.3199999999988</c:v>
                </c:pt>
                <c:pt idx="796">
                  <c:v>7583.1818999999987</c:v>
                </c:pt>
                <c:pt idx="797">
                  <c:v>7719.8359000000009</c:v>
                </c:pt>
                <c:pt idx="798">
                  <c:v>7882.7160000000003</c:v>
                </c:pt>
                <c:pt idx="799">
                  <c:v>8017.4409999999989</c:v>
                </c:pt>
                <c:pt idx="800">
                  <c:v>8050.9228999999996</c:v>
                </c:pt>
                <c:pt idx="801">
                  <c:v>8149.6420000000007</c:v>
                </c:pt>
                <c:pt idx="802">
                  <c:v>8216.3379999999997</c:v>
                </c:pt>
                <c:pt idx="803">
                  <c:v>8283.1660000000011</c:v>
                </c:pt>
                <c:pt idx="804">
                  <c:v>8173.098</c:v>
                </c:pt>
                <c:pt idx="805">
                  <c:v>7888.1849000000002</c:v>
                </c:pt>
                <c:pt idx="806">
                  <c:v>7956.2650000000012</c:v>
                </c:pt>
                <c:pt idx="807">
                  <c:v>8115.9380000000019</c:v>
                </c:pt>
                <c:pt idx="808">
                  <c:v>8167.232</c:v>
                </c:pt>
                <c:pt idx="809">
                  <c:v>8226.2209999999995</c:v>
                </c:pt>
                <c:pt idx="810">
                  <c:v>7994.1130000000003</c:v>
                </c:pt>
                <c:pt idx="811">
                  <c:v>8152.79</c:v>
                </c:pt>
                <c:pt idx="812">
                  <c:v>8091.3782000000001</c:v>
                </c:pt>
                <c:pt idx="813">
                  <c:v>8066.8142000000007</c:v>
                </c:pt>
                <c:pt idx="814">
                  <c:v>7919.3842000000022</c:v>
                </c:pt>
                <c:pt idx="815">
                  <c:v>7706.6512000000002</c:v>
                </c:pt>
                <c:pt idx="816">
                  <c:v>7706.6512000000002</c:v>
                </c:pt>
                <c:pt idx="817">
                  <c:v>7633.2860999999984</c:v>
                </c:pt>
                <c:pt idx="818">
                  <c:v>7901.4241999999995</c:v>
                </c:pt>
                <c:pt idx="819">
                  <c:v>7792.0181999999986</c:v>
                </c:pt>
                <c:pt idx="820">
                  <c:v>7753.9221999999991</c:v>
                </c:pt>
                <c:pt idx="821">
                  <c:v>7760.3340999999991</c:v>
                </c:pt>
                <c:pt idx="822">
                  <c:v>7565.6200999999992</c:v>
                </c:pt>
                <c:pt idx="823">
                  <c:v>7446.3931000000002</c:v>
                </c:pt>
                <c:pt idx="824">
                  <c:v>7463.5690999999988</c:v>
                </c:pt>
                <c:pt idx="825">
                  <c:v>7126.588999999999</c:v>
                </c:pt>
                <c:pt idx="826">
                  <c:v>7134.4689000000008</c:v>
                </c:pt>
                <c:pt idx="827">
                  <c:v>7134.4689000000008</c:v>
                </c:pt>
                <c:pt idx="828">
                  <c:v>7020.6519000000008</c:v>
                </c:pt>
                <c:pt idx="829">
                  <c:v>6864.8429000000006</c:v>
                </c:pt>
                <c:pt idx="830">
                  <c:v>6533.7609000000002</c:v>
                </c:pt>
                <c:pt idx="831">
                  <c:v>6366.2148999999999</c:v>
                </c:pt>
                <c:pt idx="832">
                  <c:v>6186.6158999999998</c:v>
                </c:pt>
                <c:pt idx="833">
                  <c:v>6122.1318999999994</c:v>
                </c:pt>
                <c:pt idx="834">
                  <c:v>6138.3698999999997</c:v>
                </c:pt>
                <c:pt idx="835">
                  <c:v>6349.8379000000014</c:v>
                </c:pt>
                <c:pt idx="836">
                  <c:v>6431.5619000000006</c:v>
                </c:pt>
                <c:pt idx="837">
                  <c:v>6314.4908999999998</c:v>
                </c:pt>
                <c:pt idx="838">
                  <c:v>6061.8358999999991</c:v>
                </c:pt>
                <c:pt idx="839">
                  <c:v>6213.0959000000012</c:v>
                </c:pt>
                <c:pt idx="840">
                  <c:v>6369.5458999999992</c:v>
                </c:pt>
                <c:pt idx="841">
                  <c:v>6370.9488999999994</c:v>
                </c:pt>
                <c:pt idx="842">
                  <c:v>6364.7808999999997</c:v>
                </c:pt>
                <c:pt idx="843">
                  <c:v>6286.9960000000001</c:v>
                </c:pt>
                <c:pt idx="844">
                  <c:v>6635.3000999999995</c:v>
                </c:pt>
                <c:pt idx="845">
                  <c:v>6804.6451000000006</c:v>
                </c:pt>
                <c:pt idx="846">
                  <c:v>6952.4061000000011</c:v>
                </c:pt>
                <c:pt idx="847">
                  <c:v>7058.4020999999993</c:v>
                </c:pt>
                <c:pt idx="848">
                  <c:v>6951.8199000000004</c:v>
                </c:pt>
                <c:pt idx="849">
                  <c:v>7068.6099000000004</c:v>
                </c:pt>
                <c:pt idx="850">
                  <c:v>6978.1608999999999</c:v>
                </c:pt>
                <c:pt idx="851">
                  <c:v>6850.9069</c:v>
                </c:pt>
                <c:pt idx="852">
                  <c:v>6819.4758999999995</c:v>
                </c:pt>
                <c:pt idx="853">
                  <c:v>6819.4758999999995</c:v>
                </c:pt>
                <c:pt idx="854">
                  <c:v>6680.1239999999998</c:v>
                </c:pt>
                <c:pt idx="855">
                  <c:v>6797.3128999999999</c:v>
                </c:pt>
                <c:pt idx="856">
                  <c:v>6878.9378999999999</c:v>
                </c:pt>
                <c:pt idx="857">
                  <c:v>7064.4098999999997</c:v>
                </c:pt>
                <c:pt idx="858">
                  <c:v>6877.2708999999995</c:v>
                </c:pt>
                <c:pt idx="859">
                  <c:v>7199.5879999999997</c:v>
                </c:pt>
                <c:pt idx="860">
                  <c:v>7227.1890000000003</c:v>
                </c:pt>
                <c:pt idx="861">
                  <c:v>7265.634</c:v>
                </c:pt>
                <c:pt idx="862">
                  <c:v>7170.424</c:v>
                </c:pt>
                <c:pt idx="863">
                  <c:v>7295.2959999999994</c:v>
                </c:pt>
                <c:pt idx="864">
                  <c:v>7336.6338999999998</c:v>
                </c:pt>
                <c:pt idx="865">
                  <c:v>7324.9549999999999</c:v>
                </c:pt>
                <c:pt idx="866">
                  <c:v>7203.1260000000002</c:v>
                </c:pt>
                <c:pt idx="867">
                  <c:v>6563.09</c:v>
                </c:pt>
                <c:pt idx="868">
                  <c:v>6539.0549999999985</c:v>
                </c:pt>
                <c:pt idx="869">
                  <c:v>6675.7279999999992</c:v>
                </c:pt>
                <c:pt idx="870">
                  <c:v>6821.4139999999998</c:v>
                </c:pt>
                <c:pt idx="871">
                  <c:v>6940.8360000000002</c:v>
                </c:pt>
                <c:pt idx="872">
                  <c:v>6386.4809999999998</c:v>
                </c:pt>
                <c:pt idx="873">
                  <c:v>6605.2569999999996</c:v>
                </c:pt>
                <c:pt idx="874">
                  <c:v>6552.3009999999995</c:v>
                </c:pt>
                <c:pt idx="875">
                  <c:v>6628.7860000000001</c:v>
                </c:pt>
                <c:pt idx="876">
                  <c:v>6212.3218999999999</c:v>
                </c:pt>
                <c:pt idx="877">
                  <c:v>6306.2799000000005</c:v>
                </c:pt>
                <c:pt idx="878">
                  <c:v>6193.1949999999997</c:v>
                </c:pt>
                <c:pt idx="879">
                  <c:v>6275.4968999999992</c:v>
                </c:pt>
                <c:pt idx="880">
                  <c:v>6377.6389000000008</c:v>
                </c:pt>
                <c:pt idx="881">
                  <c:v>6018.3329000000012</c:v>
                </c:pt>
                <c:pt idx="882">
                  <c:v>6215.7208999999993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3-42FF-9E9E-D1E92F682585}"/>
            </c:ext>
          </c:extLst>
        </c:ser>
        <c:ser>
          <c:idx val="2"/>
          <c:order val="2"/>
          <c:tx>
            <c:strRef>
              <c:f>'WH Occu. trend Analysis'!$E$1</c:f>
              <c:strCache>
                <c:ptCount val="1"/>
                <c:pt idx="0">
                  <c:v>EGF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Analysis'!$E$2:$E$884</c:f>
              <c:numCache>
                <c:formatCode>General</c:formatCode>
                <c:ptCount val="883"/>
                <c:pt idx="0">
                  <c:v>12153</c:v>
                </c:pt>
                <c:pt idx="1">
                  <c:v>11890</c:v>
                </c:pt>
                <c:pt idx="2">
                  <c:v>11936</c:v>
                </c:pt>
                <c:pt idx="3">
                  <c:v>12178</c:v>
                </c:pt>
                <c:pt idx="4">
                  <c:v>12395</c:v>
                </c:pt>
                <c:pt idx="5">
                  <c:v>12347</c:v>
                </c:pt>
                <c:pt idx="6">
                  <c:v>12763</c:v>
                </c:pt>
                <c:pt idx="7">
                  <c:v>12763</c:v>
                </c:pt>
                <c:pt idx="8">
                  <c:v>12965</c:v>
                </c:pt>
                <c:pt idx="9">
                  <c:v>11793</c:v>
                </c:pt>
                <c:pt idx="10">
                  <c:v>11870</c:v>
                </c:pt>
                <c:pt idx="11">
                  <c:v>12065</c:v>
                </c:pt>
                <c:pt idx="12">
                  <c:v>12065</c:v>
                </c:pt>
                <c:pt idx="13">
                  <c:v>12317</c:v>
                </c:pt>
                <c:pt idx="14">
                  <c:v>12143</c:v>
                </c:pt>
                <c:pt idx="15">
                  <c:v>12055</c:v>
                </c:pt>
                <c:pt idx="16">
                  <c:v>12039</c:v>
                </c:pt>
                <c:pt idx="17">
                  <c:v>12039</c:v>
                </c:pt>
                <c:pt idx="18">
                  <c:v>12215</c:v>
                </c:pt>
                <c:pt idx="19">
                  <c:v>12158</c:v>
                </c:pt>
                <c:pt idx="20">
                  <c:v>12054</c:v>
                </c:pt>
                <c:pt idx="21">
                  <c:v>11960</c:v>
                </c:pt>
                <c:pt idx="22">
                  <c:v>12119</c:v>
                </c:pt>
                <c:pt idx="23">
                  <c:v>12286</c:v>
                </c:pt>
                <c:pt idx="24">
                  <c:v>12008</c:v>
                </c:pt>
                <c:pt idx="25">
                  <c:v>12085</c:v>
                </c:pt>
                <c:pt idx="26">
                  <c:v>12202</c:v>
                </c:pt>
                <c:pt idx="27">
                  <c:v>12568</c:v>
                </c:pt>
                <c:pt idx="28">
                  <c:v>12675</c:v>
                </c:pt>
                <c:pt idx="29">
                  <c:v>12675</c:v>
                </c:pt>
                <c:pt idx="30">
                  <c:v>12677</c:v>
                </c:pt>
                <c:pt idx="31">
                  <c:v>12690</c:v>
                </c:pt>
                <c:pt idx="32">
                  <c:v>13037</c:v>
                </c:pt>
                <c:pt idx="33">
                  <c:v>12801</c:v>
                </c:pt>
                <c:pt idx="34">
                  <c:v>12801</c:v>
                </c:pt>
                <c:pt idx="35">
                  <c:v>12652</c:v>
                </c:pt>
                <c:pt idx="36">
                  <c:v>12799</c:v>
                </c:pt>
                <c:pt idx="37">
                  <c:v>13085</c:v>
                </c:pt>
                <c:pt idx="38">
                  <c:v>14114</c:v>
                </c:pt>
                <c:pt idx="39">
                  <c:v>14359</c:v>
                </c:pt>
                <c:pt idx="40">
                  <c:v>14506</c:v>
                </c:pt>
                <c:pt idx="41">
                  <c:v>14436</c:v>
                </c:pt>
                <c:pt idx="42">
                  <c:v>14550</c:v>
                </c:pt>
                <c:pt idx="43">
                  <c:v>14372</c:v>
                </c:pt>
                <c:pt idx="44">
                  <c:v>14259</c:v>
                </c:pt>
                <c:pt idx="45">
                  <c:v>13268</c:v>
                </c:pt>
                <c:pt idx="46">
                  <c:v>13083</c:v>
                </c:pt>
                <c:pt idx="47">
                  <c:v>13316</c:v>
                </c:pt>
                <c:pt idx="48">
                  <c:v>13276</c:v>
                </c:pt>
                <c:pt idx="49">
                  <c:v>13509</c:v>
                </c:pt>
                <c:pt idx="50">
                  <c:v>13331</c:v>
                </c:pt>
                <c:pt idx="51">
                  <c:v>13473</c:v>
                </c:pt>
                <c:pt idx="52">
                  <c:v>13303</c:v>
                </c:pt>
                <c:pt idx="53">
                  <c:v>13255</c:v>
                </c:pt>
                <c:pt idx="54">
                  <c:v>13156</c:v>
                </c:pt>
                <c:pt idx="55">
                  <c:v>12432</c:v>
                </c:pt>
                <c:pt idx="56">
                  <c:v>12314</c:v>
                </c:pt>
                <c:pt idx="57">
                  <c:v>12656</c:v>
                </c:pt>
                <c:pt idx="58">
                  <c:v>13183</c:v>
                </c:pt>
                <c:pt idx="59">
                  <c:v>12920</c:v>
                </c:pt>
                <c:pt idx="60">
                  <c:v>12424</c:v>
                </c:pt>
                <c:pt idx="61">
                  <c:v>12578</c:v>
                </c:pt>
                <c:pt idx="62">
                  <c:v>12289</c:v>
                </c:pt>
                <c:pt idx="63">
                  <c:v>12203</c:v>
                </c:pt>
                <c:pt idx="64">
                  <c:v>12370</c:v>
                </c:pt>
                <c:pt idx="65">
                  <c:v>12438</c:v>
                </c:pt>
                <c:pt idx="66">
                  <c:v>12632</c:v>
                </c:pt>
                <c:pt idx="67">
                  <c:v>12872</c:v>
                </c:pt>
                <c:pt idx="68">
                  <c:v>13096</c:v>
                </c:pt>
                <c:pt idx="69">
                  <c:v>13213</c:v>
                </c:pt>
                <c:pt idx="70">
                  <c:v>12755</c:v>
                </c:pt>
                <c:pt idx="71">
                  <c:v>12927</c:v>
                </c:pt>
                <c:pt idx="72">
                  <c:v>13255</c:v>
                </c:pt>
                <c:pt idx="73">
                  <c:v>13184</c:v>
                </c:pt>
                <c:pt idx="74">
                  <c:v>13135</c:v>
                </c:pt>
                <c:pt idx="75">
                  <c:v>13055</c:v>
                </c:pt>
                <c:pt idx="76">
                  <c:v>14126</c:v>
                </c:pt>
                <c:pt idx="77">
                  <c:v>14347</c:v>
                </c:pt>
                <c:pt idx="78">
                  <c:v>14984</c:v>
                </c:pt>
                <c:pt idx="79">
                  <c:v>15545</c:v>
                </c:pt>
                <c:pt idx="80">
                  <c:v>15545</c:v>
                </c:pt>
                <c:pt idx="81">
                  <c:v>15977</c:v>
                </c:pt>
                <c:pt idx="82">
                  <c:v>16404</c:v>
                </c:pt>
                <c:pt idx="83">
                  <c:v>16795</c:v>
                </c:pt>
                <c:pt idx="84">
                  <c:v>17062</c:v>
                </c:pt>
                <c:pt idx="85">
                  <c:v>17131</c:v>
                </c:pt>
                <c:pt idx="86">
                  <c:v>17152</c:v>
                </c:pt>
                <c:pt idx="87">
                  <c:v>17492</c:v>
                </c:pt>
                <c:pt idx="88">
                  <c:v>17283</c:v>
                </c:pt>
                <c:pt idx="89">
                  <c:v>17383</c:v>
                </c:pt>
                <c:pt idx="90">
                  <c:v>17443</c:v>
                </c:pt>
                <c:pt idx="91">
                  <c:v>17562</c:v>
                </c:pt>
                <c:pt idx="92">
                  <c:v>17812</c:v>
                </c:pt>
                <c:pt idx="93">
                  <c:v>17970</c:v>
                </c:pt>
                <c:pt idx="94">
                  <c:v>17928</c:v>
                </c:pt>
                <c:pt idx="95">
                  <c:v>18040</c:v>
                </c:pt>
                <c:pt idx="96">
                  <c:v>17739</c:v>
                </c:pt>
                <c:pt idx="97">
                  <c:v>17306</c:v>
                </c:pt>
                <c:pt idx="98">
                  <c:v>17386</c:v>
                </c:pt>
                <c:pt idx="99">
                  <c:v>17386</c:v>
                </c:pt>
                <c:pt idx="100">
                  <c:v>16596</c:v>
                </c:pt>
                <c:pt idx="101">
                  <c:v>16012</c:v>
                </c:pt>
                <c:pt idx="102">
                  <c:v>16064</c:v>
                </c:pt>
                <c:pt idx="103">
                  <c:v>16235</c:v>
                </c:pt>
                <c:pt idx="104">
                  <c:v>16342</c:v>
                </c:pt>
                <c:pt idx="105">
                  <c:v>16340</c:v>
                </c:pt>
                <c:pt idx="106">
                  <c:v>16154</c:v>
                </c:pt>
                <c:pt idx="107">
                  <c:v>16130</c:v>
                </c:pt>
                <c:pt idx="108">
                  <c:v>15865</c:v>
                </c:pt>
                <c:pt idx="109">
                  <c:v>15991</c:v>
                </c:pt>
                <c:pt idx="110">
                  <c:v>15993</c:v>
                </c:pt>
                <c:pt idx="111">
                  <c:v>15988</c:v>
                </c:pt>
                <c:pt idx="112">
                  <c:v>15538</c:v>
                </c:pt>
                <c:pt idx="113">
                  <c:v>15336</c:v>
                </c:pt>
                <c:pt idx="114">
                  <c:v>16407</c:v>
                </c:pt>
                <c:pt idx="115">
                  <c:v>16438</c:v>
                </c:pt>
                <c:pt idx="116">
                  <c:v>16671</c:v>
                </c:pt>
                <c:pt idx="117">
                  <c:v>18031</c:v>
                </c:pt>
                <c:pt idx="118">
                  <c:v>18025</c:v>
                </c:pt>
                <c:pt idx="119">
                  <c:v>17970</c:v>
                </c:pt>
                <c:pt idx="120">
                  <c:v>18086</c:v>
                </c:pt>
                <c:pt idx="121">
                  <c:v>18822</c:v>
                </c:pt>
                <c:pt idx="122">
                  <c:v>18922</c:v>
                </c:pt>
                <c:pt idx="123">
                  <c:v>19200</c:v>
                </c:pt>
                <c:pt idx="124">
                  <c:v>19861</c:v>
                </c:pt>
                <c:pt idx="125">
                  <c:v>19438</c:v>
                </c:pt>
                <c:pt idx="126">
                  <c:v>18979</c:v>
                </c:pt>
                <c:pt idx="127">
                  <c:v>18482</c:v>
                </c:pt>
                <c:pt idx="128">
                  <c:v>18623</c:v>
                </c:pt>
                <c:pt idx="129">
                  <c:v>18064</c:v>
                </c:pt>
                <c:pt idx="130">
                  <c:v>17972</c:v>
                </c:pt>
                <c:pt idx="131">
                  <c:v>18396</c:v>
                </c:pt>
                <c:pt idx="132">
                  <c:v>18149</c:v>
                </c:pt>
                <c:pt idx="133">
                  <c:v>17629</c:v>
                </c:pt>
                <c:pt idx="134">
                  <c:v>16993</c:v>
                </c:pt>
                <c:pt idx="135">
                  <c:v>16870</c:v>
                </c:pt>
                <c:pt idx="136">
                  <c:v>16746</c:v>
                </c:pt>
                <c:pt idx="137">
                  <c:v>16562</c:v>
                </c:pt>
                <c:pt idx="138">
                  <c:v>16264</c:v>
                </c:pt>
                <c:pt idx="139">
                  <c:v>15779</c:v>
                </c:pt>
                <c:pt idx="140">
                  <c:v>15725</c:v>
                </c:pt>
                <c:pt idx="141">
                  <c:v>16029</c:v>
                </c:pt>
                <c:pt idx="142">
                  <c:v>15786</c:v>
                </c:pt>
                <c:pt idx="143">
                  <c:v>15524</c:v>
                </c:pt>
                <c:pt idx="144">
                  <c:v>15595</c:v>
                </c:pt>
                <c:pt idx="145">
                  <c:v>15639</c:v>
                </c:pt>
                <c:pt idx="146">
                  <c:v>15443</c:v>
                </c:pt>
                <c:pt idx="147">
                  <c:v>15572</c:v>
                </c:pt>
                <c:pt idx="148">
                  <c:v>15404</c:v>
                </c:pt>
                <c:pt idx="149">
                  <c:v>15234</c:v>
                </c:pt>
                <c:pt idx="150">
                  <c:v>14918</c:v>
                </c:pt>
                <c:pt idx="151">
                  <c:v>15369</c:v>
                </c:pt>
                <c:pt idx="152">
                  <c:v>15939</c:v>
                </c:pt>
                <c:pt idx="153">
                  <c:v>15411</c:v>
                </c:pt>
                <c:pt idx="154">
                  <c:v>15189</c:v>
                </c:pt>
                <c:pt idx="155">
                  <c:v>15345</c:v>
                </c:pt>
                <c:pt idx="156">
                  <c:v>15446</c:v>
                </c:pt>
                <c:pt idx="157">
                  <c:v>15754</c:v>
                </c:pt>
                <c:pt idx="158">
                  <c:v>15289</c:v>
                </c:pt>
                <c:pt idx="159">
                  <c:v>15181</c:v>
                </c:pt>
                <c:pt idx="160">
                  <c:v>15126</c:v>
                </c:pt>
                <c:pt idx="161">
                  <c:v>15326</c:v>
                </c:pt>
                <c:pt idx="162">
                  <c:v>14628</c:v>
                </c:pt>
                <c:pt idx="163">
                  <c:v>14628</c:v>
                </c:pt>
                <c:pt idx="164">
                  <c:v>15020</c:v>
                </c:pt>
                <c:pt idx="165">
                  <c:v>15176.15</c:v>
                </c:pt>
                <c:pt idx="166">
                  <c:v>15344.15</c:v>
                </c:pt>
                <c:pt idx="167">
                  <c:v>14759.15</c:v>
                </c:pt>
                <c:pt idx="168">
                  <c:v>14682</c:v>
                </c:pt>
                <c:pt idx="169">
                  <c:v>15043</c:v>
                </c:pt>
                <c:pt idx="170">
                  <c:v>15052</c:v>
                </c:pt>
                <c:pt idx="171">
                  <c:v>15165</c:v>
                </c:pt>
                <c:pt idx="172">
                  <c:v>14963</c:v>
                </c:pt>
                <c:pt idx="173">
                  <c:v>14872</c:v>
                </c:pt>
                <c:pt idx="174">
                  <c:v>15299</c:v>
                </c:pt>
                <c:pt idx="175">
                  <c:v>15293</c:v>
                </c:pt>
                <c:pt idx="176">
                  <c:v>15463</c:v>
                </c:pt>
                <c:pt idx="177">
                  <c:v>15333</c:v>
                </c:pt>
                <c:pt idx="178">
                  <c:v>15243</c:v>
                </c:pt>
                <c:pt idx="179">
                  <c:v>15688</c:v>
                </c:pt>
                <c:pt idx="180">
                  <c:v>15572</c:v>
                </c:pt>
                <c:pt idx="181">
                  <c:v>15694</c:v>
                </c:pt>
                <c:pt idx="182">
                  <c:v>15671</c:v>
                </c:pt>
                <c:pt idx="183">
                  <c:v>15854</c:v>
                </c:pt>
                <c:pt idx="184">
                  <c:v>15380</c:v>
                </c:pt>
                <c:pt idx="185">
                  <c:v>15470</c:v>
                </c:pt>
                <c:pt idx="186">
                  <c:v>15289</c:v>
                </c:pt>
                <c:pt idx="187">
                  <c:v>15407</c:v>
                </c:pt>
                <c:pt idx="188">
                  <c:v>14980</c:v>
                </c:pt>
                <c:pt idx="189">
                  <c:v>14891</c:v>
                </c:pt>
                <c:pt idx="190">
                  <c:v>15273</c:v>
                </c:pt>
                <c:pt idx="191">
                  <c:v>15205</c:v>
                </c:pt>
                <c:pt idx="192">
                  <c:v>15300</c:v>
                </c:pt>
                <c:pt idx="193">
                  <c:v>15646</c:v>
                </c:pt>
                <c:pt idx="194">
                  <c:v>15439</c:v>
                </c:pt>
                <c:pt idx="195">
                  <c:v>15695</c:v>
                </c:pt>
                <c:pt idx="196">
                  <c:v>15950</c:v>
                </c:pt>
                <c:pt idx="197">
                  <c:v>16210</c:v>
                </c:pt>
                <c:pt idx="198">
                  <c:v>15935</c:v>
                </c:pt>
                <c:pt idx="199">
                  <c:v>15554</c:v>
                </c:pt>
                <c:pt idx="200">
                  <c:v>16020</c:v>
                </c:pt>
                <c:pt idx="201">
                  <c:v>15627</c:v>
                </c:pt>
                <c:pt idx="202">
                  <c:v>15540</c:v>
                </c:pt>
                <c:pt idx="203">
                  <c:v>15983</c:v>
                </c:pt>
                <c:pt idx="204">
                  <c:v>16375</c:v>
                </c:pt>
                <c:pt idx="205">
                  <c:v>16314</c:v>
                </c:pt>
                <c:pt idx="206">
                  <c:v>16126</c:v>
                </c:pt>
                <c:pt idx="207">
                  <c:v>16238</c:v>
                </c:pt>
                <c:pt idx="208">
                  <c:v>16578</c:v>
                </c:pt>
                <c:pt idx="209">
                  <c:v>16578</c:v>
                </c:pt>
                <c:pt idx="210">
                  <c:v>16888</c:v>
                </c:pt>
                <c:pt idx="211">
                  <c:v>16696</c:v>
                </c:pt>
                <c:pt idx="212">
                  <c:v>16986</c:v>
                </c:pt>
                <c:pt idx="213">
                  <c:v>16925</c:v>
                </c:pt>
                <c:pt idx="214">
                  <c:v>16601</c:v>
                </c:pt>
                <c:pt idx="215">
                  <c:v>16047</c:v>
                </c:pt>
                <c:pt idx="216">
                  <c:v>15901</c:v>
                </c:pt>
                <c:pt idx="217">
                  <c:v>16044</c:v>
                </c:pt>
                <c:pt idx="218">
                  <c:v>15556</c:v>
                </c:pt>
                <c:pt idx="219">
                  <c:v>14779</c:v>
                </c:pt>
                <c:pt idx="220">
                  <c:v>14780</c:v>
                </c:pt>
                <c:pt idx="221">
                  <c:v>14841</c:v>
                </c:pt>
                <c:pt idx="222">
                  <c:v>15194</c:v>
                </c:pt>
                <c:pt idx="223">
                  <c:v>15168</c:v>
                </c:pt>
                <c:pt idx="224">
                  <c:v>14569</c:v>
                </c:pt>
                <c:pt idx="225">
                  <c:v>14482</c:v>
                </c:pt>
                <c:pt idx="226">
                  <c:v>14399</c:v>
                </c:pt>
                <c:pt idx="227">
                  <c:v>14027.13</c:v>
                </c:pt>
                <c:pt idx="228">
                  <c:v>13831.13</c:v>
                </c:pt>
                <c:pt idx="229">
                  <c:v>12803</c:v>
                </c:pt>
                <c:pt idx="230">
                  <c:v>12800</c:v>
                </c:pt>
                <c:pt idx="231">
                  <c:v>12931</c:v>
                </c:pt>
                <c:pt idx="232">
                  <c:v>13061</c:v>
                </c:pt>
                <c:pt idx="233">
                  <c:v>13248</c:v>
                </c:pt>
                <c:pt idx="234">
                  <c:v>13315</c:v>
                </c:pt>
                <c:pt idx="235">
                  <c:v>13216</c:v>
                </c:pt>
                <c:pt idx="236">
                  <c:v>13082</c:v>
                </c:pt>
                <c:pt idx="237">
                  <c:v>12841</c:v>
                </c:pt>
                <c:pt idx="238">
                  <c:v>12570</c:v>
                </c:pt>
                <c:pt idx="239">
                  <c:v>12421</c:v>
                </c:pt>
                <c:pt idx="240">
                  <c:v>12395</c:v>
                </c:pt>
                <c:pt idx="241">
                  <c:v>12539</c:v>
                </c:pt>
                <c:pt idx="242">
                  <c:v>12522</c:v>
                </c:pt>
                <c:pt idx="243">
                  <c:v>12636</c:v>
                </c:pt>
                <c:pt idx="244">
                  <c:v>12504</c:v>
                </c:pt>
                <c:pt idx="245">
                  <c:v>12489</c:v>
                </c:pt>
                <c:pt idx="246">
                  <c:v>12555</c:v>
                </c:pt>
                <c:pt idx="247">
                  <c:v>12783</c:v>
                </c:pt>
                <c:pt idx="248">
                  <c:v>12688</c:v>
                </c:pt>
                <c:pt idx="249">
                  <c:v>12376</c:v>
                </c:pt>
                <c:pt idx="250">
                  <c:v>12457</c:v>
                </c:pt>
                <c:pt idx="251">
                  <c:v>12339</c:v>
                </c:pt>
                <c:pt idx="252">
                  <c:v>12359.95</c:v>
                </c:pt>
                <c:pt idx="253">
                  <c:v>12730.1</c:v>
                </c:pt>
                <c:pt idx="254">
                  <c:v>12557.83</c:v>
                </c:pt>
                <c:pt idx="255">
                  <c:v>12573.98</c:v>
                </c:pt>
                <c:pt idx="256">
                  <c:v>12375.5</c:v>
                </c:pt>
                <c:pt idx="257">
                  <c:v>12687.61</c:v>
                </c:pt>
                <c:pt idx="258">
                  <c:v>12656.27</c:v>
                </c:pt>
                <c:pt idx="259">
                  <c:v>12656.27</c:v>
                </c:pt>
                <c:pt idx="260">
                  <c:v>12656.27</c:v>
                </c:pt>
                <c:pt idx="261">
                  <c:v>13294.37</c:v>
                </c:pt>
                <c:pt idx="262">
                  <c:v>13426.84</c:v>
                </c:pt>
                <c:pt idx="263">
                  <c:v>13501.17</c:v>
                </c:pt>
                <c:pt idx="264">
                  <c:v>13632.28</c:v>
                </c:pt>
                <c:pt idx="265">
                  <c:v>13769.53</c:v>
                </c:pt>
                <c:pt idx="266">
                  <c:v>13703.91</c:v>
                </c:pt>
                <c:pt idx="267">
                  <c:v>13883.35</c:v>
                </c:pt>
                <c:pt idx="268">
                  <c:v>14023.2</c:v>
                </c:pt>
                <c:pt idx="269">
                  <c:v>14374.04</c:v>
                </c:pt>
                <c:pt idx="270">
                  <c:v>14069.68</c:v>
                </c:pt>
                <c:pt idx="271">
                  <c:v>13863.58</c:v>
                </c:pt>
                <c:pt idx="272">
                  <c:v>14092.66</c:v>
                </c:pt>
                <c:pt idx="273">
                  <c:v>14249.58</c:v>
                </c:pt>
                <c:pt idx="274">
                  <c:v>14351.28</c:v>
                </c:pt>
                <c:pt idx="275">
                  <c:v>14275.78</c:v>
                </c:pt>
                <c:pt idx="276">
                  <c:v>13899.58</c:v>
                </c:pt>
                <c:pt idx="277">
                  <c:v>13974.6</c:v>
                </c:pt>
                <c:pt idx="278">
                  <c:v>13905.56</c:v>
                </c:pt>
                <c:pt idx="279">
                  <c:v>14197.7</c:v>
                </c:pt>
                <c:pt idx="280">
                  <c:v>14248.81</c:v>
                </c:pt>
                <c:pt idx="281">
                  <c:v>14426.74</c:v>
                </c:pt>
                <c:pt idx="282">
                  <c:v>15291.48</c:v>
                </c:pt>
                <c:pt idx="283">
                  <c:v>15441.56</c:v>
                </c:pt>
                <c:pt idx="284">
                  <c:v>15701.47</c:v>
                </c:pt>
                <c:pt idx="285">
                  <c:v>16112.24</c:v>
                </c:pt>
                <c:pt idx="286">
                  <c:v>15177.86</c:v>
                </c:pt>
                <c:pt idx="287">
                  <c:v>15009.7</c:v>
                </c:pt>
                <c:pt idx="288">
                  <c:v>14940.64</c:v>
                </c:pt>
                <c:pt idx="289">
                  <c:v>14774.89</c:v>
                </c:pt>
                <c:pt idx="290">
                  <c:v>15164.64</c:v>
                </c:pt>
                <c:pt idx="291">
                  <c:v>15225.83</c:v>
                </c:pt>
                <c:pt idx="292">
                  <c:v>15105.13</c:v>
                </c:pt>
                <c:pt idx="293">
                  <c:v>15367.79</c:v>
                </c:pt>
                <c:pt idx="294">
                  <c:v>15428.43</c:v>
                </c:pt>
                <c:pt idx="295">
                  <c:v>15066.36</c:v>
                </c:pt>
                <c:pt idx="296">
                  <c:v>15040.81</c:v>
                </c:pt>
                <c:pt idx="297">
                  <c:v>15221.68</c:v>
                </c:pt>
                <c:pt idx="298">
                  <c:v>15204.32</c:v>
                </c:pt>
                <c:pt idx="299">
                  <c:v>15372.69</c:v>
                </c:pt>
                <c:pt idx="300">
                  <c:v>15170.37</c:v>
                </c:pt>
                <c:pt idx="301">
                  <c:v>15572.72</c:v>
                </c:pt>
                <c:pt idx="302">
                  <c:v>15457.05</c:v>
                </c:pt>
                <c:pt idx="303">
                  <c:v>15371.23</c:v>
                </c:pt>
                <c:pt idx="304">
                  <c:v>15360.45</c:v>
                </c:pt>
                <c:pt idx="305">
                  <c:v>15305.23</c:v>
                </c:pt>
                <c:pt idx="306">
                  <c:v>15679.69</c:v>
                </c:pt>
                <c:pt idx="307">
                  <c:v>16324.47</c:v>
                </c:pt>
                <c:pt idx="308">
                  <c:v>16711.61</c:v>
                </c:pt>
                <c:pt idx="309">
                  <c:v>17198.490000000002</c:v>
                </c:pt>
                <c:pt idx="310">
                  <c:v>17150.439999999999</c:v>
                </c:pt>
                <c:pt idx="311">
                  <c:v>17386.07</c:v>
                </c:pt>
                <c:pt idx="312">
                  <c:v>17369.060000000001</c:v>
                </c:pt>
                <c:pt idx="313">
                  <c:v>17032.169999999998</c:v>
                </c:pt>
                <c:pt idx="314">
                  <c:v>16861</c:v>
                </c:pt>
                <c:pt idx="315">
                  <c:v>16387.62</c:v>
                </c:pt>
                <c:pt idx="316">
                  <c:v>16257.71</c:v>
                </c:pt>
                <c:pt idx="317">
                  <c:v>16177.82</c:v>
                </c:pt>
                <c:pt idx="318">
                  <c:v>16620.150000000001</c:v>
                </c:pt>
                <c:pt idx="319">
                  <c:v>16534.04</c:v>
                </c:pt>
                <c:pt idx="320">
                  <c:v>16982.79</c:v>
                </c:pt>
                <c:pt idx="321">
                  <c:v>16892.72</c:v>
                </c:pt>
                <c:pt idx="322">
                  <c:v>16948.95</c:v>
                </c:pt>
                <c:pt idx="323">
                  <c:v>17244.330000000002</c:v>
                </c:pt>
                <c:pt idx="324">
                  <c:v>17192.79</c:v>
                </c:pt>
                <c:pt idx="325">
                  <c:v>17740.849999999999</c:v>
                </c:pt>
                <c:pt idx="326">
                  <c:v>17687.64</c:v>
                </c:pt>
                <c:pt idx="327">
                  <c:v>17769.509999999998</c:v>
                </c:pt>
                <c:pt idx="328">
                  <c:v>17667.77</c:v>
                </c:pt>
                <c:pt idx="329">
                  <c:v>17544.150000000001</c:v>
                </c:pt>
                <c:pt idx="330">
                  <c:v>17645.75</c:v>
                </c:pt>
                <c:pt idx="331">
                  <c:v>17666.259999999998</c:v>
                </c:pt>
                <c:pt idx="332">
                  <c:v>17912.8</c:v>
                </c:pt>
                <c:pt idx="333">
                  <c:v>18586.46</c:v>
                </c:pt>
                <c:pt idx="334">
                  <c:v>18345.23</c:v>
                </c:pt>
                <c:pt idx="335">
                  <c:v>18155.79</c:v>
                </c:pt>
                <c:pt idx="336">
                  <c:v>17874.78</c:v>
                </c:pt>
                <c:pt idx="337">
                  <c:v>17739.04</c:v>
                </c:pt>
                <c:pt idx="338">
                  <c:v>17290.98</c:v>
                </c:pt>
                <c:pt idx="339">
                  <c:v>17077.509999999998</c:v>
                </c:pt>
                <c:pt idx="340">
                  <c:v>17297.27</c:v>
                </c:pt>
                <c:pt idx="341">
                  <c:v>16916.939999999999</c:v>
                </c:pt>
                <c:pt idx="342">
                  <c:v>16447.849999999999</c:v>
                </c:pt>
                <c:pt idx="343">
                  <c:v>15911.43</c:v>
                </c:pt>
                <c:pt idx="344">
                  <c:v>15911.29</c:v>
                </c:pt>
                <c:pt idx="345">
                  <c:v>15992.99</c:v>
                </c:pt>
                <c:pt idx="346">
                  <c:v>15947.09</c:v>
                </c:pt>
                <c:pt idx="347">
                  <c:v>16195.61</c:v>
                </c:pt>
                <c:pt idx="348">
                  <c:v>16324.61</c:v>
                </c:pt>
                <c:pt idx="349">
                  <c:v>16619.21</c:v>
                </c:pt>
                <c:pt idx="350">
                  <c:v>17109.3</c:v>
                </c:pt>
                <c:pt idx="351">
                  <c:v>17457.509999999998</c:v>
                </c:pt>
                <c:pt idx="352">
                  <c:v>17453.099999999999</c:v>
                </c:pt>
                <c:pt idx="353">
                  <c:v>17643.599999999999</c:v>
                </c:pt>
                <c:pt idx="354">
                  <c:v>17576.259999999998</c:v>
                </c:pt>
                <c:pt idx="355">
                  <c:v>17530.009999999998</c:v>
                </c:pt>
                <c:pt idx="356">
                  <c:v>17993.95</c:v>
                </c:pt>
                <c:pt idx="357">
                  <c:v>18188.34</c:v>
                </c:pt>
                <c:pt idx="358">
                  <c:v>18476.18</c:v>
                </c:pt>
                <c:pt idx="359">
                  <c:v>18664.400000000001</c:v>
                </c:pt>
                <c:pt idx="360">
                  <c:v>18272.7</c:v>
                </c:pt>
                <c:pt idx="361">
                  <c:v>18626.099999999999</c:v>
                </c:pt>
                <c:pt idx="362">
                  <c:v>18806.11</c:v>
                </c:pt>
                <c:pt idx="363">
                  <c:v>18718.22</c:v>
                </c:pt>
                <c:pt idx="364">
                  <c:v>18211.59</c:v>
                </c:pt>
                <c:pt idx="365">
                  <c:v>17928.36</c:v>
                </c:pt>
                <c:pt idx="366">
                  <c:v>18341.759999999998</c:v>
                </c:pt>
                <c:pt idx="367">
                  <c:v>18062.46</c:v>
                </c:pt>
                <c:pt idx="368">
                  <c:v>17791.62</c:v>
                </c:pt>
                <c:pt idx="369">
                  <c:v>18070.96</c:v>
                </c:pt>
                <c:pt idx="370">
                  <c:v>17851.523000000001</c:v>
                </c:pt>
                <c:pt idx="371">
                  <c:v>17271.619500000004</c:v>
                </c:pt>
                <c:pt idx="372">
                  <c:v>17620.593400000002</c:v>
                </c:pt>
                <c:pt idx="373">
                  <c:v>17952.159199999998</c:v>
                </c:pt>
                <c:pt idx="374">
                  <c:v>18259.794399999999</c:v>
                </c:pt>
                <c:pt idx="375">
                  <c:v>18350.175300000003</c:v>
                </c:pt>
                <c:pt idx="376">
                  <c:v>18534.209000000003</c:v>
                </c:pt>
                <c:pt idx="377">
                  <c:v>18657.955600000005</c:v>
                </c:pt>
                <c:pt idx="378">
                  <c:v>18533.292600000001</c:v>
                </c:pt>
                <c:pt idx="379">
                  <c:v>18673.196199999998</c:v>
                </c:pt>
                <c:pt idx="380">
                  <c:v>18525.821599999999</c:v>
                </c:pt>
                <c:pt idx="381">
                  <c:v>18498.341099999998</c:v>
                </c:pt>
                <c:pt idx="382">
                  <c:v>18765.667400000002</c:v>
                </c:pt>
                <c:pt idx="383">
                  <c:v>18853.097000000005</c:v>
                </c:pt>
                <c:pt idx="384">
                  <c:v>19022.881900000004</c:v>
                </c:pt>
                <c:pt idx="385">
                  <c:v>19214.633800000003</c:v>
                </c:pt>
                <c:pt idx="386">
                  <c:v>19364.540399999994</c:v>
                </c:pt>
                <c:pt idx="387">
                  <c:v>19366.871800000001</c:v>
                </c:pt>
                <c:pt idx="388">
                  <c:v>19047.1469</c:v>
                </c:pt>
                <c:pt idx="389">
                  <c:v>19342.205700000002</c:v>
                </c:pt>
                <c:pt idx="390">
                  <c:v>19456.211200000005</c:v>
                </c:pt>
                <c:pt idx="391">
                  <c:v>19286.8102</c:v>
                </c:pt>
                <c:pt idx="392">
                  <c:v>19134.834399999996</c:v>
                </c:pt>
                <c:pt idx="393">
                  <c:v>19273.908300000003</c:v>
                </c:pt>
                <c:pt idx="394">
                  <c:v>19623.7608</c:v>
                </c:pt>
                <c:pt idx="395">
                  <c:v>20007.558100000002</c:v>
                </c:pt>
                <c:pt idx="396">
                  <c:v>20093.164900000003</c:v>
                </c:pt>
                <c:pt idx="397">
                  <c:v>19891.375500000006</c:v>
                </c:pt>
                <c:pt idx="398">
                  <c:v>20094.024400000006</c:v>
                </c:pt>
                <c:pt idx="399">
                  <c:v>20056.593499999999</c:v>
                </c:pt>
                <c:pt idx="400">
                  <c:v>20346.328500000007</c:v>
                </c:pt>
                <c:pt idx="401">
                  <c:v>20583.405599999998</c:v>
                </c:pt>
                <c:pt idx="402">
                  <c:v>19868.872199999998</c:v>
                </c:pt>
                <c:pt idx="403">
                  <c:v>20063.8033</c:v>
                </c:pt>
                <c:pt idx="404">
                  <c:v>20118.201900000004</c:v>
                </c:pt>
                <c:pt idx="405">
                  <c:v>22683.996399999996</c:v>
                </c:pt>
                <c:pt idx="406">
                  <c:v>19938.719700000005</c:v>
                </c:pt>
                <c:pt idx="407">
                  <c:v>19816.2379</c:v>
                </c:pt>
                <c:pt idx="408">
                  <c:v>20072.351000000006</c:v>
                </c:pt>
                <c:pt idx="409">
                  <c:v>20063.535400000001</c:v>
                </c:pt>
                <c:pt idx="410">
                  <c:v>19768.527500000004</c:v>
                </c:pt>
                <c:pt idx="411">
                  <c:v>19876</c:v>
                </c:pt>
                <c:pt idx="412">
                  <c:v>19953</c:v>
                </c:pt>
                <c:pt idx="413">
                  <c:v>20131.639400000004</c:v>
                </c:pt>
                <c:pt idx="414">
                  <c:v>20022.752799999998</c:v>
                </c:pt>
                <c:pt idx="415">
                  <c:v>20307.580100000003</c:v>
                </c:pt>
                <c:pt idx="416">
                  <c:v>19776.806999999997</c:v>
                </c:pt>
                <c:pt idx="417">
                  <c:v>19894.0772</c:v>
                </c:pt>
                <c:pt idx="418">
                  <c:v>19920.552300000003</c:v>
                </c:pt>
                <c:pt idx="419">
                  <c:v>19793.452999999998</c:v>
                </c:pt>
                <c:pt idx="420">
                  <c:v>19752.475900000001</c:v>
                </c:pt>
                <c:pt idx="421">
                  <c:v>19431.129099999995</c:v>
                </c:pt>
                <c:pt idx="422">
                  <c:v>19440.811099999995</c:v>
                </c:pt>
                <c:pt idx="423">
                  <c:v>18587</c:v>
                </c:pt>
                <c:pt idx="424">
                  <c:v>18597</c:v>
                </c:pt>
                <c:pt idx="425">
                  <c:v>18272.235099999994</c:v>
                </c:pt>
                <c:pt idx="426">
                  <c:v>18417.446199999995</c:v>
                </c:pt>
                <c:pt idx="427">
                  <c:v>18634.083299999998</c:v>
                </c:pt>
                <c:pt idx="428">
                  <c:v>18173.824499999999</c:v>
                </c:pt>
                <c:pt idx="429">
                  <c:v>17984.217700000001</c:v>
                </c:pt>
                <c:pt idx="430">
                  <c:v>17322.057100000005</c:v>
                </c:pt>
                <c:pt idx="431">
                  <c:v>17555.876799999998</c:v>
                </c:pt>
                <c:pt idx="432">
                  <c:v>17389.9375</c:v>
                </c:pt>
                <c:pt idx="433">
                  <c:v>16907.666699999998</c:v>
                </c:pt>
                <c:pt idx="434">
                  <c:v>17167.5962</c:v>
                </c:pt>
                <c:pt idx="435">
                  <c:v>16929.964199999999</c:v>
                </c:pt>
                <c:pt idx="436">
                  <c:v>16268</c:v>
                </c:pt>
                <c:pt idx="437">
                  <c:v>16115</c:v>
                </c:pt>
                <c:pt idx="438">
                  <c:v>16220</c:v>
                </c:pt>
                <c:pt idx="439">
                  <c:v>15889</c:v>
                </c:pt>
                <c:pt idx="440">
                  <c:v>15974</c:v>
                </c:pt>
                <c:pt idx="441">
                  <c:v>15872</c:v>
                </c:pt>
                <c:pt idx="442">
                  <c:v>15880</c:v>
                </c:pt>
                <c:pt idx="443">
                  <c:v>16075</c:v>
                </c:pt>
                <c:pt idx="444">
                  <c:v>16392</c:v>
                </c:pt>
                <c:pt idx="445">
                  <c:v>16705</c:v>
                </c:pt>
                <c:pt idx="446">
                  <c:v>16920</c:v>
                </c:pt>
                <c:pt idx="447">
                  <c:v>16872</c:v>
                </c:pt>
                <c:pt idx="448">
                  <c:v>16887</c:v>
                </c:pt>
                <c:pt idx="449">
                  <c:v>16536</c:v>
                </c:pt>
                <c:pt idx="450">
                  <c:v>16683</c:v>
                </c:pt>
                <c:pt idx="451">
                  <c:v>16551</c:v>
                </c:pt>
                <c:pt idx="452">
                  <c:v>16912</c:v>
                </c:pt>
                <c:pt idx="453">
                  <c:v>17261</c:v>
                </c:pt>
                <c:pt idx="454">
                  <c:v>17328</c:v>
                </c:pt>
                <c:pt idx="455">
                  <c:v>17209</c:v>
                </c:pt>
                <c:pt idx="456">
                  <c:v>16673</c:v>
                </c:pt>
                <c:pt idx="457">
                  <c:v>16649</c:v>
                </c:pt>
                <c:pt idx="458">
                  <c:v>16849.642199999998</c:v>
                </c:pt>
                <c:pt idx="459">
                  <c:v>16941.685400000002</c:v>
                </c:pt>
                <c:pt idx="460">
                  <c:v>16497.113099999999</c:v>
                </c:pt>
                <c:pt idx="461">
                  <c:v>16425.5877</c:v>
                </c:pt>
                <c:pt idx="462">
                  <c:v>16660.641000000003</c:v>
                </c:pt>
                <c:pt idx="463">
                  <c:v>16603.7163</c:v>
                </c:pt>
                <c:pt idx="464">
                  <c:v>16915.2755</c:v>
                </c:pt>
                <c:pt idx="465">
                  <c:v>16844.626900000003</c:v>
                </c:pt>
                <c:pt idx="466">
                  <c:v>16767.397200000003</c:v>
                </c:pt>
                <c:pt idx="467">
                  <c:v>16856.621900000006</c:v>
                </c:pt>
                <c:pt idx="468">
                  <c:v>16512.965</c:v>
                </c:pt>
                <c:pt idx="469">
                  <c:v>15690.5911</c:v>
                </c:pt>
                <c:pt idx="470">
                  <c:v>15960.494700000003</c:v>
                </c:pt>
                <c:pt idx="471">
                  <c:v>16469.441200000005</c:v>
                </c:pt>
                <c:pt idx="472">
                  <c:v>16808.358199999999</c:v>
                </c:pt>
                <c:pt idx="473">
                  <c:v>15515.129700000001</c:v>
                </c:pt>
                <c:pt idx="474">
                  <c:v>15506.822700000002</c:v>
                </c:pt>
                <c:pt idx="475">
                  <c:v>15439.306399999999</c:v>
                </c:pt>
                <c:pt idx="476">
                  <c:v>15282.947999999997</c:v>
                </c:pt>
                <c:pt idx="477">
                  <c:v>15661.5538</c:v>
                </c:pt>
                <c:pt idx="478">
                  <c:v>15197.556600000004</c:v>
                </c:pt>
                <c:pt idx="479">
                  <c:v>15197.2862</c:v>
                </c:pt>
                <c:pt idx="480">
                  <c:v>14931.281200000003</c:v>
                </c:pt>
                <c:pt idx="481">
                  <c:v>14761.293300000001</c:v>
                </c:pt>
                <c:pt idx="482">
                  <c:v>14892.775100000001</c:v>
                </c:pt>
                <c:pt idx="483">
                  <c:v>15099.326099999995</c:v>
                </c:pt>
                <c:pt idx="484">
                  <c:v>15217.923600000002</c:v>
                </c:pt>
                <c:pt idx="485">
                  <c:v>14770.896400000005</c:v>
                </c:pt>
                <c:pt idx="486">
                  <c:v>14371.07</c:v>
                </c:pt>
                <c:pt idx="487">
                  <c:v>14740.158100000004</c:v>
                </c:pt>
                <c:pt idx="488">
                  <c:v>14574.009900000003</c:v>
                </c:pt>
                <c:pt idx="489">
                  <c:v>14693.731300000003</c:v>
                </c:pt>
                <c:pt idx="490">
                  <c:v>14894.796699999999</c:v>
                </c:pt>
                <c:pt idx="491">
                  <c:v>15660.161599999996</c:v>
                </c:pt>
                <c:pt idx="492">
                  <c:v>15218.024400000002</c:v>
                </c:pt>
                <c:pt idx="493">
                  <c:v>15414.515399999997</c:v>
                </c:pt>
                <c:pt idx="494">
                  <c:v>15330.6836</c:v>
                </c:pt>
                <c:pt idx="495">
                  <c:v>15048.139600000002</c:v>
                </c:pt>
                <c:pt idx="496">
                  <c:v>15230.121599999999</c:v>
                </c:pt>
                <c:pt idx="497">
                  <c:v>15100.8863</c:v>
                </c:pt>
                <c:pt idx="498">
                  <c:v>14902.655599999998</c:v>
                </c:pt>
                <c:pt idx="499">
                  <c:v>15202.460500000001</c:v>
                </c:pt>
                <c:pt idx="500">
                  <c:v>15033.326200000001</c:v>
                </c:pt>
                <c:pt idx="501">
                  <c:v>15362.322200000001</c:v>
                </c:pt>
                <c:pt idx="502">
                  <c:v>15352.7389</c:v>
                </c:pt>
                <c:pt idx="503">
                  <c:v>15603.951200000001</c:v>
                </c:pt>
                <c:pt idx="504">
                  <c:v>15641.294000000002</c:v>
                </c:pt>
                <c:pt idx="505">
                  <c:v>15224.412200000001</c:v>
                </c:pt>
                <c:pt idx="506">
                  <c:v>15629.506899999998</c:v>
                </c:pt>
                <c:pt idx="507">
                  <c:v>15596.161800000002</c:v>
                </c:pt>
                <c:pt idx="508">
                  <c:v>15596.3349</c:v>
                </c:pt>
                <c:pt idx="509">
                  <c:v>15258.7227</c:v>
                </c:pt>
                <c:pt idx="510">
                  <c:v>15592.575500000001</c:v>
                </c:pt>
                <c:pt idx="511">
                  <c:v>15496.883100000001</c:v>
                </c:pt>
                <c:pt idx="512">
                  <c:v>15780.193300000001</c:v>
                </c:pt>
                <c:pt idx="513">
                  <c:v>15780.193300000001</c:v>
                </c:pt>
                <c:pt idx="514">
                  <c:v>15399.922000000002</c:v>
                </c:pt>
                <c:pt idx="515">
                  <c:v>16034.396099999993</c:v>
                </c:pt>
                <c:pt idx="516">
                  <c:v>16349.545</c:v>
                </c:pt>
                <c:pt idx="517">
                  <c:v>16375.586699999998</c:v>
                </c:pt>
                <c:pt idx="518">
                  <c:v>16812.486399999991</c:v>
                </c:pt>
                <c:pt idx="519">
                  <c:v>16969.212600000003</c:v>
                </c:pt>
                <c:pt idx="520">
                  <c:v>16673.104599999999</c:v>
                </c:pt>
                <c:pt idx="521">
                  <c:v>16569.891499999994</c:v>
                </c:pt>
                <c:pt idx="522">
                  <c:v>15766.1446</c:v>
                </c:pt>
                <c:pt idx="523">
                  <c:v>15845.441099999996</c:v>
                </c:pt>
                <c:pt idx="524">
                  <c:v>15716.6168</c:v>
                </c:pt>
                <c:pt idx="525">
                  <c:v>15773.380999999998</c:v>
                </c:pt>
                <c:pt idx="526">
                  <c:v>15228.053499999998</c:v>
                </c:pt>
                <c:pt idx="527">
                  <c:v>15306.1191</c:v>
                </c:pt>
                <c:pt idx="528">
                  <c:v>15446.743999999999</c:v>
                </c:pt>
                <c:pt idx="529">
                  <c:v>15822.773500000003</c:v>
                </c:pt>
                <c:pt idx="530">
                  <c:v>15957.226100000007</c:v>
                </c:pt>
                <c:pt idx="531">
                  <c:v>16010.008099999999</c:v>
                </c:pt>
                <c:pt idx="532">
                  <c:v>16257.083799999999</c:v>
                </c:pt>
                <c:pt idx="533">
                  <c:v>16063.326199999998</c:v>
                </c:pt>
                <c:pt idx="534">
                  <c:v>16503.948099999998</c:v>
                </c:pt>
                <c:pt idx="535">
                  <c:v>16647.873299999992</c:v>
                </c:pt>
                <c:pt idx="536">
                  <c:v>16635.176999999996</c:v>
                </c:pt>
                <c:pt idx="537">
                  <c:v>17113.488199999996</c:v>
                </c:pt>
                <c:pt idx="538">
                  <c:v>17361.425899999995</c:v>
                </c:pt>
                <c:pt idx="539">
                  <c:v>17336.1656</c:v>
                </c:pt>
                <c:pt idx="540">
                  <c:v>16887.870499999994</c:v>
                </c:pt>
                <c:pt idx="541">
                  <c:v>17342.474099999992</c:v>
                </c:pt>
                <c:pt idx="542">
                  <c:v>17544.007699999995</c:v>
                </c:pt>
                <c:pt idx="543">
                  <c:v>17512.164700000001</c:v>
                </c:pt>
                <c:pt idx="544">
                  <c:v>17393.1263</c:v>
                </c:pt>
                <c:pt idx="545">
                  <c:v>17171.649399999998</c:v>
                </c:pt>
                <c:pt idx="546">
                  <c:v>16755.242100000003</c:v>
                </c:pt>
                <c:pt idx="547">
                  <c:v>16712.783599999999</c:v>
                </c:pt>
                <c:pt idx="548">
                  <c:v>16490.767100000001</c:v>
                </c:pt>
                <c:pt idx="549">
                  <c:v>16821.2857</c:v>
                </c:pt>
                <c:pt idx="550">
                  <c:v>17138.899800000003</c:v>
                </c:pt>
                <c:pt idx="551">
                  <c:v>17533.660399999997</c:v>
                </c:pt>
                <c:pt idx="552">
                  <c:v>17640.428500000005</c:v>
                </c:pt>
                <c:pt idx="553">
                  <c:v>17715.708299999998</c:v>
                </c:pt>
                <c:pt idx="554">
                  <c:v>17928.057100000002</c:v>
                </c:pt>
                <c:pt idx="555">
                  <c:v>17776.888800000001</c:v>
                </c:pt>
                <c:pt idx="556">
                  <c:v>17483.025000000005</c:v>
                </c:pt>
                <c:pt idx="557">
                  <c:v>17283.977200000001</c:v>
                </c:pt>
                <c:pt idx="558">
                  <c:v>17231.450500000006</c:v>
                </c:pt>
                <c:pt idx="559">
                  <c:v>17310.479999999956</c:v>
                </c:pt>
                <c:pt idx="560">
                  <c:v>17258.159999999902</c:v>
                </c:pt>
                <c:pt idx="561">
                  <c:v>17412.056899999865</c:v>
                </c:pt>
                <c:pt idx="562">
                  <c:v>17579.380599999844</c:v>
                </c:pt>
                <c:pt idx="563">
                  <c:v>17543.073999999855</c:v>
                </c:pt>
                <c:pt idx="564">
                  <c:v>18169.744999999864</c:v>
                </c:pt>
                <c:pt idx="565">
                  <c:v>18310.693399999858</c:v>
                </c:pt>
                <c:pt idx="566">
                  <c:v>18372.881299999881</c:v>
                </c:pt>
                <c:pt idx="567">
                  <c:v>17916.877499999882</c:v>
                </c:pt>
                <c:pt idx="568">
                  <c:v>18330.772399999882</c:v>
                </c:pt>
                <c:pt idx="569">
                  <c:v>18733.669299999892</c:v>
                </c:pt>
                <c:pt idx="570">
                  <c:v>18862.204299999896</c:v>
                </c:pt>
                <c:pt idx="571">
                  <c:v>18937.675199999903</c:v>
                </c:pt>
                <c:pt idx="572">
                  <c:v>18071.055099999925</c:v>
                </c:pt>
                <c:pt idx="573">
                  <c:v>18222.676999999945</c:v>
                </c:pt>
                <c:pt idx="574">
                  <c:v>18518.333399999941</c:v>
                </c:pt>
                <c:pt idx="575">
                  <c:v>18700.712999999952</c:v>
                </c:pt>
                <c:pt idx="576">
                  <c:v>18284.739299999957</c:v>
                </c:pt>
                <c:pt idx="577">
                  <c:v>17457.646699999968</c:v>
                </c:pt>
                <c:pt idx="578">
                  <c:v>17816.502999999972</c:v>
                </c:pt>
                <c:pt idx="579">
                  <c:v>18079.665199999985</c:v>
                </c:pt>
                <c:pt idx="580">
                  <c:v>17959.586499999987</c:v>
                </c:pt>
                <c:pt idx="581">
                  <c:v>17932.217099999998</c:v>
                </c:pt>
                <c:pt idx="582">
                  <c:v>17944.678599999996</c:v>
                </c:pt>
                <c:pt idx="583">
                  <c:v>17944.678599999988</c:v>
                </c:pt>
                <c:pt idx="584">
                  <c:v>18073.985099999998</c:v>
                </c:pt>
                <c:pt idx="585">
                  <c:v>18552.514599999995</c:v>
                </c:pt>
                <c:pt idx="586">
                  <c:v>18571.395699999994</c:v>
                </c:pt>
                <c:pt idx="587">
                  <c:v>18662.500799999998</c:v>
                </c:pt>
                <c:pt idx="588">
                  <c:v>18418.846700000002</c:v>
                </c:pt>
                <c:pt idx="589">
                  <c:v>18994.287</c:v>
                </c:pt>
                <c:pt idx="590">
                  <c:v>19268.2058</c:v>
                </c:pt>
                <c:pt idx="591">
                  <c:v>19264.367200000001</c:v>
                </c:pt>
                <c:pt idx="592">
                  <c:v>19108.290099999995</c:v>
                </c:pt>
                <c:pt idx="593">
                  <c:v>18756.23859999999</c:v>
                </c:pt>
                <c:pt idx="594">
                  <c:v>19154.480799999987</c:v>
                </c:pt>
                <c:pt idx="595">
                  <c:v>18809.100699999995</c:v>
                </c:pt>
                <c:pt idx="596">
                  <c:v>18959.775999999987</c:v>
                </c:pt>
                <c:pt idx="597">
                  <c:v>19084.050799999994</c:v>
                </c:pt>
                <c:pt idx="598">
                  <c:v>18579.481600000003</c:v>
                </c:pt>
                <c:pt idx="599">
                  <c:v>18727.177300000003</c:v>
                </c:pt>
                <c:pt idx="600">
                  <c:v>18473.310800000003</c:v>
                </c:pt>
                <c:pt idx="601">
                  <c:v>18371.573199999995</c:v>
                </c:pt>
                <c:pt idx="602">
                  <c:v>17524.754700000001</c:v>
                </c:pt>
                <c:pt idx="603">
                  <c:v>17315.385399999988</c:v>
                </c:pt>
                <c:pt idx="604">
                  <c:v>17671.122399999986</c:v>
                </c:pt>
                <c:pt idx="605">
                  <c:v>17244.604899999984</c:v>
                </c:pt>
                <c:pt idx="606">
                  <c:v>16716.785999999986</c:v>
                </c:pt>
                <c:pt idx="607">
                  <c:v>16860.318799999983</c:v>
                </c:pt>
                <c:pt idx="608">
                  <c:v>16705.573799999984</c:v>
                </c:pt>
                <c:pt idx="609">
                  <c:v>16638.291699999991</c:v>
                </c:pt>
                <c:pt idx="610">
                  <c:v>16612.503499999984</c:v>
                </c:pt>
                <c:pt idx="611">
                  <c:v>16279.925499999994</c:v>
                </c:pt>
                <c:pt idx="612">
                  <c:v>16083.991199999997</c:v>
                </c:pt>
                <c:pt idx="613">
                  <c:v>15904.279499999981</c:v>
                </c:pt>
                <c:pt idx="614">
                  <c:v>15908.802899999986</c:v>
                </c:pt>
                <c:pt idx="615">
                  <c:v>15919.962799999979</c:v>
                </c:pt>
                <c:pt idx="616">
                  <c:v>16049.543400000002</c:v>
                </c:pt>
                <c:pt idx="617">
                  <c:v>16515.0141</c:v>
                </c:pt>
                <c:pt idx="618">
                  <c:v>16599.591099999998</c:v>
                </c:pt>
                <c:pt idx="619">
                  <c:v>16705.490899999993</c:v>
                </c:pt>
                <c:pt idx="620">
                  <c:v>16710.782999999999</c:v>
                </c:pt>
                <c:pt idx="621">
                  <c:v>16274.185600000006</c:v>
                </c:pt>
                <c:pt idx="622">
                  <c:v>16015.296300000005</c:v>
                </c:pt>
                <c:pt idx="623">
                  <c:v>16176.6818</c:v>
                </c:pt>
                <c:pt idx="624">
                  <c:v>16214.721900000004</c:v>
                </c:pt>
                <c:pt idx="625">
                  <c:v>15479.774300000005</c:v>
                </c:pt>
                <c:pt idx="626">
                  <c:v>15550.003900000003</c:v>
                </c:pt>
                <c:pt idx="627">
                  <c:v>15817.739500000003</c:v>
                </c:pt>
                <c:pt idx="628">
                  <c:v>15353.139800000006</c:v>
                </c:pt>
                <c:pt idx="629">
                  <c:v>14930.389300000003</c:v>
                </c:pt>
                <c:pt idx="630">
                  <c:v>14447.490850000004</c:v>
                </c:pt>
                <c:pt idx="631">
                  <c:v>14912.773850000007</c:v>
                </c:pt>
                <c:pt idx="632">
                  <c:v>15927.367450000011</c:v>
                </c:pt>
                <c:pt idx="633">
                  <c:v>17714.587950000008</c:v>
                </c:pt>
                <c:pt idx="634">
                  <c:v>17489.783350000002</c:v>
                </c:pt>
                <c:pt idx="635">
                  <c:v>18075.940549999999</c:v>
                </c:pt>
                <c:pt idx="636">
                  <c:v>18032.030549999989</c:v>
                </c:pt>
                <c:pt idx="637">
                  <c:v>17424.343349999988</c:v>
                </c:pt>
                <c:pt idx="638">
                  <c:v>18032.030549999989</c:v>
                </c:pt>
                <c:pt idx="639">
                  <c:v>16697.927449999985</c:v>
                </c:pt>
                <c:pt idx="640">
                  <c:v>16241.971649999989</c:v>
                </c:pt>
                <c:pt idx="641">
                  <c:v>17201.614549999984</c:v>
                </c:pt>
                <c:pt idx="642">
                  <c:v>16106.787549999994</c:v>
                </c:pt>
                <c:pt idx="643">
                  <c:v>15872.608549999992</c:v>
                </c:pt>
                <c:pt idx="644">
                  <c:v>16047.048099999998</c:v>
                </c:pt>
                <c:pt idx="645">
                  <c:v>15798.015599999992</c:v>
                </c:pt>
                <c:pt idx="646">
                  <c:v>15734.979899999989</c:v>
                </c:pt>
                <c:pt idx="647">
                  <c:v>15435.077400000002</c:v>
                </c:pt>
                <c:pt idx="648">
                  <c:v>15334.059599999999</c:v>
                </c:pt>
                <c:pt idx="649">
                  <c:v>15426.221299999999</c:v>
                </c:pt>
                <c:pt idx="650">
                  <c:v>15302.587249999991</c:v>
                </c:pt>
                <c:pt idx="651">
                  <c:v>15375.083499999993</c:v>
                </c:pt>
                <c:pt idx="652">
                  <c:v>15572.845900000002</c:v>
                </c:pt>
                <c:pt idx="653">
                  <c:v>15226.638899999996</c:v>
                </c:pt>
                <c:pt idx="654">
                  <c:v>15487.296049999988</c:v>
                </c:pt>
                <c:pt idx="655">
                  <c:v>14998.620749999991</c:v>
                </c:pt>
                <c:pt idx="656">
                  <c:v>14810.987250000004</c:v>
                </c:pt>
                <c:pt idx="657">
                  <c:v>14177.244050000005</c:v>
                </c:pt>
                <c:pt idx="658">
                  <c:v>14245.983150000009</c:v>
                </c:pt>
                <c:pt idx="659">
                  <c:v>14412.517000000005</c:v>
                </c:pt>
                <c:pt idx="660">
                  <c:v>14255.263400000005</c:v>
                </c:pt>
                <c:pt idx="661">
                  <c:v>14382.347900000002</c:v>
                </c:pt>
                <c:pt idx="662">
                  <c:v>14252.435500000001</c:v>
                </c:pt>
                <c:pt idx="663">
                  <c:v>14555.194199999998</c:v>
                </c:pt>
                <c:pt idx="664">
                  <c:v>14660.986100000007</c:v>
                </c:pt>
                <c:pt idx="665">
                  <c:v>13603.230600000001</c:v>
                </c:pt>
                <c:pt idx="666">
                  <c:v>13725.270500000002</c:v>
                </c:pt>
                <c:pt idx="667">
                  <c:v>13639.087500000001</c:v>
                </c:pt>
                <c:pt idx="668">
                  <c:v>13679.052100000006</c:v>
                </c:pt>
                <c:pt idx="669">
                  <c:v>13708</c:v>
                </c:pt>
                <c:pt idx="670">
                  <c:v>13477.094200000007</c:v>
                </c:pt>
                <c:pt idx="671">
                  <c:v>13524.797700000003</c:v>
                </c:pt>
                <c:pt idx="672">
                  <c:v>13593.508300000005</c:v>
                </c:pt>
                <c:pt idx="673">
                  <c:v>13660.574900000003</c:v>
                </c:pt>
                <c:pt idx="674">
                  <c:v>14071</c:v>
                </c:pt>
                <c:pt idx="675">
                  <c:v>14293.175799999997</c:v>
                </c:pt>
                <c:pt idx="676">
                  <c:v>14363.189200000001</c:v>
                </c:pt>
                <c:pt idx="677">
                  <c:v>14388.751999999997</c:v>
                </c:pt>
                <c:pt idx="678">
                  <c:v>14619.317899999998</c:v>
                </c:pt>
                <c:pt idx="679">
                  <c:v>14766</c:v>
                </c:pt>
                <c:pt idx="680">
                  <c:v>15055.165800000002</c:v>
                </c:pt>
                <c:pt idx="681">
                  <c:v>15081.017100000001</c:v>
                </c:pt>
                <c:pt idx="682">
                  <c:v>15111.514800000003</c:v>
                </c:pt>
                <c:pt idx="683">
                  <c:v>14457.796599999998</c:v>
                </c:pt>
                <c:pt idx="684">
                  <c:v>14570.085600000002</c:v>
                </c:pt>
                <c:pt idx="685">
                  <c:v>14751.837500000001</c:v>
                </c:pt>
                <c:pt idx="686">
                  <c:v>14935.051700000002</c:v>
                </c:pt>
                <c:pt idx="687">
                  <c:v>15452</c:v>
                </c:pt>
                <c:pt idx="688">
                  <c:v>15181.826400000005</c:v>
                </c:pt>
                <c:pt idx="689">
                  <c:v>16043</c:v>
                </c:pt>
                <c:pt idx="690">
                  <c:v>16308</c:v>
                </c:pt>
                <c:pt idx="691">
                  <c:v>16543</c:v>
                </c:pt>
                <c:pt idx="692">
                  <c:v>16791</c:v>
                </c:pt>
                <c:pt idx="693">
                  <c:v>15925</c:v>
                </c:pt>
                <c:pt idx="694">
                  <c:v>15542</c:v>
                </c:pt>
                <c:pt idx="695">
                  <c:v>15309</c:v>
                </c:pt>
                <c:pt idx="696">
                  <c:v>14800</c:v>
                </c:pt>
                <c:pt idx="697">
                  <c:v>14746</c:v>
                </c:pt>
                <c:pt idx="698">
                  <c:v>14252</c:v>
                </c:pt>
                <c:pt idx="699">
                  <c:v>14195</c:v>
                </c:pt>
                <c:pt idx="700">
                  <c:v>14296</c:v>
                </c:pt>
                <c:pt idx="701">
                  <c:v>14235</c:v>
                </c:pt>
                <c:pt idx="702">
                  <c:v>14425</c:v>
                </c:pt>
                <c:pt idx="703">
                  <c:v>14084</c:v>
                </c:pt>
                <c:pt idx="704">
                  <c:v>14160</c:v>
                </c:pt>
                <c:pt idx="705">
                  <c:v>13959</c:v>
                </c:pt>
                <c:pt idx="706">
                  <c:v>13790</c:v>
                </c:pt>
                <c:pt idx="707">
                  <c:v>13987</c:v>
                </c:pt>
                <c:pt idx="708">
                  <c:v>13694</c:v>
                </c:pt>
                <c:pt idx="709">
                  <c:v>13723</c:v>
                </c:pt>
                <c:pt idx="710">
                  <c:v>13755</c:v>
                </c:pt>
                <c:pt idx="711">
                  <c:v>13778</c:v>
                </c:pt>
                <c:pt idx="712">
                  <c:v>13796</c:v>
                </c:pt>
                <c:pt idx="713">
                  <c:v>13016</c:v>
                </c:pt>
                <c:pt idx="714">
                  <c:v>12341</c:v>
                </c:pt>
                <c:pt idx="715">
                  <c:v>12475</c:v>
                </c:pt>
                <c:pt idx="716">
                  <c:v>12230</c:v>
                </c:pt>
                <c:pt idx="717">
                  <c:v>12306</c:v>
                </c:pt>
                <c:pt idx="718">
                  <c:v>11943</c:v>
                </c:pt>
                <c:pt idx="719">
                  <c:v>11765</c:v>
                </c:pt>
                <c:pt idx="720">
                  <c:v>11967</c:v>
                </c:pt>
                <c:pt idx="721">
                  <c:v>12450</c:v>
                </c:pt>
                <c:pt idx="722">
                  <c:v>12183</c:v>
                </c:pt>
                <c:pt idx="723">
                  <c:v>12133</c:v>
                </c:pt>
                <c:pt idx="724">
                  <c:v>12155</c:v>
                </c:pt>
                <c:pt idx="725">
                  <c:v>11711</c:v>
                </c:pt>
                <c:pt idx="726">
                  <c:v>11813</c:v>
                </c:pt>
                <c:pt idx="727">
                  <c:v>12145</c:v>
                </c:pt>
                <c:pt idx="728">
                  <c:v>12194</c:v>
                </c:pt>
                <c:pt idx="729">
                  <c:v>12334</c:v>
                </c:pt>
                <c:pt idx="730">
                  <c:v>11812</c:v>
                </c:pt>
                <c:pt idx="731">
                  <c:v>11558</c:v>
                </c:pt>
                <c:pt idx="732">
                  <c:v>11771</c:v>
                </c:pt>
                <c:pt idx="733">
                  <c:v>11808</c:v>
                </c:pt>
                <c:pt idx="734">
                  <c:v>11584</c:v>
                </c:pt>
                <c:pt idx="735">
                  <c:v>10987</c:v>
                </c:pt>
                <c:pt idx="736">
                  <c:v>11099</c:v>
                </c:pt>
                <c:pt idx="737">
                  <c:v>11012</c:v>
                </c:pt>
                <c:pt idx="738">
                  <c:v>10990</c:v>
                </c:pt>
                <c:pt idx="739">
                  <c:v>10898</c:v>
                </c:pt>
                <c:pt idx="740">
                  <c:v>10783</c:v>
                </c:pt>
                <c:pt idx="741">
                  <c:v>10401</c:v>
                </c:pt>
                <c:pt idx="742">
                  <c:v>10302</c:v>
                </c:pt>
                <c:pt idx="743">
                  <c:v>10151</c:v>
                </c:pt>
                <c:pt idx="744">
                  <c:v>10110</c:v>
                </c:pt>
                <c:pt idx="745">
                  <c:v>10077</c:v>
                </c:pt>
                <c:pt idx="746">
                  <c:v>9509</c:v>
                </c:pt>
                <c:pt idx="747">
                  <c:v>9080</c:v>
                </c:pt>
                <c:pt idx="748">
                  <c:v>8706</c:v>
                </c:pt>
                <c:pt idx="749">
                  <c:v>8610</c:v>
                </c:pt>
                <c:pt idx="750">
                  <c:v>8942</c:v>
                </c:pt>
                <c:pt idx="751">
                  <c:v>9533</c:v>
                </c:pt>
                <c:pt idx="752">
                  <c:v>9718</c:v>
                </c:pt>
                <c:pt idx="753">
                  <c:v>9718</c:v>
                </c:pt>
                <c:pt idx="754">
                  <c:v>9911</c:v>
                </c:pt>
                <c:pt idx="755">
                  <c:v>9872</c:v>
                </c:pt>
                <c:pt idx="756">
                  <c:v>9496</c:v>
                </c:pt>
                <c:pt idx="757">
                  <c:v>9586</c:v>
                </c:pt>
                <c:pt idx="758">
                  <c:v>9842</c:v>
                </c:pt>
                <c:pt idx="759">
                  <c:v>9917</c:v>
                </c:pt>
                <c:pt idx="760">
                  <c:v>10166</c:v>
                </c:pt>
                <c:pt idx="761">
                  <c:v>10141</c:v>
                </c:pt>
                <c:pt idx="762">
                  <c:v>10175</c:v>
                </c:pt>
                <c:pt idx="763">
                  <c:v>9857</c:v>
                </c:pt>
                <c:pt idx="764">
                  <c:v>10161</c:v>
                </c:pt>
                <c:pt idx="765">
                  <c:v>10387</c:v>
                </c:pt>
                <c:pt idx="766">
                  <c:v>9385.8566000000028</c:v>
                </c:pt>
                <c:pt idx="767">
                  <c:v>9732.8757000000005</c:v>
                </c:pt>
                <c:pt idx="768">
                  <c:v>9641.5955999999987</c:v>
                </c:pt>
                <c:pt idx="769">
                  <c:v>9524.6154000000024</c:v>
                </c:pt>
                <c:pt idx="770">
                  <c:v>9759.1138999999985</c:v>
                </c:pt>
                <c:pt idx="771">
                  <c:v>9284.0187000000005</c:v>
                </c:pt>
                <c:pt idx="772">
                  <c:v>9193.4285999999975</c:v>
                </c:pt>
                <c:pt idx="773">
                  <c:v>9357.8394999999982</c:v>
                </c:pt>
                <c:pt idx="774">
                  <c:v>9429.3827999999994</c:v>
                </c:pt>
                <c:pt idx="775">
                  <c:v>9404.0398999999998</c:v>
                </c:pt>
                <c:pt idx="776">
                  <c:v>9272.0577000000012</c:v>
                </c:pt>
                <c:pt idx="777">
                  <c:v>9277.6173000000017</c:v>
                </c:pt>
                <c:pt idx="778">
                  <c:v>9531.9174999999977</c:v>
                </c:pt>
                <c:pt idx="779">
                  <c:v>9735.5318000000007</c:v>
                </c:pt>
                <c:pt idx="780">
                  <c:v>9867.3722000000016</c:v>
                </c:pt>
                <c:pt idx="781">
                  <c:v>9509.7607000000025</c:v>
                </c:pt>
                <c:pt idx="782">
                  <c:v>9604.0259000000005</c:v>
                </c:pt>
                <c:pt idx="783">
                  <c:v>9651.2631000000001</c:v>
                </c:pt>
                <c:pt idx="784">
                  <c:v>9515.9134999999987</c:v>
                </c:pt>
                <c:pt idx="785">
                  <c:v>9604.6658999999981</c:v>
                </c:pt>
                <c:pt idx="786">
                  <c:v>9577.6799000000028</c:v>
                </c:pt>
                <c:pt idx="787">
                  <c:v>9709.6698000000033</c:v>
                </c:pt>
                <c:pt idx="788">
                  <c:v>9837.8232000000025</c:v>
                </c:pt>
                <c:pt idx="789">
                  <c:v>9737.8243000000002</c:v>
                </c:pt>
                <c:pt idx="790">
                  <c:v>9769.0147000000015</c:v>
                </c:pt>
                <c:pt idx="791">
                  <c:v>9224.2665000000015</c:v>
                </c:pt>
                <c:pt idx="792">
                  <c:v>9293.7114000000001</c:v>
                </c:pt>
                <c:pt idx="793">
                  <c:v>9521.309500000003</c:v>
                </c:pt>
                <c:pt idx="794">
                  <c:v>10044.922799999998</c:v>
                </c:pt>
                <c:pt idx="795">
                  <c:v>10119.466899999999</c:v>
                </c:pt>
                <c:pt idx="796">
                  <c:v>9965.4011000000028</c:v>
                </c:pt>
                <c:pt idx="797">
                  <c:v>10031.633399999999</c:v>
                </c:pt>
                <c:pt idx="798">
                  <c:v>10080.408999999996</c:v>
                </c:pt>
                <c:pt idx="799">
                  <c:v>10198.810000000003</c:v>
                </c:pt>
                <c:pt idx="800">
                  <c:v>9692.2633999999998</c:v>
                </c:pt>
                <c:pt idx="801">
                  <c:v>9107.9066000000003</c:v>
                </c:pt>
                <c:pt idx="802">
                  <c:v>9079.7736999999961</c:v>
                </c:pt>
                <c:pt idx="803">
                  <c:v>8838.1919999999991</c:v>
                </c:pt>
                <c:pt idx="804">
                  <c:v>8804.3613999999998</c:v>
                </c:pt>
                <c:pt idx="805">
                  <c:v>8163.4295999999977</c:v>
                </c:pt>
                <c:pt idx="806">
                  <c:v>8140.7380000000003</c:v>
                </c:pt>
                <c:pt idx="807">
                  <c:v>8005.0807000000004</c:v>
                </c:pt>
                <c:pt idx="808">
                  <c:v>8147.2260000000006</c:v>
                </c:pt>
                <c:pt idx="809">
                  <c:v>8401.9766999999974</c:v>
                </c:pt>
                <c:pt idx="810">
                  <c:v>8209.2708999999995</c:v>
                </c:pt>
                <c:pt idx="811">
                  <c:v>8394.0383000000002</c:v>
                </c:pt>
                <c:pt idx="812">
                  <c:v>8292.9871999999996</c:v>
                </c:pt>
                <c:pt idx="813">
                  <c:v>8353.6795000000002</c:v>
                </c:pt>
                <c:pt idx="814">
                  <c:v>8500.8803000000007</c:v>
                </c:pt>
                <c:pt idx="815">
                  <c:v>8353.883600000001</c:v>
                </c:pt>
                <c:pt idx="816">
                  <c:v>8353.883600000001</c:v>
                </c:pt>
                <c:pt idx="817">
                  <c:v>8869.9628000000048</c:v>
                </c:pt>
                <c:pt idx="818">
                  <c:v>9003.1434999999965</c:v>
                </c:pt>
                <c:pt idx="819">
                  <c:v>8584.2172999999984</c:v>
                </c:pt>
                <c:pt idx="820">
                  <c:v>9298.1760999999988</c:v>
                </c:pt>
                <c:pt idx="821">
                  <c:v>9301.7802000000011</c:v>
                </c:pt>
                <c:pt idx="822">
                  <c:v>9433.7200999999986</c:v>
                </c:pt>
                <c:pt idx="823">
                  <c:v>9721.9777999999988</c:v>
                </c:pt>
                <c:pt idx="824">
                  <c:v>9986.1178</c:v>
                </c:pt>
                <c:pt idx="825">
                  <c:v>10097.686400000001</c:v>
                </c:pt>
                <c:pt idx="826">
                  <c:v>10198.591499999997</c:v>
                </c:pt>
                <c:pt idx="827">
                  <c:v>10198.591499999997</c:v>
                </c:pt>
                <c:pt idx="828">
                  <c:v>9923.7808999999979</c:v>
                </c:pt>
                <c:pt idx="829">
                  <c:v>9831.5429000000004</c:v>
                </c:pt>
                <c:pt idx="830">
                  <c:v>9359.0434999999998</c:v>
                </c:pt>
                <c:pt idx="831">
                  <c:v>9367.124600000001</c:v>
                </c:pt>
                <c:pt idx="832">
                  <c:v>9400.6466</c:v>
                </c:pt>
                <c:pt idx="833">
                  <c:v>9090.1086000000014</c:v>
                </c:pt>
                <c:pt idx="834">
                  <c:v>9179.9661000000015</c:v>
                </c:pt>
                <c:pt idx="835">
                  <c:v>9372.5158999999967</c:v>
                </c:pt>
                <c:pt idx="836">
                  <c:v>9643.2371000000021</c:v>
                </c:pt>
                <c:pt idx="837">
                  <c:v>9670.7586000000028</c:v>
                </c:pt>
                <c:pt idx="838">
                  <c:v>9794.0877999999993</c:v>
                </c:pt>
                <c:pt idx="839">
                  <c:v>9909.7851999999984</c:v>
                </c:pt>
                <c:pt idx="840">
                  <c:v>10361.989999999998</c:v>
                </c:pt>
                <c:pt idx="841">
                  <c:v>10536.749500000002</c:v>
                </c:pt>
                <c:pt idx="842">
                  <c:v>10786.9085</c:v>
                </c:pt>
                <c:pt idx="843">
                  <c:v>10233.215400000001</c:v>
                </c:pt>
                <c:pt idx="844">
                  <c:v>10226.328799999997</c:v>
                </c:pt>
                <c:pt idx="845">
                  <c:v>10390.059199999996</c:v>
                </c:pt>
                <c:pt idx="846">
                  <c:v>10342.199500000002</c:v>
                </c:pt>
                <c:pt idx="847">
                  <c:v>10362.195799999998</c:v>
                </c:pt>
                <c:pt idx="848">
                  <c:v>9900.7883000000002</c:v>
                </c:pt>
                <c:pt idx="849">
                  <c:v>10015.081499999997</c:v>
                </c:pt>
                <c:pt idx="850">
                  <c:v>10235.396499999999</c:v>
                </c:pt>
                <c:pt idx="851">
                  <c:v>10109.493999999999</c:v>
                </c:pt>
                <c:pt idx="852">
                  <c:v>10203.001200000001</c:v>
                </c:pt>
                <c:pt idx="853">
                  <c:v>10203.001200000001</c:v>
                </c:pt>
                <c:pt idx="854">
                  <c:v>10072.040099999998</c:v>
                </c:pt>
                <c:pt idx="855">
                  <c:v>10541.817899999998</c:v>
                </c:pt>
                <c:pt idx="856">
                  <c:v>10640.995499999999</c:v>
                </c:pt>
                <c:pt idx="857">
                  <c:v>11256.960700000003</c:v>
                </c:pt>
                <c:pt idx="858">
                  <c:v>10641.846600000004</c:v>
                </c:pt>
                <c:pt idx="859">
                  <c:v>10559.5926</c:v>
                </c:pt>
                <c:pt idx="860">
                  <c:v>10356.783899999999</c:v>
                </c:pt>
                <c:pt idx="861">
                  <c:v>10376.0442</c:v>
                </c:pt>
                <c:pt idx="862">
                  <c:v>9625.7346999999991</c:v>
                </c:pt>
                <c:pt idx="863">
                  <c:v>9845.1732999999986</c:v>
                </c:pt>
                <c:pt idx="864">
                  <c:v>10089.220799999996</c:v>
                </c:pt>
                <c:pt idx="865">
                  <c:v>10152.1718</c:v>
                </c:pt>
                <c:pt idx="866">
                  <c:v>10571.250100000003</c:v>
                </c:pt>
                <c:pt idx="867">
                  <c:v>10202.344400000004</c:v>
                </c:pt>
                <c:pt idx="868">
                  <c:v>9550.8622000000014</c:v>
                </c:pt>
                <c:pt idx="869">
                  <c:v>9809.8439999999991</c:v>
                </c:pt>
                <c:pt idx="870">
                  <c:v>9575.1305000000029</c:v>
                </c:pt>
                <c:pt idx="871">
                  <c:v>9664.0006999999987</c:v>
                </c:pt>
                <c:pt idx="872">
                  <c:v>9206.8131999999987</c:v>
                </c:pt>
                <c:pt idx="873">
                  <c:v>9347.7569000000021</c:v>
                </c:pt>
                <c:pt idx="874">
                  <c:v>9413.5653999999995</c:v>
                </c:pt>
                <c:pt idx="875">
                  <c:v>9557.8596000000034</c:v>
                </c:pt>
                <c:pt idx="876">
                  <c:v>9296.2079999999987</c:v>
                </c:pt>
                <c:pt idx="877">
                  <c:v>9412.108400000001</c:v>
                </c:pt>
                <c:pt idx="878">
                  <c:v>9661.4138999999996</c:v>
                </c:pt>
                <c:pt idx="879">
                  <c:v>9678.5208999999977</c:v>
                </c:pt>
                <c:pt idx="880">
                  <c:v>9547.1323999999986</c:v>
                </c:pt>
                <c:pt idx="881">
                  <c:v>9339.1203999999998</c:v>
                </c:pt>
                <c:pt idx="882">
                  <c:v>9431.9290999999994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3-42FF-9E9E-D1E92F682585}"/>
            </c:ext>
          </c:extLst>
        </c:ser>
        <c:ser>
          <c:idx val="3"/>
          <c:order val="3"/>
          <c:tx>
            <c:strRef>
              <c:f>'WH Occu. trend Analysis'!$F$1</c:f>
              <c:strCache>
                <c:ptCount val="1"/>
                <c:pt idx="0">
                  <c:v>KFC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1890</c:v>
                </c:pt>
                <c:pt idx="138">
                  <c:v>1891</c:v>
                </c:pt>
                <c:pt idx="139">
                  <c:v>1917.4</c:v>
                </c:pt>
                <c:pt idx="140">
                  <c:v>1917.4</c:v>
                </c:pt>
                <c:pt idx="141">
                  <c:v>2109.4</c:v>
                </c:pt>
                <c:pt idx="142">
                  <c:v>2206.4</c:v>
                </c:pt>
                <c:pt idx="143">
                  <c:v>2174.4</c:v>
                </c:pt>
                <c:pt idx="144">
                  <c:v>2276.4</c:v>
                </c:pt>
                <c:pt idx="145">
                  <c:v>2510.4</c:v>
                </c:pt>
                <c:pt idx="146">
                  <c:v>2668.4</c:v>
                </c:pt>
                <c:pt idx="147">
                  <c:v>2651.4</c:v>
                </c:pt>
                <c:pt idx="148">
                  <c:v>2644.4</c:v>
                </c:pt>
                <c:pt idx="149">
                  <c:v>2644.4</c:v>
                </c:pt>
                <c:pt idx="150">
                  <c:v>2752.4</c:v>
                </c:pt>
                <c:pt idx="151">
                  <c:v>2914.4</c:v>
                </c:pt>
                <c:pt idx="152">
                  <c:v>3068.4</c:v>
                </c:pt>
                <c:pt idx="153">
                  <c:v>2930.4</c:v>
                </c:pt>
                <c:pt idx="154">
                  <c:v>3064.4</c:v>
                </c:pt>
                <c:pt idx="155">
                  <c:v>3217.4</c:v>
                </c:pt>
                <c:pt idx="156">
                  <c:v>3445.4</c:v>
                </c:pt>
                <c:pt idx="157">
                  <c:v>3279.4</c:v>
                </c:pt>
                <c:pt idx="158">
                  <c:v>3156.4</c:v>
                </c:pt>
                <c:pt idx="159">
                  <c:v>3127.4</c:v>
                </c:pt>
                <c:pt idx="160">
                  <c:v>3498.4</c:v>
                </c:pt>
                <c:pt idx="161">
                  <c:v>3342.4</c:v>
                </c:pt>
                <c:pt idx="162">
                  <c:v>3244.4</c:v>
                </c:pt>
                <c:pt idx="163">
                  <c:v>3199.4</c:v>
                </c:pt>
                <c:pt idx="164">
                  <c:v>3374.4</c:v>
                </c:pt>
                <c:pt idx="165">
                  <c:v>3763</c:v>
                </c:pt>
                <c:pt idx="166">
                  <c:v>3669</c:v>
                </c:pt>
                <c:pt idx="167">
                  <c:v>3380</c:v>
                </c:pt>
                <c:pt idx="168">
                  <c:v>3375</c:v>
                </c:pt>
                <c:pt idx="169">
                  <c:v>3681</c:v>
                </c:pt>
                <c:pt idx="170">
                  <c:v>3737</c:v>
                </c:pt>
                <c:pt idx="171">
                  <c:v>3621</c:v>
                </c:pt>
                <c:pt idx="172">
                  <c:v>3193.7</c:v>
                </c:pt>
                <c:pt idx="173">
                  <c:v>3274.7</c:v>
                </c:pt>
                <c:pt idx="174">
                  <c:v>3581.7</c:v>
                </c:pt>
                <c:pt idx="175">
                  <c:v>3598.7</c:v>
                </c:pt>
                <c:pt idx="176">
                  <c:v>3420.7</c:v>
                </c:pt>
                <c:pt idx="177">
                  <c:v>3065.7</c:v>
                </c:pt>
                <c:pt idx="178">
                  <c:v>3061.04</c:v>
                </c:pt>
                <c:pt idx="179">
                  <c:v>3350.4</c:v>
                </c:pt>
                <c:pt idx="180">
                  <c:v>2929.4</c:v>
                </c:pt>
                <c:pt idx="181">
                  <c:v>2929.4</c:v>
                </c:pt>
                <c:pt idx="182">
                  <c:v>3152.4</c:v>
                </c:pt>
                <c:pt idx="183">
                  <c:v>3345.4</c:v>
                </c:pt>
                <c:pt idx="184">
                  <c:v>3105.4</c:v>
                </c:pt>
                <c:pt idx="185">
                  <c:v>3177.14</c:v>
                </c:pt>
                <c:pt idx="186">
                  <c:v>3242.4</c:v>
                </c:pt>
                <c:pt idx="187">
                  <c:v>3087.4</c:v>
                </c:pt>
                <c:pt idx="188">
                  <c:v>2667.4</c:v>
                </c:pt>
                <c:pt idx="189">
                  <c:v>2667.4</c:v>
                </c:pt>
                <c:pt idx="190">
                  <c:v>2955.4</c:v>
                </c:pt>
                <c:pt idx="191">
                  <c:v>2816.4</c:v>
                </c:pt>
                <c:pt idx="192">
                  <c:v>2682.4</c:v>
                </c:pt>
                <c:pt idx="193">
                  <c:v>2487.4</c:v>
                </c:pt>
                <c:pt idx="194">
                  <c:v>2493.21</c:v>
                </c:pt>
                <c:pt idx="195">
                  <c:v>2611.4699999999998</c:v>
                </c:pt>
                <c:pt idx="196">
                  <c:v>2769.65</c:v>
                </c:pt>
                <c:pt idx="197">
                  <c:v>2567.65</c:v>
                </c:pt>
                <c:pt idx="198">
                  <c:v>2766.35</c:v>
                </c:pt>
                <c:pt idx="199">
                  <c:v>2469.35</c:v>
                </c:pt>
                <c:pt idx="200">
                  <c:v>2537.35</c:v>
                </c:pt>
                <c:pt idx="201">
                  <c:v>2629.35</c:v>
                </c:pt>
                <c:pt idx="202">
                  <c:v>2640.5</c:v>
                </c:pt>
                <c:pt idx="203">
                  <c:v>2877.45</c:v>
                </c:pt>
                <c:pt idx="204">
                  <c:v>2868.45</c:v>
                </c:pt>
                <c:pt idx="205">
                  <c:v>2772.3</c:v>
                </c:pt>
                <c:pt idx="206">
                  <c:v>2516.3000000000002</c:v>
                </c:pt>
                <c:pt idx="207">
                  <c:v>2659.3</c:v>
                </c:pt>
                <c:pt idx="208">
                  <c:v>2682.3</c:v>
                </c:pt>
                <c:pt idx="209">
                  <c:v>2967.3</c:v>
                </c:pt>
                <c:pt idx="210">
                  <c:v>2974.41</c:v>
                </c:pt>
                <c:pt idx="211">
                  <c:v>3074.85</c:v>
                </c:pt>
                <c:pt idx="212">
                  <c:v>3426.85</c:v>
                </c:pt>
                <c:pt idx="213">
                  <c:v>3405.85</c:v>
                </c:pt>
                <c:pt idx="214">
                  <c:v>3374.85</c:v>
                </c:pt>
                <c:pt idx="215">
                  <c:v>3094.15</c:v>
                </c:pt>
                <c:pt idx="216">
                  <c:v>3752.99</c:v>
                </c:pt>
                <c:pt idx="217">
                  <c:v>3846.25</c:v>
                </c:pt>
                <c:pt idx="218">
                  <c:v>3728.25</c:v>
                </c:pt>
                <c:pt idx="219">
                  <c:v>3434.25</c:v>
                </c:pt>
                <c:pt idx="220">
                  <c:v>3691.35</c:v>
                </c:pt>
                <c:pt idx="221">
                  <c:v>3998.25</c:v>
                </c:pt>
                <c:pt idx="222">
                  <c:v>4097.25</c:v>
                </c:pt>
                <c:pt idx="223">
                  <c:v>4164.1000000000004</c:v>
                </c:pt>
                <c:pt idx="224">
                  <c:v>3646.45</c:v>
                </c:pt>
                <c:pt idx="225">
                  <c:v>3700.45</c:v>
                </c:pt>
                <c:pt idx="226">
                  <c:v>4044.28</c:v>
                </c:pt>
                <c:pt idx="227">
                  <c:v>4084</c:v>
                </c:pt>
                <c:pt idx="228">
                  <c:v>4064</c:v>
                </c:pt>
                <c:pt idx="229">
                  <c:v>3644.32</c:v>
                </c:pt>
                <c:pt idx="230">
                  <c:v>3644.35</c:v>
                </c:pt>
                <c:pt idx="231">
                  <c:v>3818.35</c:v>
                </c:pt>
                <c:pt idx="232">
                  <c:v>3967.03</c:v>
                </c:pt>
                <c:pt idx="233">
                  <c:v>4065.65</c:v>
                </c:pt>
                <c:pt idx="234">
                  <c:v>3806.65</c:v>
                </c:pt>
                <c:pt idx="235">
                  <c:v>3806.65</c:v>
                </c:pt>
                <c:pt idx="236">
                  <c:v>3944.65</c:v>
                </c:pt>
                <c:pt idx="237">
                  <c:v>3999.65</c:v>
                </c:pt>
                <c:pt idx="238">
                  <c:v>3615.75</c:v>
                </c:pt>
                <c:pt idx="239">
                  <c:v>3713.75</c:v>
                </c:pt>
                <c:pt idx="240">
                  <c:v>3928.75</c:v>
                </c:pt>
                <c:pt idx="241">
                  <c:v>4041.75</c:v>
                </c:pt>
                <c:pt idx="242">
                  <c:v>4243.75</c:v>
                </c:pt>
                <c:pt idx="243">
                  <c:v>4212.75</c:v>
                </c:pt>
                <c:pt idx="244">
                  <c:v>4214.58</c:v>
                </c:pt>
                <c:pt idx="245">
                  <c:v>4456.3</c:v>
                </c:pt>
                <c:pt idx="246">
                  <c:v>4527.3</c:v>
                </c:pt>
                <c:pt idx="247">
                  <c:v>4690.29</c:v>
                </c:pt>
                <c:pt idx="248">
                  <c:v>4706.2299999999996</c:v>
                </c:pt>
                <c:pt idx="249">
                  <c:v>4633.95</c:v>
                </c:pt>
                <c:pt idx="250">
                  <c:v>4326.95</c:v>
                </c:pt>
                <c:pt idx="251">
                  <c:v>4326.95</c:v>
                </c:pt>
                <c:pt idx="252">
                  <c:v>4489.67</c:v>
                </c:pt>
                <c:pt idx="253">
                  <c:v>4381.1099999999997</c:v>
                </c:pt>
                <c:pt idx="254">
                  <c:v>4267.55</c:v>
                </c:pt>
                <c:pt idx="255">
                  <c:v>4384.6899999999996</c:v>
                </c:pt>
                <c:pt idx="256">
                  <c:v>4159.4799999999996</c:v>
                </c:pt>
                <c:pt idx="257">
                  <c:v>4002.5680000000002</c:v>
                </c:pt>
                <c:pt idx="258">
                  <c:v>4097.4610000000002</c:v>
                </c:pt>
                <c:pt idx="259">
                  <c:v>4101.4110000000001</c:v>
                </c:pt>
                <c:pt idx="260">
                  <c:v>4101.4110000000001</c:v>
                </c:pt>
                <c:pt idx="261">
                  <c:v>4971.701</c:v>
                </c:pt>
                <c:pt idx="262">
                  <c:v>5219.1809999999996</c:v>
                </c:pt>
                <c:pt idx="263">
                  <c:v>5286.9409999999998</c:v>
                </c:pt>
                <c:pt idx="264">
                  <c:v>5234.741</c:v>
                </c:pt>
                <c:pt idx="265">
                  <c:v>5170.7910000000002</c:v>
                </c:pt>
                <c:pt idx="266">
                  <c:v>5631.5410000000002</c:v>
                </c:pt>
                <c:pt idx="267">
                  <c:v>6169.5709999999999</c:v>
                </c:pt>
                <c:pt idx="268">
                  <c:v>5989.4009999999998</c:v>
                </c:pt>
                <c:pt idx="269">
                  <c:v>5981.3230000000003</c:v>
                </c:pt>
                <c:pt idx="270">
                  <c:v>5743.1229999999996</c:v>
                </c:pt>
                <c:pt idx="271">
                  <c:v>5816.1229999999996</c:v>
                </c:pt>
                <c:pt idx="272">
                  <c:v>6118.8540000000003</c:v>
                </c:pt>
                <c:pt idx="273">
                  <c:v>6115.6239999999998</c:v>
                </c:pt>
                <c:pt idx="274">
                  <c:v>6202.4759999999997</c:v>
                </c:pt>
                <c:pt idx="275">
                  <c:v>6460.9260000000004</c:v>
                </c:pt>
                <c:pt idx="276">
                  <c:v>6688.8459999999995</c:v>
                </c:pt>
                <c:pt idx="277">
                  <c:v>6488.9570000000003</c:v>
                </c:pt>
                <c:pt idx="278">
                  <c:v>6752.2070000000003</c:v>
                </c:pt>
                <c:pt idx="279">
                  <c:v>6994.1570000000002</c:v>
                </c:pt>
                <c:pt idx="280">
                  <c:v>7052.277</c:v>
                </c:pt>
                <c:pt idx="281">
                  <c:v>7397.5969999999998</c:v>
                </c:pt>
                <c:pt idx="282">
                  <c:v>7174.5569999999998</c:v>
                </c:pt>
                <c:pt idx="283">
                  <c:v>7174.5569999999998</c:v>
                </c:pt>
                <c:pt idx="284">
                  <c:v>7283.6769999999997</c:v>
                </c:pt>
                <c:pt idx="285">
                  <c:v>7111.8969999999999</c:v>
                </c:pt>
                <c:pt idx="286">
                  <c:v>6865.8469999999998</c:v>
                </c:pt>
                <c:pt idx="287">
                  <c:v>6865.8469999999998</c:v>
                </c:pt>
                <c:pt idx="288">
                  <c:v>6933.7969999999996</c:v>
                </c:pt>
                <c:pt idx="289">
                  <c:v>7106.018</c:v>
                </c:pt>
                <c:pt idx="290">
                  <c:v>7111.598</c:v>
                </c:pt>
                <c:pt idx="291">
                  <c:v>6967.3680000000004</c:v>
                </c:pt>
                <c:pt idx="292">
                  <c:v>6966.4880000000003</c:v>
                </c:pt>
                <c:pt idx="293">
                  <c:v>7038.4780000000001</c:v>
                </c:pt>
                <c:pt idx="294">
                  <c:v>7119.8779999999997</c:v>
                </c:pt>
                <c:pt idx="295">
                  <c:v>6865.6379999999999</c:v>
                </c:pt>
                <c:pt idx="296">
                  <c:v>6865.6379999999999</c:v>
                </c:pt>
                <c:pt idx="297">
                  <c:v>7061.5280000000002</c:v>
                </c:pt>
                <c:pt idx="298">
                  <c:v>6632.6980000000003</c:v>
                </c:pt>
                <c:pt idx="299">
                  <c:v>6789.2879999999996</c:v>
                </c:pt>
                <c:pt idx="300">
                  <c:v>6789.2879999999996</c:v>
                </c:pt>
                <c:pt idx="301">
                  <c:v>7047.9380000000001</c:v>
                </c:pt>
                <c:pt idx="302">
                  <c:v>7126.808</c:v>
                </c:pt>
                <c:pt idx="303">
                  <c:v>7065.6080000000002</c:v>
                </c:pt>
                <c:pt idx="304">
                  <c:v>7577.5879999999997</c:v>
                </c:pt>
                <c:pt idx="305">
                  <c:v>7577.5879999999997</c:v>
                </c:pt>
                <c:pt idx="306">
                  <c:v>7748.9179999999997</c:v>
                </c:pt>
                <c:pt idx="307">
                  <c:v>7742.4480000000003</c:v>
                </c:pt>
                <c:pt idx="308">
                  <c:v>7646.84</c:v>
                </c:pt>
                <c:pt idx="309">
                  <c:v>7546.65</c:v>
                </c:pt>
                <c:pt idx="310">
                  <c:v>7546.65</c:v>
                </c:pt>
                <c:pt idx="311">
                  <c:v>7631.53</c:v>
                </c:pt>
                <c:pt idx="312">
                  <c:v>7652.29</c:v>
                </c:pt>
                <c:pt idx="313">
                  <c:v>7450.96</c:v>
                </c:pt>
                <c:pt idx="314">
                  <c:v>7442.04</c:v>
                </c:pt>
                <c:pt idx="315">
                  <c:v>7655.31</c:v>
                </c:pt>
                <c:pt idx="316">
                  <c:v>7659.4610000000002</c:v>
                </c:pt>
                <c:pt idx="317">
                  <c:v>7619.0309999999999</c:v>
                </c:pt>
                <c:pt idx="318">
                  <c:v>7428.1909999999998</c:v>
                </c:pt>
                <c:pt idx="319">
                  <c:v>7405.2110000000002</c:v>
                </c:pt>
                <c:pt idx="320">
                  <c:v>7720.7610000000004</c:v>
                </c:pt>
                <c:pt idx="321">
                  <c:v>7509.3010000000004</c:v>
                </c:pt>
                <c:pt idx="322">
                  <c:v>7441.5681999999997</c:v>
                </c:pt>
                <c:pt idx="323">
                  <c:v>7271.4701999999997</c:v>
                </c:pt>
                <c:pt idx="324">
                  <c:v>8063.5601999999999</c:v>
                </c:pt>
                <c:pt idx="325">
                  <c:v>8006.7701999999999</c:v>
                </c:pt>
                <c:pt idx="326">
                  <c:v>8108.2902000000004</c:v>
                </c:pt>
                <c:pt idx="327">
                  <c:v>8114.9002</c:v>
                </c:pt>
                <c:pt idx="328">
                  <c:v>7488.5601999999999</c:v>
                </c:pt>
                <c:pt idx="329">
                  <c:v>7483.9402</c:v>
                </c:pt>
                <c:pt idx="330">
                  <c:v>7620.7402000000002</c:v>
                </c:pt>
                <c:pt idx="331">
                  <c:v>7368.1502</c:v>
                </c:pt>
                <c:pt idx="332">
                  <c:v>7658.1502</c:v>
                </c:pt>
                <c:pt idx="333">
                  <c:v>7438.3522000000003</c:v>
                </c:pt>
                <c:pt idx="334">
                  <c:v>7438.3522000000003</c:v>
                </c:pt>
                <c:pt idx="335">
                  <c:v>7600.3522000000003</c:v>
                </c:pt>
                <c:pt idx="336">
                  <c:v>7413.0222000000003</c:v>
                </c:pt>
                <c:pt idx="337">
                  <c:v>7212.0222000000003</c:v>
                </c:pt>
                <c:pt idx="338">
                  <c:v>6990.2622000000001</c:v>
                </c:pt>
                <c:pt idx="339">
                  <c:v>6934.9921999999997</c:v>
                </c:pt>
                <c:pt idx="340">
                  <c:v>7003.0922</c:v>
                </c:pt>
                <c:pt idx="341">
                  <c:v>6908.2421999999997</c:v>
                </c:pt>
                <c:pt idx="342">
                  <c:v>6901.4422000000004</c:v>
                </c:pt>
                <c:pt idx="343">
                  <c:v>7429.7322000000004</c:v>
                </c:pt>
                <c:pt idx="344">
                  <c:v>7429.7322000000004</c:v>
                </c:pt>
                <c:pt idx="345">
                  <c:v>7723.7821999999996</c:v>
                </c:pt>
                <c:pt idx="346">
                  <c:v>7723.7821999999996</c:v>
                </c:pt>
                <c:pt idx="347">
                  <c:v>7819.6522000000004</c:v>
                </c:pt>
                <c:pt idx="348">
                  <c:v>7593.0821999999998</c:v>
                </c:pt>
                <c:pt idx="349">
                  <c:v>7784.8231999999998</c:v>
                </c:pt>
                <c:pt idx="350">
                  <c:v>7542.4132</c:v>
                </c:pt>
                <c:pt idx="351">
                  <c:v>7543.8332</c:v>
                </c:pt>
                <c:pt idx="352">
                  <c:v>7417.3532000000005</c:v>
                </c:pt>
                <c:pt idx="353">
                  <c:v>7287.9932000000008</c:v>
                </c:pt>
                <c:pt idx="354">
                  <c:v>6905.4400000000005</c:v>
                </c:pt>
                <c:pt idx="355">
                  <c:v>6905.4432000000006</c:v>
                </c:pt>
                <c:pt idx="356">
                  <c:v>6982.5432000000001</c:v>
                </c:pt>
                <c:pt idx="357">
                  <c:v>7096.4332000000004</c:v>
                </c:pt>
                <c:pt idx="358">
                  <c:v>7000.7932000000001</c:v>
                </c:pt>
                <c:pt idx="359">
                  <c:v>6730.6451999999999</c:v>
                </c:pt>
                <c:pt idx="360">
                  <c:v>6728.9952000000003</c:v>
                </c:pt>
                <c:pt idx="361">
                  <c:v>6809.0652</c:v>
                </c:pt>
                <c:pt idx="362">
                  <c:v>6927.9252000000006</c:v>
                </c:pt>
                <c:pt idx="363">
                  <c:v>6831.2952000000005</c:v>
                </c:pt>
                <c:pt idx="364">
                  <c:v>6939.4161999999997</c:v>
                </c:pt>
                <c:pt idx="365">
                  <c:v>6939.4161999999997</c:v>
                </c:pt>
                <c:pt idx="366">
                  <c:v>6995.7961999999998</c:v>
                </c:pt>
                <c:pt idx="367">
                  <c:v>7231.2362000000003</c:v>
                </c:pt>
                <c:pt idx="368">
                  <c:v>7310.2861999999996</c:v>
                </c:pt>
                <c:pt idx="369">
                  <c:v>7607.1032000000005</c:v>
                </c:pt>
                <c:pt idx="370">
                  <c:v>7936.11</c:v>
                </c:pt>
                <c:pt idx="371">
                  <c:v>7973.454999999999</c:v>
                </c:pt>
                <c:pt idx="372">
                  <c:v>8107.1319999999987</c:v>
                </c:pt>
                <c:pt idx="373">
                  <c:v>8095.5250000000005</c:v>
                </c:pt>
                <c:pt idx="374">
                  <c:v>8001.8470000000007</c:v>
                </c:pt>
                <c:pt idx="375">
                  <c:v>8066.8770000000004</c:v>
                </c:pt>
                <c:pt idx="376">
                  <c:v>7954.2759999999998</c:v>
                </c:pt>
                <c:pt idx="377">
                  <c:v>7950.1289999999999</c:v>
                </c:pt>
                <c:pt idx="378">
                  <c:v>7878.0240000000003</c:v>
                </c:pt>
                <c:pt idx="379">
                  <c:v>7893.3040000000001</c:v>
                </c:pt>
                <c:pt idx="380">
                  <c:v>7995.11</c:v>
                </c:pt>
                <c:pt idx="381">
                  <c:v>8157.4509999999991</c:v>
                </c:pt>
                <c:pt idx="382">
                  <c:v>8039.8289999999997</c:v>
                </c:pt>
                <c:pt idx="383">
                  <c:v>7648.4859999999999</c:v>
                </c:pt>
                <c:pt idx="384">
                  <c:v>7722.9690000000001</c:v>
                </c:pt>
                <c:pt idx="385">
                  <c:v>7780.3969999999999</c:v>
                </c:pt>
                <c:pt idx="386">
                  <c:v>8177.5649999999996</c:v>
                </c:pt>
                <c:pt idx="387">
                  <c:v>8438.4069999999992</c:v>
                </c:pt>
                <c:pt idx="388">
                  <c:v>8320.9480000000003</c:v>
                </c:pt>
                <c:pt idx="389">
                  <c:v>8392</c:v>
                </c:pt>
                <c:pt idx="390">
                  <c:v>8400.7654999999995</c:v>
                </c:pt>
                <c:pt idx="391">
                  <c:v>8187.0985000000001</c:v>
                </c:pt>
                <c:pt idx="392">
                  <c:v>8076.7214999999997</c:v>
                </c:pt>
                <c:pt idx="393">
                  <c:v>8155.3774999999996</c:v>
                </c:pt>
                <c:pt idx="394">
                  <c:v>8500.9580000000005</c:v>
                </c:pt>
                <c:pt idx="395">
                  <c:v>8453.3719999999994</c:v>
                </c:pt>
                <c:pt idx="396">
                  <c:v>8305.3430000000008</c:v>
                </c:pt>
                <c:pt idx="397">
                  <c:v>8327.3549999999996</c:v>
                </c:pt>
                <c:pt idx="398">
                  <c:v>8360.6229999999996</c:v>
                </c:pt>
                <c:pt idx="399">
                  <c:v>8230.9920000000002</c:v>
                </c:pt>
                <c:pt idx="400">
                  <c:v>8178.9039999999995</c:v>
                </c:pt>
                <c:pt idx="401">
                  <c:v>8122.5540000000001</c:v>
                </c:pt>
                <c:pt idx="402">
                  <c:v>7852.7849999999999</c:v>
                </c:pt>
                <c:pt idx="403">
                  <c:v>7991.1760000000004</c:v>
                </c:pt>
                <c:pt idx="404">
                  <c:v>8139.6382999999996</c:v>
                </c:pt>
                <c:pt idx="405">
                  <c:v>7734.1689999999999</c:v>
                </c:pt>
                <c:pt idx="406">
                  <c:v>7912.299</c:v>
                </c:pt>
                <c:pt idx="407">
                  <c:v>7565.2809999999999</c:v>
                </c:pt>
                <c:pt idx="408">
                  <c:v>7652.4679999999998</c:v>
                </c:pt>
                <c:pt idx="409">
                  <c:v>7542.009</c:v>
                </c:pt>
                <c:pt idx="410">
                  <c:v>7383.1989999999996</c:v>
                </c:pt>
                <c:pt idx="411">
                  <c:v>7432.29</c:v>
                </c:pt>
                <c:pt idx="412">
                  <c:v>7507.1670000000004</c:v>
                </c:pt>
                <c:pt idx="413">
                  <c:v>7598.5829999999996</c:v>
                </c:pt>
                <c:pt idx="414">
                  <c:v>7514.0439999999999</c:v>
                </c:pt>
                <c:pt idx="415">
                  <c:v>7379.5820000000003</c:v>
                </c:pt>
                <c:pt idx="416">
                  <c:v>7486.1840000000002</c:v>
                </c:pt>
                <c:pt idx="417">
                  <c:v>7580.1940000000004</c:v>
                </c:pt>
                <c:pt idx="418">
                  <c:v>7560.0334999999995</c:v>
                </c:pt>
                <c:pt idx="419">
                  <c:v>7329.3029999999999</c:v>
                </c:pt>
                <c:pt idx="420">
                  <c:v>7329.3029999999999</c:v>
                </c:pt>
                <c:pt idx="421">
                  <c:v>7023.2794999999996</c:v>
                </c:pt>
                <c:pt idx="422">
                  <c:v>7192.4264999999996</c:v>
                </c:pt>
                <c:pt idx="423">
                  <c:v>7562</c:v>
                </c:pt>
                <c:pt idx="424">
                  <c:v>7317</c:v>
                </c:pt>
                <c:pt idx="425">
                  <c:v>6973.4430000000002</c:v>
                </c:pt>
                <c:pt idx="426">
                  <c:v>6811.4641999999994</c:v>
                </c:pt>
                <c:pt idx="427">
                  <c:v>6880.652</c:v>
                </c:pt>
                <c:pt idx="428">
                  <c:v>7015.3280000000004</c:v>
                </c:pt>
                <c:pt idx="429">
                  <c:v>7013.8609999999999</c:v>
                </c:pt>
                <c:pt idx="430">
                  <c:v>6909.7629999999999</c:v>
                </c:pt>
                <c:pt idx="431">
                  <c:v>6965.8450000000003</c:v>
                </c:pt>
                <c:pt idx="432">
                  <c:v>6943.5360000000001</c:v>
                </c:pt>
                <c:pt idx="433">
                  <c:v>6902.7579999999998</c:v>
                </c:pt>
                <c:pt idx="434">
                  <c:v>6768.86</c:v>
                </c:pt>
                <c:pt idx="435">
                  <c:v>6837.9930000000004</c:v>
                </c:pt>
                <c:pt idx="436">
                  <c:v>6918.9189999999999</c:v>
                </c:pt>
                <c:pt idx="437">
                  <c:v>6897.0810000000001</c:v>
                </c:pt>
                <c:pt idx="438">
                  <c:v>6953.299</c:v>
                </c:pt>
                <c:pt idx="439">
                  <c:v>6465.56</c:v>
                </c:pt>
                <c:pt idx="440">
                  <c:v>6559.4219999999996</c:v>
                </c:pt>
                <c:pt idx="441">
                  <c:v>6548.0829999999996</c:v>
                </c:pt>
                <c:pt idx="442">
                  <c:v>6660.741</c:v>
                </c:pt>
                <c:pt idx="443">
                  <c:v>6539.7110000000002</c:v>
                </c:pt>
                <c:pt idx="444">
                  <c:v>6319.8220000000001</c:v>
                </c:pt>
                <c:pt idx="445">
                  <c:v>6487.8959999999997</c:v>
                </c:pt>
                <c:pt idx="446">
                  <c:v>6832.3789999999999</c:v>
                </c:pt>
                <c:pt idx="447">
                  <c:v>6791.2269999999999</c:v>
                </c:pt>
                <c:pt idx="448">
                  <c:v>6819.6959999999999</c:v>
                </c:pt>
                <c:pt idx="449">
                  <c:v>6709.5855000000001</c:v>
                </c:pt>
                <c:pt idx="450">
                  <c:v>6840.9030000000002</c:v>
                </c:pt>
                <c:pt idx="451">
                  <c:v>7021.9319999999998</c:v>
                </c:pt>
                <c:pt idx="452">
                  <c:v>7037.8739999999998</c:v>
                </c:pt>
                <c:pt idx="453">
                  <c:v>7116.2039999999997</c:v>
                </c:pt>
                <c:pt idx="454">
                  <c:v>7200.9449999999997</c:v>
                </c:pt>
                <c:pt idx="455">
                  <c:v>7262.6379999999999</c:v>
                </c:pt>
                <c:pt idx="456">
                  <c:v>7169.3230000000003</c:v>
                </c:pt>
                <c:pt idx="457">
                  <c:v>7093.2420000000002</c:v>
                </c:pt>
                <c:pt idx="458">
                  <c:v>7011.4269999999997</c:v>
                </c:pt>
                <c:pt idx="459">
                  <c:v>7161.5280000000002</c:v>
                </c:pt>
                <c:pt idx="460">
                  <c:v>7203.2860000000001</c:v>
                </c:pt>
                <c:pt idx="461">
                  <c:v>7003.5339999999997</c:v>
                </c:pt>
                <c:pt idx="462">
                  <c:v>7010.52</c:v>
                </c:pt>
                <c:pt idx="463">
                  <c:v>7141.576</c:v>
                </c:pt>
                <c:pt idx="464">
                  <c:v>7322.5020000000004</c:v>
                </c:pt>
                <c:pt idx="465">
                  <c:v>7039.0210000000006</c:v>
                </c:pt>
                <c:pt idx="466">
                  <c:v>7253.9110000000001</c:v>
                </c:pt>
                <c:pt idx="467">
                  <c:v>7112.7579999999998</c:v>
                </c:pt>
                <c:pt idx="468">
                  <c:v>6822.6379999999999</c:v>
                </c:pt>
                <c:pt idx="469">
                  <c:v>7010.99</c:v>
                </c:pt>
                <c:pt idx="470">
                  <c:v>7186.0730000000003</c:v>
                </c:pt>
                <c:pt idx="471">
                  <c:v>6832.8580000000002</c:v>
                </c:pt>
                <c:pt idx="472">
                  <c:v>6993.43</c:v>
                </c:pt>
                <c:pt idx="473">
                  <c:v>7030.3180000000002</c:v>
                </c:pt>
                <c:pt idx="474">
                  <c:v>6979.835</c:v>
                </c:pt>
                <c:pt idx="475">
                  <c:v>7028.8620000000001</c:v>
                </c:pt>
                <c:pt idx="476">
                  <c:v>6731.15</c:v>
                </c:pt>
                <c:pt idx="477">
                  <c:v>6847.5060000000003</c:v>
                </c:pt>
                <c:pt idx="478">
                  <c:v>6896.1589999999997</c:v>
                </c:pt>
                <c:pt idx="479">
                  <c:v>6729.1970000000001</c:v>
                </c:pt>
                <c:pt idx="480">
                  <c:v>6811.558</c:v>
                </c:pt>
                <c:pt idx="481">
                  <c:v>6660.737000000001</c:v>
                </c:pt>
                <c:pt idx="482">
                  <c:v>7165.4770000000008</c:v>
                </c:pt>
                <c:pt idx="483">
                  <c:v>7053.6020000000008</c:v>
                </c:pt>
                <c:pt idx="484">
                  <c:v>7217.6470000000008</c:v>
                </c:pt>
                <c:pt idx="485">
                  <c:v>7281.5429999999997</c:v>
                </c:pt>
                <c:pt idx="486">
                  <c:v>7362.0259999999998</c:v>
                </c:pt>
                <c:pt idx="487">
                  <c:v>7470.2219999999998</c:v>
                </c:pt>
                <c:pt idx="488">
                  <c:v>7407.2849999999999</c:v>
                </c:pt>
                <c:pt idx="489">
                  <c:v>7332.7039999999997</c:v>
                </c:pt>
                <c:pt idx="490">
                  <c:v>7421.4660000000003</c:v>
                </c:pt>
                <c:pt idx="491">
                  <c:v>7693.2470000000003</c:v>
                </c:pt>
                <c:pt idx="492">
                  <c:v>7430.6480000000001</c:v>
                </c:pt>
                <c:pt idx="493">
                  <c:v>7356.1769999999997</c:v>
                </c:pt>
                <c:pt idx="494">
                  <c:v>7173.826</c:v>
                </c:pt>
                <c:pt idx="495">
                  <c:v>6730.0990000000002</c:v>
                </c:pt>
                <c:pt idx="496">
                  <c:v>6838.3609999999999</c:v>
                </c:pt>
                <c:pt idx="497">
                  <c:v>6894.5659999999998</c:v>
                </c:pt>
                <c:pt idx="498">
                  <c:v>6980.7740000000003</c:v>
                </c:pt>
                <c:pt idx="499">
                  <c:v>6912.2070000000003</c:v>
                </c:pt>
                <c:pt idx="500">
                  <c:v>6286.1170000000002</c:v>
                </c:pt>
                <c:pt idx="501">
                  <c:v>6387.5929999999989</c:v>
                </c:pt>
                <c:pt idx="502">
                  <c:v>6456.5640000000003</c:v>
                </c:pt>
                <c:pt idx="503">
                  <c:v>7076.7389999999996</c:v>
                </c:pt>
                <c:pt idx="504">
                  <c:v>7180.6229999999996</c:v>
                </c:pt>
                <c:pt idx="505">
                  <c:v>7194.1170000000002</c:v>
                </c:pt>
                <c:pt idx="506">
                  <c:v>7147.7820000000002</c:v>
                </c:pt>
                <c:pt idx="507">
                  <c:v>7139.3720000000003</c:v>
                </c:pt>
                <c:pt idx="508">
                  <c:v>7108.8850000000002</c:v>
                </c:pt>
                <c:pt idx="509">
                  <c:v>7267.7690000000002</c:v>
                </c:pt>
                <c:pt idx="510">
                  <c:v>7539.7209999999995</c:v>
                </c:pt>
                <c:pt idx="511">
                  <c:v>7577.2030000000004</c:v>
                </c:pt>
                <c:pt idx="512">
                  <c:v>7766.4239999999991</c:v>
                </c:pt>
                <c:pt idx="513">
                  <c:v>7730.9210000000012</c:v>
                </c:pt>
                <c:pt idx="514">
                  <c:v>7759.9059999999999</c:v>
                </c:pt>
                <c:pt idx="515">
                  <c:v>7732.0750000000007</c:v>
                </c:pt>
                <c:pt idx="516">
                  <c:v>7682.7180000000008</c:v>
                </c:pt>
                <c:pt idx="517">
                  <c:v>7388.0519999999997</c:v>
                </c:pt>
                <c:pt idx="518">
                  <c:v>7537.4279999999999</c:v>
                </c:pt>
                <c:pt idx="519">
                  <c:v>7805.4860000000008</c:v>
                </c:pt>
                <c:pt idx="520">
                  <c:v>7708.5050000000001</c:v>
                </c:pt>
                <c:pt idx="521">
                  <c:v>7808.1189999999997</c:v>
                </c:pt>
                <c:pt idx="522">
                  <c:v>7661.1470000000008</c:v>
                </c:pt>
                <c:pt idx="523">
                  <c:v>7723.7350000000006</c:v>
                </c:pt>
                <c:pt idx="524">
                  <c:v>7687.8829999999998</c:v>
                </c:pt>
                <c:pt idx="525">
                  <c:v>7590.1630000000005</c:v>
                </c:pt>
                <c:pt idx="526">
                  <c:v>7346.8850000000002</c:v>
                </c:pt>
                <c:pt idx="527">
                  <c:v>8065.9849999999988</c:v>
                </c:pt>
                <c:pt idx="528">
                  <c:v>8281.9290000000001</c:v>
                </c:pt>
                <c:pt idx="529">
                  <c:v>8426.2090000000007</c:v>
                </c:pt>
                <c:pt idx="530">
                  <c:v>8506.5239999999994</c:v>
                </c:pt>
                <c:pt idx="531">
                  <c:v>8329.2790000000005</c:v>
                </c:pt>
                <c:pt idx="532">
                  <c:v>8483.1290000000008</c:v>
                </c:pt>
                <c:pt idx="533">
                  <c:v>8543.0450000000001</c:v>
                </c:pt>
                <c:pt idx="534">
                  <c:v>8580.7610000000004</c:v>
                </c:pt>
                <c:pt idx="535">
                  <c:v>8536.4670000000006</c:v>
                </c:pt>
                <c:pt idx="536">
                  <c:v>8567.9439999999995</c:v>
                </c:pt>
                <c:pt idx="537">
                  <c:v>8651.1229999999996</c:v>
                </c:pt>
                <c:pt idx="538">
                  <c:v>8550.1730000000025</c:v>
                </c:pt>
                <c:pt idx="539">
                  <c:v>8510.7450000000008</c:v>
                </c:pt>
                <c:pt idx="540">
                  <c:v>7850.4630000000006</c:v>
                </c:pt>
                <c:pt idx="541">
                  <c:v>8016.433</c:v>
                </c:pt>
                <c:pt idx="542">
                  <c:v>8137.6989999999996</c:v>
                </c:pt>
                <c:pt idx="543">
                  <c:v>8267.6659999999993</c:v>
                </c:pt>
                <c:pt idx="544">
                  <c:v>8336.5820000000003</c:v>
                </c:pt>
                <c:pt idx="545">
                  <c:v>8250.5159999999996</c:v>
                </c:pt>
                <c:pt idx="546">
                  <c:v>8249.9500000000007</c:v>
                </c:pt>
                <c:pt idx="547">
                  <c:v>8253.1409999999996</c:v>
                </c:pt>
                <c:pt idx="548">
                  <c:v>8003.3689999999997</c:v>
                </c:pt>
                <c:pt idx="549">
                  <c:v>8196.4380000000001</c:v>
                </c:pt>
                <c:pt idx="550">
                  <c:v>8363.2180000000008</c:v>
                </c:pt>
                <c:pt idx="551">
                  <c:v>8496.4850000000006</c:v>
                </c:pt>
                <c:pt idx="552">
                  <c:v>8613.6650000000009</c:v>
                </c:pt>
                <c:pt idx="553">
                  <c:v>8851.9660000000003</c:v>
                </c:pt>
                <c:pt idx="554">
                  <c:v>8952.6139999999996</c:v>
                </c:pt>
                <c:pt idx="555">
                  <c:v>8844.6219999999994</c:v>
                </c:pt>
                <c:pt idx="556">
                  <c:v>8840.4249999999993</c:v>
                </c:pt>
                <c:pt idx="557">
                  <c:v>8821.6749999999993</c:v>
                </c:pt>
                <c:pt idx="558">
                  <c:v>8613.5</c:v>
                </c:pt>
                <c:pt idx="559">
                  <c:v>8631.9380000000001</c:v>
                </c:pt>
                <c:pt idx="560">
                  <c:v>8709.2999999999993</c:v>
                </c:pt>
                <c:pt idx="561">
                  <c:v>8634.6890000000003</c:v>
                </c:pt>
                <c:pt idx="562">
                  <c:v>8451.2729999999992</c:v>
                </c:pt>
                <c:pt idx="563">
                  <c:v>8438.7690000000002</c:v>
                </c:pt>
                <c:pt idx="564">
                  <c:v>8657.2980000000007</c:v>
                </c:pt>
                <c:pt idx="565">
                  <c:v>8814.1020000000008</c:v>
                </c:pt>
                <c:pt idx="566">
                  <c:v>8756.5509999999995</c:v>
                </c:pt>
                <c:pt idx="567">
                  <c:v>8647.8790000000008</c:v>
                </c:pt>
                <c:pt idx="568">
                  <c:v>8717.1919999999991</c:v>
                </c:pt>
                <c:pt idx="569">
                  <c:v>8568.5720000000001</c:v>
                </c:pt>
                <c:pt idx="570">
                  <c:v>8431.9989999999998</c:v>
                </c:pt>
                <c:pt idx="571">
                  <c:v>8311.1350000000002</c:v>
                </c:pt>
                <c:pt idx="572">
                  <c:v>8189.4740000000011</c:v>
                </c:pt>
                <c:pt idx="573">
                  <c:v>8289.2090000000007</c:v>
                </c:pt>
                <c:pt idx="574">
                  <c:v>8289.9650000000001</c:v>
                </c:pt>
                <c:pt idx="575">
                  <c:v>8090.7440000000006</c:v>
                </c:pt>
                <c:pt idx="576">
                  <c:v>8127.8879999999999</c:v>
                </c:pt>
                <c:pt idx="577">
                  <c:v>7480.2960000000003</c:v>
                </c:pt>
                <c:pt idx="578">
                  <c:v>7573.2545</c:v>
                </c:pt>
                <c:pt idx="579">
                  <c:v>7841.1125000000011</c:v>
                </c:pt>
                <c:pt idx="580">
                  <c:v>7826.1455000000005</c:v>
                </c:pt>
                <c:pt idx="581">
                  <c:v>7822.5455000000002</c:v>
                </c:pt>
                <c:pt idx="582">
                  <c:v>7405.4404999999997</c:v>
                </c:pt>
                <c:pt idx="583">
                  <c:v>7371.0654999999997</c:v>
                </c:pt>
                <c:pt idx="584">
                  <c:v>7612.2524999999996</c:v>
                </c:pt>
                <c:pt idx="585">
                  <c:v>7611.1745000000001</c:v>
                </c:pt>
                <c:pt idx="586">
                  <c:v>7580.1684999999998</c:v>
                </c:pt>
                <c:pt idx="587">
                  <c:v>7372.4865</c:v>
                </c:pt>
                <c:pt idx="588">
                  <c:v>7197.4054999999998</c:v>
                </c:pt>
                <c:pt idx="589">
                  <c:v>7279.3175000000001</c:v>
                </c:pt>
                <c:pt idx="590">
                  <c:v>7227.5595000000003</c:v>
                </c:pt>
                <c:pt idx="591">
                  <c:v>7331.6864999999998</c:v>
                </c:pt>
                <c:pt idx="592">
                  <c:v>7203.2830000000004</c:v>
                </c:pt>
                <c:pt idx="593">
                  <c:v>7014.9669999999996</c:v>
                </c:pt>
                <c:pt idx="594">
                  <c:v>7079.4309999999996</c:v>
                </c:pt>
                <c:pt idx="595">
                  <c:v>7075.7719999999999</c:v>
                </c:pt>
                <c:pt idx="596">
                  <c:v>7062.43</c:v>
                </c:pt>
                <c:pt idx="597">
                  <c:v>6968.951</c:v>
                </c:pt>
                <c:pt idx="598">
                  <c:v>6697.3440000000001</c:v>
                </c:pt>
                <c:pt idx="599">
                  <c:v>6780.549</c:v>
                </c:pt>
                <c:pt idx="600">
                  <c:v>6678.1549999999997</c:v>
                </c:pt>
                <c:pt idx="601">
                  <c:v>6786.5150000000003</c:v>
                </c:pt>
                <c:pt idx="602">
                  <c:v>6795.5079999999998</c:v>
                </c:pt>
                <c:pt idx="603">
                  <c:v>6870.1180000000004</c:v>
                </c:pt>
                <c:pt idx="604">
                  <c:v>7157.7309999999998</c:v>
                </c:pt>
                <c:pt idx="605">
                  <c:v>7338.8440000000001</c:v>
                </c:pt>
                <c:pt idx="606">
                  <c:v>7027.9859999999999</c:v>
                </c:pt>
                <c:pt idx="607">
                  <c:v>7115.7909999999993</c:v>
                </c:pt>
                <c:pt idx="608">
                  <c:v>7058.771999999999</c:v>
                </c:pt>
                <c:pt idx="609">
                  <c:v>7048.277</c:v>
                </c:pt>
                <c:pt idx="610">
                  <c:v>7066.8599999999988</c:v>
                </c:pt>
                <c:pt idx="611">
                  <c:v>6802.0370000000003</c:v>
                </c:pt>
                <c:pt idx="612">
                  <c:v>6980.4350000000004</c:v>
                </c:pt>
                <c:pt idx="613">
                  <c:v>6983.4409999999998</c:v>
                </c:pt>
                <c:pt idx="614">
                  <c:v>7226.5450000000001</c:v>
                </c:pt>
                <c:pt idx="615">
                  <c:v>7302.6930000000002</c:v>
                </c:pt>
                <c:pt idx="616">
                  <c:v>7127.9480000000003</c:v>
                </c:pt>
                <c:pt idx="617">
                  <c:v>7259.03</c:v>
                </c:pt>
                <c:pt idx="618">
                  <c:v>7252.6660000000002</c:v>
                </c:pt>
                <c:pt idx="619">
                  <c:v>7245.598</c:v>
                </c:pt>
                <c:pt idx="620">
                  <c:v>7169.7120000000004</c:v>
                </c:pt>
                <c:pt idx="621">
                  <c:v>7099.6959999999999</c:v>
                </c:pt>
                <c:pt idx="622">
                  <c:v>7015.0779999999995</c:v>
                </c:pt>
                <c:pt idx="623">
                  <c:v>7101.3089999999993</c:v>
                </c:pt>
                <c:pt idx="624">
                  <c:v>7211.0919999999996</c:v>
                </c:pt>
                <c:pt idx="625">
                  <c:v>7089.7759999999998</c:v>
                </c:pt>
                <c:pt idx="626">
                  <c:v>7195.6220000000003</c:v>
                </c:pt>
                <c:pt idx="627">
                  <c:v>7235.0249999999996</c:v>
                </c:pt>
                <c:pt idx="628">
                  <c:v>7368.7380000000003</c:v>
                </c:pt>
                <c:pt idx="629">
                  <c:v>7350.4570000000003</c:v>
                </c:pt>
                <c:pt idx="630">
                  <c:v>7272.6570000000011</c:v>
                </c:pt>
                <c:pt idx="631">
                  <c:v>7555.764000000001</c:v>
                </c:pt>
                <c:pt idx="632">
                  <c:v>7583.5959999999995</c:v>
                </c:pt>
                <c:pt idx="633">
                  <c:v>7192.7950000000001</c:v>
                </c:pt>
                <c:pt idx="634">
                  <c:v>6872.7109999999993</c:v>
                </c:pt>
                <c:pt idx="635">
                  <c:v>6779.003999999999</c:v>
                </c:pt>
                <c:pt idx="636">
                  <c:v>6800.1809999999996</c:v>
                </c:pt>
                <c:pt idx="637">
                  <c:v>7087.1819999999998</c:v>
                </c:pt>
                <c:pt idx="638">
                  <c:v>6800.1809999999996</c:v>
                </c:pt>
                <c:pt idx="639">
                  <c:v>7236.1329999999998</c:v>
                </c:pt>
                <c:pt idx="640">
                  <c:v>7432.3509999999997</c:v>
                </c:pt>
                <c:pt idx="641">
                  <c:v>7381.8289999999997</c:v>
                </c:pt>
                <c:pt idx="642">
                  <c:v>7063.7489999999998</c:v>
                </c:pt>
                <c:pt idx="643">
                  <c:v>6982.3239999999996</c:v>
                </c:pt>
                <c:pt idx="644">
                  <c:v>7082.7349999999997</c:v>
                </c:pt>
                <c:pt idx="645">
                  <c:v>7140.8440000000001</c:v>
                </c:pt>
                <c:pt idx="646">
                  <c:v>7197.1869999999999</c:v>
                </c:pt>
                <c:pt idx="647">
                  <c:v>7298.4269999999997</c:v>
                </c:pt>
                <c:pt idx="648">
                  <c:v>7552.3770000000004</c:v>
                </c:pt>
                <c:pt idx="649">
                  <c:v>7645.2359999999999</c:v>
                </c:pt>
                <c:pt idx="650">
                  <c:v>7608.3159999999998</c:v>
                </c:pt>
                <c:pt idx="651">
                  <c:v>7433.192</c:v>
                </c:pt>
                <c:pt idx="652">
                  <c:v>7362.6949999999997</c:v>
                </c:pt>
                <c:pt idx="653">
                  <c:v>7326.9449999999997</c:v>
                </c:pt>
                <c:pt idx="654">
                  <c:v>7458.2659999999996</c:v>
                </c:pt>
                <c:pt idx="655">
                  <c:v>7463.6750000000002</c:v>
                </c:pt>
                <c:pt idx="656">
                  <c:v>7517.5950000000003</c:v>
                </c:pt>
                <c:pt idx="657">
                  <c:v>7575.9549999999999</c:v>
                </c:pt>
                <c:pt idx="658">
                  <c:v>7692.1880000000001</c:v>
                </c:pt>
                <c:pt idx="659">
                  <c:v>7853.268</c:v>
                </c:pt>
                <c:pt idx="660">
                  <c:v>8024.7860000000001</c:v>
                </c:pt>
                <c:pt idx="661">
                  <c:v>8121.9570000000003</c:v>
                </c:pt>
                <c:pt idx="662">
                  <c:v>8048.1029999999992</c:v>
                </c:pt>
                <c:pt idx="663">
                  <c:v>8067.2279999999992</c:v>
                </c:pt>
                <c:pt idx="664">
                  <c:v>8173.1170000000002</c:v>
                </c:pt>
                <c:pt idx="665">
                  <c:v>8211.39</c:v>
                </c:pt>
                <c:pt idx="666">
                  <c:v>8308.2999999999993</c:v>
                </c:pt>
                <c:pt idx="667">
                  <c:v>8310.9390000000003</c:v>
                </c:pt>
                <c:pt idx="668">
                  <c:v>8142.2780000000012</c:v>
                </c:pt>
                <c:pt idx="669">
                  <c:v>8042</c:v>
                </c:pt>
                <c:pt idx="670">
                  <c:v>8181.9070000000002</c:v>
                </c:pt>
                <c:pt idx="671">
                  <c:v>8276.6560000000009</c:v>
                </c:pt>
                <c:pt idx="672">
                  <c:v>8243.0920000000006</c:v>
                </c:pt>
                <c:pt idx="673">
                  <c:v>8371.7289999999994</c:v>
                </c:pt>
                <c:pt idx="674">
                  <c:v>8498.2389999999996</c:v>
                </c:pt>
                <c:pt idx="675">
                  <c:v>8127.3510000000006</c:v>
                </c:pt>
                <c:pt idx="676">
                  <c:v>8291.0229999999992</c:v>
                </c:pt>
                <c:pt idx="677">
                  <c:v>8174.3619999999992</c:v>
                </c:pt>
                <c:pt idx="678">
                  <c:v>8110.6829999999991</c:v>
                </c:pt>
                <c:pt idx="679">
                  <c:v>8141</c:v>
                </c:pt>
                <c:pt idx="680">
                  <c:v>8024.8390000000009</c:v>
                </c:pt>
                <c:pt idx="681">
                  <c:v>7963.7079999999996</c:v>
                </c:pt>
                <c:pt idx="682">
                  <c:v>7958.1440000000011</c:v>
                </c:pt>
                <c:pt idx="683">
                  <c:v>8101.5170000000007</c:v>
                </c:pt>
                <c:pt idx="684">
                  <c:v>8223.107</c:v>
                </c:pt>
                <c:pt idx="685">
                  <c:v>8375.5319999999992</c:v>
                </c:pt>
                <c:pt idx="686">
                  <c:v>8328.0120000000006</c:v>
                </c:pt>
                <c:pt idx="687">
                  <c:v>8371</c:v>
                </c:pt>
                <c:pt idx="688">
                  <c:v>8391.9240000000009</c:v>
                </c:pt>
                <c:pt idx="689">
                  <c:v>8459</c:v>
                </c:pt>
                <c:pt idx="690">
                  <c:v>8436</c:v>
                </c:pt>
                <c:pt idx="691">
                  <c:v>8487</c:v>
                </c:pt>
                <c:pt idx="692">
                  <c:v>8283</c:v>
                </c:pt>
                <c:pt idx="693">
                  <c:v>8155</c:v>
                </c:pt>
                <c:pt idx="694">
                  <c:v>8222</c:v>
                </c:pt>
                <c:pt idx="695">
                  <c:v>7971</c:v>
                </c:pt>
                <c:pt idx="696">
                  <c:v>7871</c:v>
                </c:pt>
                <c:pt idx="697">
                  <c:v>7984</c:v>
                </c:pt>
                <c:pt idx="698">
                  <c:v>8445</c:v>
                </c:pt>
                <c:pt idx="699">
                  <c:v>8581</c:v>
                </c:pt>
                <c:pt idx="700">
                  <c:v>8727</c:v>
                </c:pt>
                <c:pt idx="701">
                  <c:v>8542</c:v>
                </c:pt>
                <c:pt idx="702">
                  <c:v>8324</c:v>
                </c:pt>
                <c:pt idx="703">
                  <c:v>7976</c:v>
                </c:pt>
                <c:pt idx="704">
                  <c:v>8036</c:v>
                </c:pt>
                <c:pt idx="705">
                  <c:v>7996</c:v>
                </c:pt>
                <c:pt idx="706">
                  <c:v>7855</c:v>
                </c:pt>
                <c:pt idx="707">
                  <c:v>7869</c:v>
                </c:pt>
                <c:pt idx="708">
                  <c:v>7952</c:v>
                </c:pt>
                <c:pt idx="709">
                  <c:v>8185</c:v>
                </c:pt>
                <c:pt idx="710">
                  <c:v>8311</c:v>
                </c:pt>
                <c:pt idx="711">
                  <c:v>8233</c:v>
                </c:pt>
                <c:pt idx="712">
                  <c:v>8241</c:v>
                </c:pt>
                <c:pt idx="713">
                  <c:v>8102</c:v>
                </c:pt>
                <c:pt idx="714">
                  <c:v>8183</c:v>
                </c:pt>
                <c:pt idx="715">
                  <c:v>8061</c:v>
                </c:pt>
                <c:pt idx="716">
                  <c:v>8133</c:v>
                </c:pt>
                <c:pt idx="717">
                  <c:v>8083</c:v>
                </c:pt>
                <c:pt idx="718">
                  <c:v>7982</c:v>
                </c:pt>
                <c:pt idx="719">
                  <c:v>8116</c:v>
                </c:pt>
                <c:pt idx="720">
                  <c:v>8198</c:v>
                </c:pt>
                <c:pt idx="721">
                  <c:v>8264</c:v>
                </c:pt>
                <c:pt idx="722">
                  <c:v>8083</c:v>
                </c:pt>
                <c:pt idx="723">
                  <c:v>8049</c:v>
                </c:pt>
                <c:pt idx="724">
                  <c:v>8155</c:v>
                </c:pt>
                <c:pt idx="725">
                  <c:v>8246</c:v>
                </c:pt>
                <c:pt idx="726">
                  <c:v>8180</c:v>
                </c:pt>
                <c:pt idx="727">
                  <c:v>8381</c:v>
                </c:pt>
                <c:pt idx="728">
                  <c:v>8518</c:v>
                </c:pt>
                <c:pt idx="729">
                  <c:v>8426</c:v>
                </c:pt>
                <c:pt idx="730">
                  <c:v>8486</c:v>
                </c:pt>
                <c:pt idx="731">
                  <c:v>8464</c:v>
                </c:pt>
                <c:pt idx="732">
                  <c:v>8821</c:v>
                </c:pt>
                <c:pt idx="733">
                  <c:v>8707</c:v>
                </c:pt>
                <c:pt idx="734">
                  <c:v>8627</c:v>
                </c:pt>
                <c:pt idx="735">
                  <c:v>8300</c:v>
                </c:pt>
                <c:pt idx="736">
                  <c:v>8382</c:v>
                </c:pt>
                <c:pt idx="737">
                  <c:v>8492</c:v>
                </c:pt>
                <c:pt idx="738">
                  <c:v>8427</c:v>
                </c:pt>
                <c:pt idx="739">
                  <c:v>8036</c:v>
                </c:pt>
                <c:pt idx="740">
                  <c:v>8161</c:v>
                </c:pt>
                <c:pt idx="741">
                  <c:v>8297</c:v>
                </c:pt>
                <c:pt idx="742">
                  <c:v>8155</c:v>
                </c:pt>
                <c:pt idx="743">
                  <c:v>8257</c:v>
                </c:pt>
                <c:pt idx="744">
                  <c:v>8062</c:v>
                </c:pt>
                <c:pt idx="745">
                  <c:v>8062</c:v>
                </c:pt>
                <c:pt idx="746">
                  <c:v>8243</c:v>
                </c:pt>
                <c:pt idx="747">
                  <c:v>8238</c:v>
                </c:pt>
                <c:pt idx="748">
                  <c:v>8036</c:v>
                </c:pt>
                <c:pt idx="749">
                  <c:v>8269</c:v>
                </c:pt>
                <c:pt idx="750">
                  <c:v>8376</c:v>
                </c:pt>
                <c:pt idx="751">
                  <c:v>8250</c:v>
                </c:pt>
                <c:pt idx="752">
                  <c:v>8142</c:v>
                </c:pt>
                <c:pt idx="753">
                  <c:v>8145</c:v>
                </c:pt>
                <c:pt idx="754">
                  <c:v>8298</c:v>
                </c:pt>
                <c:pt idx="755">
                  <c:v>8112</c:v>
                </c:pt>
                <c:pt idx="756">
                  <c:v>7734</c:v>
                </c:pt>
                <c:pt idx="757">
                  <c:v>7816</c:v>
                </c:pt>
                <c:pt idx="758">
                  <c:v>7726</c:v>
                </c:pt>
                <c:pt idx="759">
                  <c:v>7652</c:v>
                </c:pt>
                <c:pt idx="760">
                  <c:v>7668</c:v>
                </c:pt>
                <c:pt idx="761">
                  <c:v>7407</c:v>
                </c:pt>
                <c:pt idx="762">
                  <c:v>7446</c:v>
                </c:pt>
                <c:pt idx="763">
                  <c:v>7429</c:v>
                </c:pt>
                <c:pt idx="764">
                  <c:v>7466</c:v>
                </c:pt>
                <c:pt idx="765">
                  <c:v>7465</c:v>
                </c:pt>
                <c:pt idx="766">
                  <c:v>7465.1120000000001</c:v>
                </c:pt>
                <c:pt idx="767">
                  <c:v>7573.4340000000002</c:v>
                </c:pt>
                <c:pt idx="768">
                  <c:v>7685.973</c:v>
                </c:pt>
                <c:pt idx="769">
                  <c:v>7757.2659999999996</c:v>
                </c:pt>
                <c:pt idx="770">
                  <c:v>7718.6049999999996</c:v>
                </c:pt>
                <c:pt idx="771">
                  <c:v>7657</c:v>
                </c:pt>
                <c:pt idx="772">
                  <c:v>7771.0820000000003</c:v>
                </c:pt>
                <c:pt idx="773">
                  <c:v>7837.3469999999998</c:v>
                </c:pt>
                <c:pt idx="774">
                  <c:v>7885.9949999999999</c:v>
                </c:pt>
                <c:pt idx="775">
                  <c:v>7978.6559999999999</c:v>
                </c:pt>
                <c:pt idx="776">
                  <c:v>8090.6750000000002</c:v>
                </c:pt>
                <c:pt idx="777">
                  <c:v>8272.4279999999999</c:v>
                </c:pt>
                <c:pt idx="778">
                  <c:v>8365.2440000000006</c:v>
                </c:pt>
                <c:pt idx="779">
                  <c:v>8209.4660000000003</c:v>
                </c:pt>
                <c:pt idx="780">
                  <c:v>8172.2779999999993</c:v>
                </c:pt>
                <c:pt idx="781">
                  <c:v>8157.8919999999989</c:v>
                </c:pt>
                <c:pt idx="782">
                  <c:v>8244.6970000000001</c:v>
                </c:pt>
                <c:pt idx="783">
                  <c:v>8225.5169999999998</c:v>
                </c:pt>
                <c:pt idx="784">
                  <c:v>8093.3129999999992</c:v>
                </c:pt>
                <c:pt idx="785">
                  <c:v>8088.168999999999</c:v>
                </c:pt>
                <c:pt idx="786">
                  <c:v>8192.1275000000005</c:v>
                </c:pt>
                <c:pt idx="787">
                  <c:v>8398.5215000000007</c:v>
                </c:pt>
                <c:pt idx="788">
                  <c:v>8485.0295000000006</c:v>
                </c:pt>
                <c:pt idx="789">
                  <c:v>8496.9495000000006</c:v>
                </c:pt>
                <c:pt idx="790">
                  <c:v>8428.6574999999993</c:v>
                </c:pt>
                <c:pt idx="791">
                  <c:v>8365.3935000000001</c:v>
                </c:pt>
                <c:pt idx="792">
                  <c:v>8531.2194999999992</c:v>
                </c:pt>
                <c:pt idx="793">
                  <c:v>8683.2764999999999</c:v>
                </c:pt>
                <c:pt idx="794">
                  <c:v>8445.3775000000005</c:v>
                </c:pt>
                <c:pt idx="795">
                  <c:v>8365.1205000000009</c:v>
                </c:pt>
                <c:pt idx="796">
                  <c:v>8403.7294999999995</c:v>
                </c:pt>
                <c:pt idx="797">
                  <c:v>8533.4145000000008</c:v>
                </c:pt>
                <c:pt idx="798">
                  <c:v>8573.8155000000006</c:v>
                </c:pt>
                <c:pt idx="799">
                  <c:v>8472.5745000000006</c:v>
                </c:pt>
                <c:pt idx="800">
                  <c:v>7972.9889999999996</c:v>
                </c:pt>
                <c:pt idx="801">
                  <c:v>8181.4089999999997</c:v>
                </c:pt>
                <c:pt idx="802">
                  <c:v>8246.4279999999999</c:v>
                </c:pt>
                <c:pt idx="803">
                  <c:v>8013.4879999999994</c:v>
                </c:pt>
                <c:pt idx="804">
                  <c:v>8014.41</c:v>
                </c:pt>
                <c:pt idx="805">
                  <c:v>8099.2829999999994</c:v>
                </c:pt>
                <c:pt idx="806">
                  <c:v>8275.73</c:v>
                </c:pt>
                <c:pt idx="807">
                  <c:v>8350.4279999999999</c:v>
                </c:pt>
                <c:pt idx="808">
                  <c:v>8240.83</c:v>
                </c:pt>
                <c:pt idx="809">
                  <c:v>8144.52</c:v>
                </c:pt>
                <c:pt idx="810">
                  <c:v>7708.0379999999996</c:v>
                </c:pt>
                <c:pt idx="811">
                  <c:v>7884.7089999999998</c:v>
                </c:pt>
                <c:pt idx="812">
                  <c:v>7987.4650000000001</c:v>
                </c:pt>
                <c:pt idx="813">
                  <c:v>7893.3639999999996</c:v>
                </c:pt>
                <c:pt idx="814">
                  <c:v>7757.3649999999998</c:v>
                </c:pt>
                <c:pt idx="815">
                  <c:v>7837.9870000000001</c:v>
                </c:pt>
                <c:pt idx="816">
                  <c:v>7837.9870000000001</c:v>
                </c:pt>
                <c:pt idx="817">
                  <c:v>7773.2009999999991</c:v>
                </c:pt>
                <c:pt idx="818">
                  <c:v>7800.8119999999999</c:v>
                </c:pt>
                <c:pt idx="819">
                  <c:v>7569.75</c:v>
                </c:pt>
                <c:pt idx="820">
                  <c:v>7815.351999999999</c:v>
                </c:pt>
                <c:pt idx="821">
                  <c:v>7924.128999999999</c:v>
                </c:pt>
                <c:pt idx="822">
                  <c:v>7897.3259999999991</c:v>
                </c:pt>
                <c:pt idx="823">
                  <c:v>7617.3429999999989</c:v>
                </c:pt>
                <c:pt idx="824">
                  <c:v>7562.7889999999989</c:v>
                </c:pt>
                <c:pt idx="825">
                  <c:v>7484.3279999999995</c:v>
                </c:pt>
                <c:pt idx="826">
                  <c:v>7543.8119999999999</c:v>
                </c:pt>
                <c:pt idx="827">
                  <c:v>7543.8119999999999</c:v>
                </c:pt>
                <c:pt idx="828">
                  <c:v>7408.4105</c:v>
                </c:pt>
                <c:pt idx="829">
                  <c:v>7407.1124999999993</c:v>
                </c:pt>
                <c:pt idx="830">
                  <c:v>7311.628999999999</c:v>
                </c:pt>
                <c:pt idx="831">
                  <c:v>7518.6509999999998</c:v>
                </c:pt>
                <c:pt idx="832">
                  <c:v>7540.4660000000003</c:v>
                </c:pt>
                <c:pt idx="833">
                  <c:v>7465.2950000000001</c:v>
                </c:pt>
                <c:pt idx="834">
                  <c:v>7555.7150000000001</c:v>
                </c:pt>
                <c:pt idx="835">
                  <c:v>7704.2939999999999</c:v>
                </c:pt>
                <c:pt idx="836">
                  <c:v>7732.5059999999994</c:v>
                </c:pt>
                <c:pt idx="837">
                  <c:v>7776.6729999999989</c:v>
                </c:pt>
                <c:pt idx="838">
                  <c:v>7882.5649999999987</c:v>
                </c:pt>
                <c:pt idx="839">
                  <c:v>8029.2639999999992</c:v>
                </c:pt>
                <c:pt idx="840">
                  <c:v>8263.1560000000009</c:v>
                </c:pt>
                <c:pt idx="841">
                  <c:v>8277.3469999999998</c:v>
                </c:pt>
                <c:pt idx="842">
                  <c:v>8101.4499999999989</c:v>
                </c:pt>
                <c:pt idx="843">
                  <c:v>7661.9889999999996</c:v>
                </c:pt>
                <c:pt idx="844">
                  <c:v>7850.28</c:v>
                </c:pt>
                <c:pt idx="845">
                  <c:v>7831.2709999999997</c:v>
                </c:pt>
                <c:pt idx="846">
                  <c:v>7606.5640000000003</c:v>
                </c:pt>
                <c:pt idx="847">
                  <c:v>7328.4605000000001</c:v>
                </c:pt>
                <c:pt idx="848">
                  <c:v>7104.0195000000003</c:v>
                </c:pt>
                <c:pt idx="849">
                  <c:v>7212.4035000000003</c:v>
                </c:pt>
                <c:pt idx="850">
                  <c:v>7239.8355000000001</c:v>
                </c:pt>
                <c:pt idx="851">
                  <c:v>7025.5315000000001</c:v>
                </c:pt>
                <c:pt idx="852">
                  <c:v>6943.7494999999999</c:v>
                </c:pt>
                <c:pt idx="853">
                  <c:v>6943.7494999999999</c:v>
                </c:pt>
                <c:pt idx="854">
                  <c:v>6906.7134999999998</c:v>
                </c:pt>
                <c:pt idx="855">
                  <c:v>7281.8315000000002</c:v>
                </c:pt>
                <c:pt idx="856">
                  <c:v>7465.3114999999998</c:v>
                </c:pt>
                <c:pt idx="857">
                  <c:v>7602.0609999999997</c:v>
                </c:pt>
                <c:pt idx="858">
                  <c:v>7217.5259999999998</c:v>
                </c:pt>
                <c:pt idx="859">
                  <c:v>7705.4040000000005</c:v>
                </c:pt>
                <c:pt idx="860">
                  <c:v>7854.9</c:v>
                </c:pt>
                <c:pt idx="861">
                  <c:v>7618.5259999999998</c:v>
                </c:pt>
                <c:pt idx="862">
                  <c:v>7385.82</c:v>
                </c:pt>
                <c:pt idx="863">
                  <c:v>7642.8950000000004</c:v>
                </c:pt>
                <c:pt idx="864">
                  <c:v>7662.25</c:v>
                </c:pt>
                <c:pt idx="865">
                  <c:v>7529.326</c:v>
                </c:pt>
                <c:pt idx="866">
                  <c:v>7717.25</c:v>
                </c:pt>
                <c:pt idx="867">
                  <c:v>7202.3225000000002</c:v>
                </c:pt>
                <c:pt idx="868">
                  <c:v>7208.8630000000003</c:v>
                </c:pt>
                <c:pt idx="869">
                  <c:v>7261.2380000000003</c:v>
                </c:pt>
                <c:pt idx="870">
                  <c:v>7739.0360000000001</c:v>
                </c:pt>
                <c:pt idx="871">
                  <c:v>7771.9409999999998</c:v>
                </c:pt>
                <c:pt idx="872">
                  <c:v>7522.0910000000003</c:v>
                </c:pt>
                <c:pt idx="873">
                  <c:v>7747.2439999999997</c:v>
                </c:pt>
                <c:pt idx="874">
                  <c:v>7807.5339999999997</c:v>
                </c:pt>
                <c:pt idx="875">
                  <c:v>7870.683</c:v>
                </c:pt>
                <c:pt idx="876">
                  <c:v>7774.8680000000004</c:v>
                </c:pt>
                <c:pt idx="877">
                  <c:v>7953.1220000000003</c:v>
                </c:pt>
                <c:pt idx="878">
                  <c:v>7969.8850000000002</c:v>
                </c:pt>
                <c:pt idx="879">
                  <c:v>7650.8305</c:v>
                </c:pt>
                <c:pt idx="880">
                  <c:v>7673.4475000000002</c:v>
                </c:pt>
                <c:pt idx="881">
                  <c:v>7513.1944999999996</c:v>
                </c:pt>
                <c:pt idx="882">
                  <c:v>7682.3485000000001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3-42FF-9E9E-D1E92F68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7599"/>
        <c:axId val="922188847"/>
      </c:lineChart>
      <c:dateAx>
        <c:axId val="922187599"/>
        <c:scaling>
          <c:orientation val="minMax"/>
          <c:min val="445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8847"/>
        <c:crosses val="autoZero"/>
        <c:auto val="1"/>
        <c:lblOffset val="100"/>
        <c:baseTimeUnit val="days"/>
        <c:majorUnit val="1"/>
        <c:majorTimeUnit val="days"/>
      </c:dateAx>
      <c:valAx>
        <c:axId val="922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 Occupancy Status 2.0.xlsx]Graphs!PivotTable1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962356984652575E-3"/>
              <c:y val="-0.12134578643063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4328E-3"/>
              <c:y val="-6.3700724760240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2642372214414566E-17"/>
              <c:y val="1.3936444102005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577872574997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3.5661210606430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-4.094237623638450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290430283326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87427884163644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5CD-43E6-A346-52871799F06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5CD-43E6-A346-52871799F0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5CD-43E6-A346-52871799F0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5CD-43E6-A346-52871799F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Graphs!$B$4:$B$14</c:f>
              <c:numCache>
                <c:formatCode>_(* #,##0_);_(* \(#,##0\);_(* "-"??_);_(@_)</c:formatCode>
                <c:ptCount val="5"/>
                <c:pt idx="0">
                  <c:v>21000</c:v>
                </c:pt>
                <c:pt idx="1">
                  <c:v>7500</c:v>
                </c:pt>
                <c:pt idx="2">
                  <c:v>10300</c:v>
                </c:pt>
                <c:pt idx="3">
                  <c:v>100</c:v>
                </c:pt>
                <c:pt idx="4">
                  <c:v>10250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D-43E6-A346-52871799F06E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5CD-43E6-A346-52871799F06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5CD-43E6-A346-52871799F0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CD-43E6-A346-52871799F0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5CD-43E6-A346-52871799F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Graphs!$C$4:$C$14</c:f>
              <c:numCache>
                <c:formatCode>_(* #,##0_);_(* \(#,##0\);_(* "-"??_);_(@_)</c:formatCode>
                <c:ptCount val="5"/>
                <c:pt idx="0">
                  <c:v>8773.6718999999994</c:v>
                </c:pt>
                <c:pt idx="1">
                  <c:v>7676.0394999999999</c:v>
                </c:pt>
                <c:pt idx="2">
                  <c:v>4837.7183473000014</c:v>
                </c:pt>
                <c:pt idx="3">
                  <c:v>36.439366699999859</c:v>
                </c:pt>
                <c:pt idx="4">
                  <c:v>6155.6408999999994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D-43E6-A346-52871799F0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385902832"/>
        <c:axId val="385892848"/>
      </c:barChart>
      <c:catAx>
        <c:axId val="3859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2848"/>
        <c:crosses val="autoZero"/>
        <c:auto val="1"/>
        <c:lblAlgn val="ctr"/>
        <c:lblOffset val="100"/>
        <c:noMultiLvlLbl val="0"/>
      </c:catAx>
      <c:valAx>
        <c:axId val="38589284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[WH Occupancy Status 2.0.xlsx]Graphs!PivotTable17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Unoccupied</a:t>
            </a:r>
            <a:r>
              <a:rPr lang="en-US" baseline="0"/>
              <a:t> - </a:t>
            </a:r>
            <a:r>
              <a:rPr lang="en-US"/>
              <a:t>Actual Sellable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Unoccupied (CBM)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Graphs!$B$60:$B$65</c:f>
              <c:numCache>
                <c:formatCode>_(* #,##0_);_(* \(#,##0\);_(* "-"??_);_(@_)</c:formatCode>
                <c:ptCount val="5"/>
                <c:pt idx="0">
                  <c:v>12226.328100000001</c:v>
                </c:pt>
                <c:pt idx="1">
                  <c:v>0</c:v>
                </c:pt>
                <c:pt idx="2">
                  <c:v>5462.2816526999986</c:v>
                </c:pt>
                <c:pt idx="3">
                  <c:v>63.560633300000141</c:v>
                </c:pt>
                <c:pt idx="4">
                  <c:v>4094.3591000000006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4-4A21-8C5E-1F98FD77FB0C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Actual Sellable (CBM)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Graphs!$C$60:$C$65</c:f>
              <c:numCache>
                <c:formatCode>_(* #,##0_);_(* \(#,##0\);_(* "-"??_);_(@_)</c:formatCode>
                <c:ptCount val="5"/>
                <c:pt idx="0">
                  <c:v>11596.328100000001</c:v>
                </c:pt>
                <c:pt idx="1">
                  <c:v>0</c:v>
                </c:pt>
                <c:pt idx="2">
                  <c:v>4741.2816526999986</c:v>
                </c:pt>
                <c:pt idx="3">
                  <c:v>60.560633300000141</c:v>
                </c:pt>
                <c:pt idx="4">
                  <c:v>3786.8591000000006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4-4A21-8C5E-1F98FD77F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189466096"/>
        <c:axId val="1189448208"/>
      </c:barChart>
      <c:catAx>
        <c:axId val="11894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208"/>
        <c:crosses val="autoZero"/>
        <c:auto val="1"/>
        <c:lblAlgn val="ctr"/>
        <c:lblOffset val="100"/>
        <c:noMultiLvlLbl val="0"/>
      </c:catAx>
      <c:valAx>
        <c:axId val="1189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6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Nestle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Capacity (Pallets)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Graphs!$B$43:$B$47</c:f>
              <c:numCache>
                <c:formatCode>_(* #,##0_);_(* \(#,##0\);_(* "-"??_);_(@_)</c:formatCode>
                <c:ptCount val="2"/>
                <c:pt idx="0">
                  <c:v>10131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E-4C2C-9D4E-94925460791C}"/>
            </c:ext>
          </c:extLst>
        </c:ser>
        <c:ser>
          <c:idx val="1"/>
          <c:order val="1"/>
          <c:tx>
            <c:strRef>
              <c:f>Graphs!$C$42</c:f>
              <c:strCache>
                <c:ptCount val="1"/>
                <c:pt idx="0">
                  <c:v>Occupancy (Pallet)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Graphs!$C$43:$C$47</c:f>
              <c:numCache>
                <c:formatCode>_(* #,##0_);_(* \(#,##0\);_(* "-"??_);_(@_)</c:formatCode>
                <c:ptCount val="2"/>
                <c:pt idx="0">
                  <c:v>9107</c:v>
                </c:pt>
                <c:pt idx="1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E-4C2C-9D4E-94925460791C}"/>
            </c:ext>
          </c:extLst>
        </c:ser>
        <c:ser>
          <c:idx val="2"/>
          <c:order val="2"/>
          <c:tx>
            <c:strRef>
              <c:f>Graphs!$D$42</c:f>
              <c:strCache>
                <c:ptCount val="1"/>
                <c:pt idx="0">
                  <c:v>Unoccupied (Pallet)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Graphs!$D$43:$D$47</c:f>
              <c:numCache>
                <c:formatCode>_(* #,##0_);_(* \(#,##0\);_(* "-"??_);_(@_)</c:formatCode>
                <c:ptCount val="2"/>
                <c:pt idx="0">
                  <c:v>1024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C2C-9D4E-949254607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672048"/>
        <c:axId val="541667472"/>
      </c:barChart>
      <c:catAx>
        <c:axId val="5416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7472"/>
        <c:crosses val="autoZero"/>
        <c:auto val="1"/>
        <c:lblAlgn val="ctr"/>
        <c:lblOffset val="100"/>
        <c:noMultiLvlLbl val="0"/>
      </c:catAx>
      <c:valAx>
        <c:axId val="5416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Pallets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Hirdaramani Woven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Graphs!$B$69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Graphs!$B$70:$B$72</c:f>
              <c:numCache>
                <c:formatCode>_(* #,##0_);_(* \(#,##0\);_(* "-"??_);_(@_)</c:formatCode>
                <c:ptCount val="1"/>
                <c:pt idx="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B-4FCF-A5D6-7B9F5EC1A4BF}"/>
            </c:ext>
          </c:extLst>
        </c:ser>
        <c:ser>
          <c:idx val="1"/>
          <c:order val="1"/>
          <c:tx>
            <c:strRef>
              <c:f>Graphs!$C$69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Graphs!$C$70:$C$72</c:f>
              <c:numCache>
                <c:formatCode>_(* #,##0_);_(* \(#,##0\);_(* "-"??_);_(@_)</c:formatCode>
                <c:ptCount val="1"/>
                <c:pt idx="0">
                  <c:v>3114.8409999999999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B-4FCF-A5D6-7B9F5EC1A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07240336"/>
        <c:axId val="907229936"/>
      </c:barChart>
      <c:catAx>
        <c:axId val="9072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29936"/>
        <c:crosses val="autoZero"/>
        <c:auto val="1"/>
        <c:lblAlgn val="ctr"/>
        <c:lblOffset val="100"/>
        <c:noMultiLvlLbl val="0"/>
      </c:catAx>
      <c:valAx>
        <c:axId val="907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Occupancy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 Occu. trend Analysis'!$C$1</c:f>
              <c:strCache>
                <c:ptCount val="1"/>
                <c:pt idx="0">
                  <c:v>OFC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Analysis'!$C$2:$C$884</c:f>
              <c:numCache>
                <c:formatCode>General</c:formatCode>
                <c:ptCount val="883"/>
                <c:pt idx="0">
                  <c:v>7357</c:v>
                </c:pt>
                <c:pt idx="1">
                  <c:v>7127</c:v>
                </c:pt>
                <c:pt idx="2">
                  <c:v>7547</c:v>
                </c:pt>
                <c:pt idx="3">
                  <c:v>7941</c:v>
                </c:pt>
                <c:pt idx="4">
                  <c:v>8486</c:v>
                </c:pt>
                <c:pt idx="5">
                  <c:v>8467</c:v>
                </c:pt>
                <c:pt idx="6">
                  <c:v>8950</c:v>
                </c:pt>
                <c:pt idx="7">
                  <c:v>8950</c:v>
                </c:pt>
                <c:pt idx="8">
                  <c:v>8277</c:v>
                </c:pt>
                <c:pt idx="9">
                  <c:v>7467</c:v>
                </c:pt>
                <c:pt idx="10">
                  <c:v>7565</c:v>
                </c:pt>
                <c:pt idx="11">
                  <c:v>8031</c:v>
                </c:pt>
                <c:pt idx="12">
                  <c:v>8031</c:v>
                </c:pt>
                <c:pt idx="13">
                  <c:v>8753</c:v>
                </c:pt>
                <c:pt idx="14">
                  <c:v>8434</c:v>
                </c:pt>
                <c:pt idx="15">
                  <c:v>8581</c:v>
                </c:pt>
                <c:pt idx="16">
                  <c:v>8872</c:v>
                </c:pt>
                <c:pt idx="17">
                  <c:v>8872</c:v>
                </c:pt>
                <c:pt idx="18">
                  <c:v>8573</c:v>
                </c:pt>
                <c:pt idx="19">
                  <c:v>8325</c:v>
                </c:pt>
                <c:pt idx="20">
                  <c:v>8453</c:v>
                </c:pt>
                <c:pt idx="21">
                  <c:v>8369</c:v>
                </c:pt>
                <c:pt idx="22">
                  <c:v>8524</c:v>
                </c:pt>
                <c:pt idx="23">
                  <c:v>8585</c:v>
                </c:pt>
                <c:pt idx="24">
                  <c:v>8688</c:v>
                </c:pt>
                <c:pt idx="25">
                  <c:v>8737</c:v>
                </c:pt>
                <c:pt idx="26">
                  <c:v>8722</c:v>
                </c:pt>
                <c:pt idx="27">
                  <c:v>8505</c:v>
                </c:pt>
                <c:pt idx="28">
                  <c:v>8562</c:v>
                </c:pt>
                <c:pt idx="29">
                  <c:v>8562</c:v>
                </c:pt>
                <c:pt idx="30">
                  <c:v>8442</c:v>
                </c:pt>
                <c:pt idx="31">
                  <c:v>8501</c:v>
                </c:pt>
                <c:pt idx="32">
                  <c:v>8384</c:v>
                </c:pt>
                <c:pt idx="33">
                  <c:v>8296</c:v>
                </c:pt>
                <c:pt idx="34">
                  <c:v>8296</c:v>
                </c:pt>
                <c:pt idx="35">
                  <c:v>7445</c:v>
                </c:pt>
                <c:pt idx="36">
                  <c:v>7515</c:v>
                </c:pt>
                <c:pt idx="37">
                  <c:v>7756</c:v>
                </c:pt>
                <c:pt idx="38">
                  <c:v>7299</c:v>
                </c:pt>
                <c:pt idx="39">
                  <c:v>7327</c:v>
                </c:pt>
                <c:pt idx="40">
                  <c:v>7345</c:v>
                </c:pt>
                <c:pt idx="41">
                  <c:v>7415</c:v>
                </c:pt>
                <c:pt idx="42">
                  <c:v>6915</c:v>
                </c:pt>
                <c:pt idx="43">
                  <c:v>7132</c:v>
                </c:pt>
                <c:pt idx="44">
                  <c:v>7246</c:v>
                </c:pt>
                <c:pt idx="45">
                  <c:v>7205</c:v>
                </c:pt>
                <c:pt idx="46">
                  <c:v>7180</c:v>
                </c:pt>
                <c:pt idx="47">
                  <c:v>7226</c:v>
                </c:pt>
                <c:pt idx="48">
                  <c:v>7171</c:v>
                </c:pt>
                <c:pt idx="49">
                  <c:v>6883</c:v>
                </c:pt>
                <c:pt idx="50">
                  <c:v>7054</c:v>
                </c:pt>
                <c:pt idx="51">
                  <c:v>7118</c:v>
                </c:pt>
                <c:pt idx="52">
                  <c:v>6645</c:v>
                </c:pt>
                <c:pt idx="53">
                  <c:v>6626</c:v>
                </c:pt>
                <c:pt idx="54">
                  <c:v>6711</c:v>
                </c:pt>
                <c:pt idx="55">
                  <c:v>6998</c:v>
                </c:pt>
                <c:pt idx="56">
                  <c:v>6343</c:v>
                </c:pt>
                <c:pt idx="57">
                  <c:v>6530</c:v>
                </c:pt>
                <c:pt idx="58">
                  <c:v>6643</c:v>
                </c:pt>
                <c:pt idx="59">
                  <c:v>6598</c:v>
                </c:pt>
                <c:pt idx="60">
                  <c:v>6638</c:v>
                </c:pt>
                <c:pt idx="61">
                  <c:v>6408</c:v>
                </c:pt>
                <c:pt idx="62">
                  <c:v>5936</c:v>
                </c:pt>
                <c:pt idx="63">
                  <c:v>5610</c:v>
                </c:pt>
                <c:pt idx="64">
                  <c:v>5139</c:v>
                </c:pt>
                <c:pt idx="65">
                  <c:v>5139</c:v>
                </c:pt>
                <c:pt idx="66">
                  <c:v>4833</c:v>
                </c:pt>
                <c:pt idx="67">
                  <c:v>4151</c:v>
                </c:pt>
                <c:pt idx="68">
                  <c:v>4332</c:v>
                </c:pt>
                <c:pt idx="69">
                  <c:v>4737</c:v>
                </c:pt>
                <c:pt idx="70">
                  <c:v>4541</c:v>
                </c:pt>
                <c:pt idx="71">
                  <c:v>4580</c:v>
                </c:pt>
                <c:pt idx="72">
                  <c:v>4785</c:v>
                </c:pt>
                <c:pt idx="73">
                  <c:v>4606</c:v>
                </c:pt>
                <c:pt idx="74">
                  <c:v>4567</c:v>
                </c:pt>
                <c:pt idx="75">
                  <c:v>4569</c:v>
                </c:pt>
                <c:pt idx="76">
                  <c:v>4804</c:v>
                </c:pt>
                <c:pt idx="77">
                  <c:v>4781</c:v>
                </c:pt>
                <c:pt idx="78">
                  <c:v>4916</c:v>
                </c:pt>
                <c:pt idx="79">
                  <c:v>4931</c:v>
                </c:pt>
                <c:pt idx="80">
                  <c:v>4931</c:v>
                </c:pt>
                <c:pt idx="81">
                  <c:v>4980</c:v>
                </c:pt>
                <c:pt idx="82">
                  <c:v>5115</c:v>
                </c:pt>
                <c:pt idx="83">
                  <c:v>4778</c:v>
                </c:pt>
                <c:pt idx="84">
                  <c:v>4752</c:v>
                </c:pt>
                <c:pt idx="85">
                  <c:v>4752</c:v>
                </c:pt>
                <c:pt idx="86">
                  <c:v>4869</c:v>
                </c:pt>
                <c:pt idx="87">
                  <c:v>4876</c:v>
                </c:pt>
                <c:pt idx="88">
                  <c:v>4796</c:v>
                </c:pt>
                <c:pt idx="89">
                  <c:v>4796</c:v>
                </c:pt>
                <c:pt idx="90">
                  <c:v>4776</c:v>
                </c:pt>
                <c:pt idx="91">
                  <c:v>4918</c:v>
                </c:pt>
                <c:pt idx="92">
                  <c:v>5049</c:v>
                </c:pt>
                <c:pt idx="93">
                  <c:v>4381</c:v>
                </c:pt>
                <c:pt idx="94">
                  <c:v>4381</c:v>
                </c:pt>
                <c:pt idx="95">
                  <c:v>4493</c:v>
                </c:pt>
                <c:pt idx="96">
                  <c:v>4603</c:v>
                </c:pt>
                <c:pt idx="97">
                  <c:v>4735</c:v>
                </c:pt>
                <c:pt idx="98">
                  <c:v>4463</c:v>
                </c:pt>
                <c:pt idx="99">
                  <c:v>4463</c:v>
                </c:pt>
                <c:pt idx="100">
                  <c:v>4571</c:v>
                </c:pt>
                <c:pt idx="101">
                  <c:v>4877</c:v>
                </c:pt>
                <c:pt idx="102">
                  <c:v>4574</c:v>
                </c:pt>
                <c:pt idx="103">
                  <c:v>4574</c:v>
                </c:pt>
                <c:pt idx="104">
                  <c:v>4552</c:v>
                </c:pt>
                <c:pt idx="105">
                  <c:v>4508</c:v>
                </c:pt>
                <c:pt idx="106">
                  <c:v>4458</c:v>
                </c:pt>
                <c:pt idx="107">
                  <c:v>4458</c:v>
                </c:pt>
                <c:pt idx="108">
                  <c:v>4458</c:v>
                </c:pt>
                <c:pt idx="109">
                  <c:v>4388</c:v>
                </c:pt>
                <c:pt idx="110">
                  <c:v>4320</c:v>
                </c:pt>
                <c:pt idx="111">
                  <c:v>4258</c:v>
                </c:pt>
                <c:pt idx="112">
                  <c:v>4242</c:v>
                </c:pt>
                <c:pt idx="113">
                  <c:v>4083</c:v>
                </c:pt>
                <c:pt idx="114">
                  <c:v>5258</c:v>
                </c:pt>
                <c:pt idx="115">
                  <c:v>5207</c:v>
                </c:pt>
                <c:pt idx="116">
                  <c:v>5336</c:v>
                </c:pt>
                <c:pt idx="117">
                  <c:v>5999</c:v>
                </c:pt>
                <c:pt idx="118">
                  <c:v>5999</c:v>
                </c:pt>
                <c:pt idx="119">
                  <c:v>5941</c:v>
                </c:pt>
                <c:pt idx="120">
                  <c:v>5911</c:v>
                </c:pt>
                <c:pt idx="121">
                  <c:v>6026</c:v>
                </c:pt>
                <c:pt idx="122">
                  <c:v>6026</c:v>
                </c:pt>
                <c:pt idx="123">
                  <c:v>6144</c:v>
                </c:pt>
                <c:pt idx="124">
                  <c:v>6275</c:v>
                </c:pt>
                <c:pt idx="125">
                  <c:v>6323</c:v>
                </c:pt>
                <c:pt idx="126">
                  <c:v>6413</c:v>
                </c:pt>
                <c:pt idx="127">
                  <c:v>6541</c:v>
                </c:pt>
                <c:pt idx="128">
                  <c:v>6618</c:v>
                </c:pt>
                <c:pt idx="129">
                  <c:v>6362</c:v>
                </c:pt>
                <c:pt idx="130">
                  <c:v>6446</c:v>
                </c:pt>
                <c:pt idx="131">
                  <c:v>6363</c:v>
                </c:pt>
                <c:pt idx="132">
                  <c:v>6425</c:v>
                </c:pt>
                <c:pt idx="133">
                  <c:v>6482</c:v>
                </c:pt>
                <c:pt idx="134">
                  <c:v>6421</c:v>
                </c:pt>
                <c:pt idx="135">
                  <c:v>6304</c:v>
                </c:pt>
                <c:pt idx="136">
                  <c:v>6711</c:v>
                </c:pt>
                <c:pt idx="137">
                  <c:v>6959</c:v>
                </c:pt>
                <c:pt idx="138">
                  <c:v>6767</c:v>
                </c:pt>
                <c:pt idx="139">
                  <c:v>6431</c:v>
                </c:pt>
                <c:pt idx="140">
                  <c:v>6315</c:v>
                </c:pt>
                <c:pt idx="141">
                  <c:v>6430</c:v>
                </c:pt>
                <c:pt idx="142">
                  <c:v>6627</c:v>
                </c:pt>
                <c:pt idx="143">
                  <c:v>6600</c:v>
                </c:pt>
                <c:pt idx="144">
                  <c:v>6564</c:v>
                </c:pt>
                <c:pt idx="145">
                  <c:v>6639</c:v>
                </c:pt>
                <c:pt idx="146">
                  <c:v>6856</c:v>
                </c:pt>
                <c:pt idx="147">
                  <c:v>6942</c:v>
                </c:pt>
                <c:pt idx="148">
                  <c:v>6649</c:v>
                </c:pt>
                <c:pt idx="149">
                  <c:v>6649</c:v>
                </c:pt>
                <c:pt idx="150">
                  <c:v>6751</c:v>
                </c:pt>
                <c:pt idx="151">
                  <c:v>6732</c:v>
                </c:pt>
                <c:pt idx="152">
                  <c:v>6761</c:v>
                </c:pt>
                <c:pt idx="153">
                  <c:v>6806</c:v>
                </c:pt>
                <c:pt idx="154">
                  <c:v>5958.04</c:v>
                </c:pt>
                <c:pt idx="155">
                  <c:v>6088.04</c:v>
                </c:pt>
                <c:pt idx="156">
                  <c:v>6171</c:v>
                </c:pt>
                <c:pt idx="157">
                  <c:v>6044</c:v>
                </c:pt>
                <c:pt idx="158">
                  <c:v>5949</c:v>
                </c:pt>
                <c:pt idx="159">
                  <c:v>5949</c:v>
                </c:pt>
                <c:pt idx="160">
                  <c:v>5900</c:v>
                </c:pt>
                <c:pt idx="161">
                  <c:v>5644</c:v>
                </c:pt>
                <c:pt idx="162">
                  <c:v>5029.04</c:v>
                </c:pt>
                <c:pt idx="163">
                  <c:v>5029.04</c:v>
                </c:pt>
                <c:pt idx="164">
                  <c:v>5105.04</c:v>
                </c:pt>
                <c:pt idx="165">
                  <c:v>4926.04</c:v>
                </c:pt>
                <c:pt idx="166">
                  <c:v>4973.04</c:v>
                </c:pt>
                <c:pt idx="167">
                  <c:v>5322.04</c:v>
                </c:pt>
                <c:pt idx="168">
                  <c:v>5322.04</c:v>
                </c:pt>
                <c:pt idx="169">
                  <c:v>5432.04</c:v>
                </c:pt>
                <c:pt idx="170">
                  <c:v>5647.04</c:v>
                </c:pt>
                <c:pt idx="171">
                  <c:v>5541.04</c:v>
                </c:pt>
                <c:pt idx="172">
                  <c:v>5502.04</c:v>
                </c:pt>
                <c:pt idx="173">
                  <c:v>5502.04</c:v>
                </c:pt>
                <c:pt idx="174">
                  <c:v>5784.04</c:v>
                </c:pt>
                <c:pt idx="175">
                  <c:v>5937.04</c:v>
                </c:pt>
                <c:pt idx="176">
                  <c:v>6058.04</c:v>
                </c:pt>
                <c:pt idx="177">
                  <c:v>6349.04</c:v>
                </c:pt>
                <c:pt idx="178">
                  <c:v>6349.04</c:v>
                </c:pt>
                <c:pt idx="179">
                  <c:v>6407.04</c:v>
                </c:pt>
                <c:pt idx="180">
                  <c:v>6902.04</c:v>
                </c:pt>
                <c:pt idx="181">
                  <c:v>6335.04</c:v>
                </c:pt>
                <c:pt idx="182">
                  <c:v>6251.04</c:v>
                </c:pt>
                <c:pt idx="183">
                  <c:v>6078.04</c:v>
                </c:pt>
                <c:pt idx="184">
                  <c:v>6078.04</c:v>
                </c:pt>
                <c:pt idx="185">
                  <c:v>6012.04</c:v>
                </c:pt>
                <c:pt idx="186">
                  <c:v>6268.04</c:v>
                </c:pt>
                <c:pt idx="187">
                  <c:v>6507.04</c:v>
                </c:pt>
                <c:pt idx="188">
                  <c:v>6721.04</c:v>
                </c:pt>
                <c:pt idx="189">
                  <c:v>6704.04</c:v>
                </c:pt>
                <c:pt idx="190">
                  <c:v>7511</c:v>
                </c:pt>
                <c:pt idx="191">
                  <c:v>6666</c:v>
                </c:pt>
                <c:pt idx="192">
                  <c:v>6668</c:v>
                </c:pt>
                <c:pt idx="193">
                  <c:v>7215</c:v>
                </c:pt>
                <c:pt idx="194">
                  <c:v>7310</c:v>
                </c:pt>
                <c:pt idx="195">
                  <c:v>7129</c:v>
                </c:pt>
                <c:pt idx="196">
                  <c:v>7034</c:v>
                </c:pt>
                <c:pt idx="197">
                  <c:v>7452</c:v>
                </c:pt>
                <c:pt idx="198">
                  <c:v>6813.6</c:v>
                </c:pt>
                <c:pt idx="199">
                  <c:v>6803.6</c:v>
                </c:pt>
                <c:pt idx="200">
                  <c:v>6692.6</c:v>
                </c:pt>
                <c:pt idx="201">
                  <c:v>7630</c:v>
                </c:pt>
                <c:pt idx="202">
                  <c:v>7412</c:v>
                </c:pt>
                <c:pt idx="203">
                  <c:v>7132</c:v>
                </c:pt>
                <c:pt idx="204">
                  <c:v>6954</c:v>
                </c:pt>
                <c:pt idx="205">
                  <c:v>6932</c:v>
                </c:pt>
                <c:pt idx="206">
                  <c:v>7161</c:v>
                </c:pt>
                <c:pt idx="207">
                  <c:v>7428</c:v>
                </c:pt>
                <c:pt idx="208">
                  <c:v>7066</c:v>
                </c:pt>
                <c:pt idx="209">
                  <c:v>6695</c:v>
                </c:pt>
                <c:pt idx="210">
                  <c:v>7343</c:v>
                </c:pt>
                <c:pt idx="211">
                  <c:v>7078</c:v>
                </c:pt>
                <c:pt idx="212">
                  <c:v>6682</c:v>
                </c:pt>
                <c:pt idx="213">
                  <c:v>7183</c:v>
                </c:pt>
                <c:pt idx="214">
                  <c:v>7039</c:v>
                </c:pt>
                <c:pt idx="215">
                  <c:v>6642</c:v>
                </c:pt>
                <c:pt idx="216">
                  <c:v>6711</c:v>
                </c:pt>
                <c:pt idx="217">
                  <c:v>6520</c:v>
                </c:pt>
                <c:pt idx="218">
                  <c:v>6946.55</c:v>
                </c:pt>
                <c:pt idx="219">
                  <c:v>6980</c:v>
                </c:pt>
                <c:pt idx="220">
                  <c:v>6970</c:v>
                </c:pt>
                <c:pt idx="221">
                  <c:v>7347</c:v>
                </c:pt>
                <c:pt idx="222">
                  <c:v>7541</c:v>
                </c:pt>
                <c:pt idx="223">
                  <c:v>7838</c:v>
                </c:pt>
                <c:pt idx="224">
                  <c:v>7880.0249999999996</c:v>
                </c:pt>
                <c:pt idx="225">
                  <c:v>7525.0249999999996</c:v>
                </c:pt>
                <c:pt idx="226">
                  <c:v>7331.0249999999996</c:v>
                </c:pt>
                <c:pt idx="227">
                  <c:v>7373.0249999999996</c:v>
                </c:pt>
                <c:pt idx="228">
                  <c:v>7591.0249999999996</c:v>
                </c:pt>
                <c:pt idx="229">
                  <c:v>6924.7749999999996</c:v>
                </c:pt>
                <c:pt idx="230">
                  <c:v>6967.7749999999996</c:v>
                </c:pt>
                <c:pt idx="231">
                  <c:v>6864.7749999999996</c:v>
                </c:pt>
                <c:pt idx="232">
                  <c:v>6637.7749999999996</c:v>
                </c:pt>
                <c:pt idx="233">
                  <c:v>6663.7749999999996</c:v>
                </c:pt>
                <c:pt idx="234">
                  <c:v>6721.9</c:v>
                </c:pt>
                <c:pt idx="235">
                  <c:v>6324.9</c:v>
                </c:pt>
                <c:pt idx="236">
                  <c:v>6322.9</c:v>
                </c:pt>
                <c:pt idx="237">
                  <c:v>6140.9</c:v>
                </c:pt>
                <c:pt idx="238">
                  <c:v>5633.0249999999996</c:v>
                </c:pt>
                <c:pt idx="239">
                  <c:v>5144.0249999999996</c:v>
                </c:pt>
                <c:pt idx="240">
                  <c:v>5070.0249999999996</c:v>
                </c:pt>
                <c:pt idx="241">
                  <c:v>5070.0249999999996</c:v>
                </c:pt>
                <c:pt idx="242">
                  <c:v>5047.0249999999996</c:v>
                </c:pt>
                <c:pt idx="243">
                  <c:v>5463.7250000000004</c:v>
                </c:pt>
                <c:pt idx="244">
                  <c:v>5414.7250000000004</c:v>
                </c:pt>
                <c:pt idx="245">
                  <c:v>5393.7250000000004</c:v>
                </c:pt>
                <c:pt idx="246">
                  <c:v>5259.7250000000004</c:v>
                </c:pt>
                <c:pt idx="247">
                  <c:v>5564.6</c:v>
                </c:pt>
                <c:pt idx="248">
                  <c:v>5363.6</c:v>
                </c:pt>
                <c:pt idx="249">
                  <c:v>5540.6</c:v>
                </c:pt>
                <c:pt idx="250">
                  <c:v>5541.9750000000004</c:v>
                </c:pt>
                <c:pt idx="251">
                  <c:v>5590.9750000000004</c:v>
                </c:pt>
                <c:pt idx="252">
                  <c:v>5619.335</c:v>
                </c:pt>
                <c:pt idx="253">
                  <c:v>5723.1150000000007</c:v>
                </c:pt>
                <c:pt idx="254">
                  <c:v>5867.875</c:v>
                </c:pt>
                <c:pt idx="255">
                  <c:v>5641.87</c:v>
                </c:pt>
                <c:pt idx="256">
                  <c:v>5633.63</c:v>
                </c:pt>
                <c:pt idx="257">
                  <c:v>5485.5</c:v>
                </c:pt>
                <c:pt idx="258">
                  <c:v>5316.3499999999995</c:v>
                </c:pt>
                <c:pt idx="259">
                  <c:v>5320</c:v>
                </c:pt>
                <c:pt idx="260">
                  <c:v>5320</c:v>
                </c:pt>
                <c:pt idx="261">
                  <c:v>5727.85</c:v>
                </c:pt>
                <c:pt idx="262">
                  <c:v>5647.16</c:v>
                </c:pt>
                <c:pt idx="263">
                  <c:v>5676.86</c:v>
                </c:pt>
                <c:pt idx="264">
                  <c:v>5757.27</c:v>
                </c:pt>
                <c:pt idx="265">
                  <c:v>5741.7150000000001</c:v>
                </c:pt>
                <c:pt idx="266">
                  <c:v>5686.7650000000003</c:v>
                </c:pt>
                <c:pt idx="267">
                  <c:v>5951.4350000000004</c:v>
                </c:pt>
                <c:pt idx="268">
                  <c:v>6258.5550000000003</c:v>
                </c:pt>
                <c:pt idx="269">
                  <c:v>6400.835</c:v>
                </c:pt>
                <c:pt idx="270">
                  <c:v>6612.22</c:v>
                </c:pt>
                <c:pt idx="271">
                  <c:v>6627.12</c:v>
                </c:pt>
                <c:pt idx="272">
                  <c:v>6835.05</c:v>
                </c:pt>
                <c:pt idx="273">
                  <c:v>6764.63</c:v>
                </c:pt>
                <c:pt idx="274">
                  <c:v>7488.7550000000001</c:v>
                </c:pt>
                <c:pt idx="275">
                  <c:v>7399.2049999999999</c:v>
                </c:pt>
                <c:pt idx="276">
                  <c:v>7534.585</c:v>
                </c:pt>
                <c:pt idx="277">
                  <c:v>7329.0749999999998</c:v>
                </c:pt>
                <c:pt idx="278">
                  <c:v>7460.2349999999997</c:v>
                </c:pt>
                <c:pt idx="279">
                  <c:v>7523.8249999999998</c:v>
                </c:pt>
                <c:pt idx="280">
                  <c:v>7513.0749999999998</c:v>
                </c:pt>
                <c:pt idx="281">
                  <c:v>7619.5349999999999</c:v>
                </c:pt>
                <c:pt idx="282">
                  <c:v>7380.7950000000001</c:v>
                </c:pt>
                <c:pt idx="283">
                  <c:v>7432.3549999999996</c:v>
                </c:pt>
                <c:pt idx="284">
                  <c:v>7551.7650000000003</c:v>
                </c:pt>
                <c:pt idx="285">
                  <c:v>7416.8850000000002</c:v>
                </c:pt>
                <c:pt idx="286">
                  <c:v>7220.97</c:v>
                </c:pt>
                <c:pt idx="287">
                  <c:v>7220.97</c:v>
                </c:pt>
                <c:pt idx="288">
                  <c:v>7464</c:v>
                </c:pt>
                <c:pt idx="289">
                  <c:v>7395.92</c:v>
                </c:pt>
                <c:pt idx="290">
                  <c:v>7427.99</c:v>
                </c:pt>
                <c:pt idx="291">
                  <c:v>7431.4250000000002</c:v>
                </c:pt>
                <c:pt idx="292">
                  <c:v>7383.5249999999996</c:v>
                </c:pt>
                <c:pt idx="293">
                  <c:v>7548.1850000000004</c:v>
                </c:pt>
                <c:pt idx="294">
                  <c:v>7517.6949999999997</c:v>
                </c:pt>
                <c:pt idx="295">
                  <c:v>6942.3450000000003</c:v>
                </c:pt>
                <c:pt idx="296">
                  <c:v>6984.3050000000003</c:v>
                </c:pt>
                <c:pt idx="297">
                  <c:v>6851.7650000000003</c:v>
                </c:pt>
                <c:pt idx="298">
                  <c:v>6732.8549999999996</c:v>
                </c:pt>
                <c:pt idx="299">
                  <c:v>6414.8050000000003</c:v>
                </c:pt>
                <c:pt idx="300">
                  <c:v>6414.4049999999997</c:v>
                </c:pt>
                <c:pt idx="301">
                  <c:v>6412.4049999999997</c:v>
                </c:pt>
                <c:pt idx="302">
                  <c:v>6316.7650000000003</c:v>
                </c:pt>
                <c:pt idx="303">
                  <c:v>6208.5050000000001</c:v>
                </c:pt>
                <c:pt idx="304">
                  <c:v>5824.31</c:v>
                </c:pt>
                <c:pt idx="305">
                  <c:v>5824.31</c:v>
                </c:pt>
                <c:pt idx="306">
                  <c:v>5833.59</c:v>
                </c:pt>
                <c:pt idx="307">
                  <c:v>5908.32</c:v>
                </c:pt>
                <c:pt idx="308">
                  <c:v>5993.56</c:v>
                </c:pt>
                <c:pt idx="309">
                  <c:v>6170.5050000000001</c:v>
                </c:pt>
                <c:pt idx="310">
                  <c:v>6148.9449999999997</c:v>
                </c:pt>
                <c:pt idx="311">
                  <c:v>6234.0450000000001</c:v>
                </c:pt>
                <c:pt idx="312">
                  <c:v>6163.915</c:v>
                </c:pt>
                <c:pt idx="313">
                  <c:v>5731.9949999999999</c:v>
                </c:pt>
                <c:pt idx="314">
                  <c:v>5732.0649999999996</c:v>
                </c:pt>
                <c:pt idx="315">
                  <c:v>5899.7449999999999</c:v>
                </c:pt>
                <c:pt idx="316">
                  <c:v>5904.2049999999999</c:v>
                </c:pt>
                <c:pt idx="317">
                  <c:v>5943.9949999999999</c:v>
                </c:pt>
                <c:pt idx="318">
                  <c:v>5991.7</c:v>
                </c:pt>
                <c:pt idx="319">
                  <c:v>6030.97</c:v>
                </c:pt>
                <c:pt idx="320">
                  <c:v>6315.97</c:v>
                </c:pt>
                <c:pt idx="321">
                  <c:v>6417.79</c:v>
                </c:pt>
                <c:pt idx="322">
                  <c:v>6326.58</c:v>
                </c:pt>
                <c:pt idx="323">
                  <c:v>6104.11</c:v>
                </c:pt>
                <c:pt idx="324">
                  <c:v>6059.53</c:v>
                </c:pt>
                <c:pt idx="325">
                  <c:v>6111.5</c:v>
                </c:pt>
                <c:pt idx="326">
                  <c:v>6074.86</c:v>
                </c:pt>
                <c:pt idx="327">
                  <c:v>6200.85</c:v>
                </c:pt>
                <c:pt idx="328">
                  <c:v>5959.75</c:v>
                </c:pt>
                <c:pt idx="329">
                  <c:v>5961.3</c:v>
                </c:pt>
                <c:pt idx="330">
                  <c:v>5942.64</c:v>
                </c:pt>
                <c:pt idx="331">
                  <c:v>5822.74</c:v>
                </c:pt>
                <c:pt idx="332">
                  <c:v>5799.66</c:v>
                </c:pt>
                <c:pt idx="333">
                  <c:v>6014.78</c:v>
                </c:pt>
                <c:pt idx="334">
                  <c:v>6188.63</c:v>
                </c:pt>
                <c:pt idx="335">
                  <c:v>6388.64</c:v>
                </c:pt>
                <c:pt idx="336">
                  <c:v>6532.79</c:v>
                </c:pt>
                <c:pt idx="337">
                  <c:v>6959.27</c:v>
                </c:pt>
                <c:pt idx="338">
                  <c:v>6612.3450000000003</c:v>
                </c:pt>
                <c:pt idx="339">
                  <c:v>6669.1149999999998</c:v>
                </c:pt>
                <c:pt idx="340">
                  <c:v>6604.8850000000002</c:v>
                </c:pt>
                <c:pt idx="341">
                  <c:v>6558.2650000000003</c:v>
                </c:pt>
                <c:pt idx="342">
                  <c:v>6688.5249999999996</c:v>
                </c:pt>
                <c:pt idx="343">
                  <c:v>6476.89</c:v>
                </c:pt>
                <c:pt idx="344">
                  <c:v>6476.89</c:v>
                </c:pt>
                <c:pt idx="345">
                  <c:v>6329.55</c:v>
                </c:pt>
                <c:pt idx="346">
                  <c:v>5923.31</c:v>
                </c:pt>
                <c:pt idx="347">
                  <c:v>5579.69</c:v>
                </c:pt>
                <c:pt idx="348">
                  <c:v>5332.41</c:v>
                </c:pt>
                <c:pt idx="349">
                  <c:v>5260.36</c:v>
                </c:pt>
                <c:pt idx="350">
                  <c:v>5704.5349999999999</c:v>
                </c:pt>
                <c:pt idx="351">
                  <c:v>5569.375</c:v>
                </c:pt>
                <c:pt idx="352">
                  <c:v>5625.4650000000001</c:v>
                </c:pt>
                <c:pt idx="353">
                  <c:v>5512.1449999999995</c:v>
                </c:pt>
                <c:pt idx="354">
                  <c:v>5715.9749999999995</c:v>
                </c:pt>
                <c:pt idx="355">
                  <c:v>5800.2649999999994</c:v>
                </c:pt>
                <c:pt idx="356">
                  <c:v>5494.0249999999996</c:v>
                </c:pt>
                <c:pt idx="357">
                  <c:v>5626.8249999999998</c:v>
                </c:pt>
                <c:pt idx="358">
                  <c:v>5739.5450000000001</c:v>
                </c:pt>
                <c:pt idx="359">
                  <c:v>5918.4449999999997</c:v>
                </c:pt>
                <c:pt idx="360">
                  <c:v>5894.8649999999998</c:v>
                </c:pt>
                <c:pt idx="361">
                  <c:v>5776.585</c:v>
                </c:pt>
                <c:pt idx="362">
                  <c:v>5875.3850000000002</c:v>
                </c:pt>
                <c:pt idx="363">
                  <c:v>6020.8249999999998</c:v>
                </c:pt>
                <c:pt idx="364">
                  <c:v>6478.0199999999995</c:v>
                </c:pt>
                <c:pt idx="365">
                  <c:v>6478.0199999999995</c:v>
                </c:pt>
                <c:pt idx="366">
                  <c:v>6365.51</c:v>
                </c:pt>
                <c:pt idx="367">
                  <c:v>6382.57</c:v>
                </c:pt>
                <c:pt idx="368">
                  <c:v>6545.44</c:v>
                </c:pt>
                <c:pt idx="369">
                  <c:v>6730.8450000000003</c:v>
                </c:pt>
                <c:pt idx="370">
                  <c:v>6739.9645</c:v>
                </c:pt>
                <c:pt idx="371">
                  <c:v>6666.2191000000012</c:v>
                </c:pt>
                <c:pt idx="372">
                  <c:v>7588.1158000000014</c:v>
                </c:pt>
                <c:pt idx="373">
                  <c:v>7850.4932000000017</c:v>
                </c:pt>
                <c:pt idx="374">
                  <c:v>7989.647100000002</c:v>
                </c:pt>
                <c:pt idx="375">
                  <c:v>7980.232500000001</c:v>
                </c:pt>
                <c:pt idx="376">
                  <c:v>8115.7653000000009</c:v>
                </c:pt>
                <c:pt idx="377">
                  <c:v>7931.9880999999996</c:v>
                </c:pt>
                <c:pt idx="378">
                  <c:v>7866.0278999999991</c:v>
                </c:pt>
                <c:pt idx="379">
                  <c:v>7869.1760999999988</c:v>
                </c:pt>
                <c:pt idx="380">
                  <c:v>7933.8887000000004</c:v>
                </c:pt>
                <c:pt idx="381">
                  <c:v>8151.1785</c:v>
                </c:pt>
                <c:pt idx="382">
                  <c:v>8198.4057000000012</c:v>
                </c:pt>
                <c:pt idx="383">
                  <c:v>8626.0802000000003</c:v>
                </c:pt>
                <c:pt idx="384">
                  <c:v>8502.6291000000001</c:v>
                </c:pt>
                <c:pt idx="385">
                  <c:v>8532.9991000000009</c:v>
                </c:pt>
                <c:pt idx="386">
                  <c:v>8574.802499999998</c:v>
                </c:pt>
                <c:pt idx="387">
                  <c:v>8634.3262999999988</c:v>
                </c:pt>
                <c:pt idx="388">
                  <c:v>8918.0612000000001</c:v>
                </c:pt>
                <c:pt idx="389">
                  <c:v>8841.9038</c:v>
                </c:pt>
                <c:pt idx="390">
                  <c:v>8911.7068999999992</c:v>
                </c:pt>
                <c:pt idx="391">
                  <c:v>8735.1530000000021</c:v>
                </c:pt>
                <c:pt idx="392">
                  <c:v>8791.1887999999999</c:v>
                </c:pt>
                <c:pt idx="393">
                  <c:v>8681.7502000000004</c:v>
                </c:pt>
                <c:pt idx="394">
                  <c:v>8766.7731999999996</c:v>
                </c:pt>
                <c:pt idx="395">
                  <c:v>8740.3624</c:v>
                </c:pt>
                <c:pt idx="396">
                  <c:v>8309.2520000000004</c:v>
                </c:pt>
                <c:pt idx="397">
                  <c:v>8349.5617000000002</c:v>
                </c:pt>
                <c:pt idx="398">
                  <c:v>8329.7824999999993</c:v>
                </c:pt>
                <c:pt idx="399">
                  <c:v>8368.8696999999993</c:v>
                </c:pt>
                <c:pt idx="400">
                  <c:v>8501.5293999999994</c:v>
                </c:pt>
                <c:pt idx="401">
                  <c:v>8403.1111999999994</c:v>
                </c:pt>
                <c:pt idx="402">
                  <c:v>8533.1997000000028</c:v>
                </c:pt>
                <c:pt idx="403">
                  <c:v>8388.9114000000009</c:v>
                </c:pt>
                <c:pt idx="404">
                  <c:v>8497.5000000000018</c:v>
                </c:pt>
                <c:pt idx="405">
                  <c:v>8481.946100000001</c:v>
                </c:pt>
                <c:pt idx="406">
                  <c:v>8470.3525999999983</c:v>
                </c:pt>
                <c:pt idx="407">
                  <c:v>8337.0241000000024</c:v>
                </c:pt>
                <c:pt idx="408">
                  <c:v>8195.9989999999998</c:v>
                </c:pt>
                <c:pt idx="409">
                  <c:v>8386.2100000000028</c:v>
                </c:pt>
                <c:pt idx="410">
                  <c:v>8616.0204000000012</c:v>
                </c:pt>
                <c:pt idx="411">
                  <c:v>8331.4097000000002</c:v>
                </c:pt>
                <c:pt idx="412">
                  <c:v>8115.5706</c:v>
                </c:pt>
                <c:pt idx="413">
                  <c:v>8086.8652000000002</c:v>
                </c:pt>
                <c:pt idx="414">
                  <c:v>7941.4096000000009</c:v>
                </c:pt>
                <c:pt idx="415">
                  <c:v>7796.3578999999982</c:v>
                </c:pt>
                <c:pt idx="416">
                  <c:v>7635.7039000000004</c:v>
                </c:pt>
                <c:pt idx="417">
                  <c:v>7569.6697999999988</c:v>
                </c:pt>
                <c:pt idx="418">
                  <c:v>7551.5038999999988</c:v>
                </c:pt>
                <c:pt idx="419">
                  <c:v>7534.3219000000008</c:v>
                </c:pt>
                <c:pt idx="420">
                  <c:v>7480.3026</c:v>
                </c:pt>
                <c:pt idx="421">
                  <c:v>7654.5534000000016</c:v>
                </c:pt>
                <c:pt idx="422">
                  <c:v>7524.7337999999982</c:v>
                </c:pt>
                <c:pt idx="423">
                  <c:v>7851</c:v>
                </c:pt>
                <c:pt idx="424">
                  <c:v>7903</c:v>
                </c:pt>
                <c:pt idx="425">
                  <c:v>8409.1695999999993</c:v>
                </c:pt>
                <c:pt idx="426">
                  <c:v>8457.6740000000009</c:v>
                </c:pt>
                <c:pt idx="427">
                  <c:v>8745.9681</c:v>
                </c:pt>
                <c:pt idx="428">
                  <c:v>8636.1430000000018</c:v>
                </c:pt>
                <c:pt idx="429">
                  <c:v>8980.5917999999983</c:v>
                </c:pt>
                <c:pt idx="430">
                  <c:v>9170.1368999999995</c:v>
                </c:pt>
                <c:pt idx="431">
                  <c:v>9091.4836999999989</c:v>
                </c:pt>
                <c:pt idx="432">
                  <c:v>9331.3715999999968</c:v>
                </c:pt>
                <c:pt idx="433">
                  <c:v>9445.9521999999979</c:v>
                </c:pt>
                <c:pt idx="434">
                  <c:v>9314.9054000000015</c:v>
                </c:pt>
                <c:pt idx="435">
                  <c:v>9204.5152999999991</c:v>
                </c:pt>
                <c:pt idx="436">
                  <c:v>9055.8719999999994</c:v>
                </c:pt>
                <c:pt idx="437">
                  <c:v>8963.2637000000013</c:v>
                </c:pt>
                <c:pt idx="438">
                  <c:v>8859.8646999999983</c:v>
                </c:pt>
                <c:pt idx="439">
                  <c:v>8449.2787000000008</c:v>
                </c:pt>
                <c:pt idx="440">
                  <c:v>8519.4992999999995</c:v>
                </c:pt>
                <c:pt idx="441">
                  <c:v>8649.3798999999999</c:v>
                </c:pt>
                <c:pt idx="442">
                  <c:v>8389.8615000000027</c:v>
                </c:pt>
                <c:pt idx="443">
                  <c:v>8424.1649999999991</c:v>
                </c:pt>
                <c:pt idx="444">
                  <c:v>8622.4909999999982</c:v>
                </c:pt>
                <c:pt idx="445">
                  <c:v>8457.5336999999981</c:v>
                </c:pt>
                <c:pt idx="446">
                  <c:v>8710.1643999999997</c:v>
                </c:pt>
                <c:pt idx="447">
                  <c:v>8561.7971999999991</c:v>
                </c:pt>
                <c:pt idx="448">
                  <c:v>8551.2837999999992</c:v>
                </c:pt>
                <c:pt idx="449">
                  <c:v>8227.5663000000004</c:v>
                </c:pt>
                <c:pt idx="450">
                  <c:v>8127.4345999999996</c:v>
                </c:pt>
                <c:pt idx="451">
                  <c:v>8037.5163999999995</c:v>
                </c:pt>
                <c:pt idx="452">
                  <c:v>8136.3928999999998</c:v>
                </c:pt>
                <c:pt idx="453">
                  <c:v>8827.2400000000016</c:v>
                </c:pt>
                <c:pt idx="454">
                  <c:v>8990.6856999999964</c:v>
                </c:pt>
                <c:pt idx="455">
                  <c:v>9248.0914999999986</c:v>
                </c:pt>
                <c:pt idx="456">
                  <c:v>9062.6586000000007</c:v>
                </c:pt>
                <c:pt idx="457">
                  <c:v>9046.9758000000002</c:v>
                </c:pt>
                <c:pt idx="458">
                  <c:v>9424.2011999999995</c:v>
                </c:pt>
                <c:pt idx="459">
                  <c:v>9541.5373</c:v>
                </c:pt>
                <c:pt idx="460">
                  <c:v>9688.9485999999997</c:v>
                </c:pt>
                <c:pt idx="461">
                  <c:v>9579.9735999999975</c:v>
                </c:pt>
                <c:pt idx="462">
                  <c:v>9568.2486000000008</c:v>
                </c:pt>
                <c:pt idx="463">
                  <c:v>9697.0951999999997</c:v>
                </c:pt>
                <c:pt idx="464">
                  <c:v>9608.7691999999988</c:v>
                </c:pt>
                <c:pt idx="465">
                  <c:v>9564.7517000000007</c:v>
                </c:pt>
                <c:pt idx="466">
                  <c:v>9695.6051000000007</c:v>
                </c:pt>
                <c:pt idx="467">
                  <c:v>9773.1939999999995</c:v>
                </c:pt>
                <c:pt idx="468">
                  <c:v>9805.2453999999998</c:v>
                </c:pt>
                <c:pt idx="469">
                  <c:v>9122.8968000000023</c:v>
                </c:pt>
                <c:pt idx="470">
                  <c:v>9065.0427000000036</c:v>
                </c:pt>
                <c:pt idx="471">
                  <c:v>9218.5569000000032</c:v>
                </c:pt>
                <c:pt idx="472">
                  <c:v>9312.6503000000012</c:v>
                </c:pt>
                <c:pt idx="473">
                  <c:v>9351.6144999999997</c:v>
                </c:pt>
                <c:pt idx="474">
                  <c:v>9268.9375999999993</c:v>
                </c:pt>
                <c:pt idx="475">
                  <c:v>9093.6978999999974</c:v>
                </c:pt>
                <c:pt idx="476">
                  <c:v>8912.2428</c:v>
                </c:pt>
                <c:pt idx="477">
                  <c:v>8929.3925999999992</c:v>
                </c:pt>
                <c:pt idx="478">
                  <c:v>9021.953300000001</c:v>
                </c:pt>
                <c:pt idx="479">
                  <c:v>8994.3538000000008</c:v>
                </c:pt>
                <c:pt idx="480">
                  <c:v>9098.5410999999986</c:v>
                </c:pt>
                <c:pt idx="481">
                  <c:v>9129.155700000003</c:v>
                </c:pt>
                <c:pt idx="482">
                  <c:v>9165.1798999999992</c:v>
                </c:pt>
                <c:pt idx="483">
                  <c:v>9460.6165000000019</c:v>
                </c:pt>
                <c:pt idx="484">
                  <c:v>9591.5951999999997</c:v>
                </c:pt>
                <c:pt idx="485">
                  <c:v>9251.034599999999</c:v>
                </c:pt>
                <c:pt idx="486">
                  <c:v>8385.8095000000012</c:v>
                </c:pt>
                <c:pt idx="487">
                  <c:v>8538.5973000000013</c:v>
                </c:pt>
                <c:pt idx="488">
                  <c:v>8637.6286</c:v>
                </c:pt>
                <c:pt idx="489">
                  <c:v>8623.615600000001</c:v>
                </c:pt>
                <c:pt idx="490">
                  <c:v>8572.9436000000005</c:v>
                </c:pt>
                <c:pt idx="491">
                  <c:v>8572.0573999999997</c:v>
                </c:pt>
                <c:pt idx="492">
                  <c:v>8722.0204999999969</c:v>
                </c:pt>
                <c:pt idx="493">
                  <c:v>8640.0218000000004</c:v>
                </c:pt>
                <c:pt idx="494">
                  <c:v>8543.3672000000006</c:v>
                </c:pt>
                <c:pt idx="495">
                  <c:v>8585.8556000000008</c:v>
                </c:pt>
                <c:pt idx="496">
                  <c:v>8391.0774000000001</c:v>
                </c:pt>
                <c:pt idx="497">
                  <c:v>8406.2412999999997</c:v>
                </c:pt>
                <c:pt idx="498">
                  <c:v>8160.0784000000012</c:v>
                </c:pt>
                <c:pt idx="499">
                  <c:v>8286.019199999997</c:v>
                </c:pt>
                <c:pt idx="500">
                  <c:v>8159.8672999999981</c:v>
                </c:pt>
                <c:pt idx="501">
                  <c:v>8344.269199999997</c:v>
                </c:pt>
                <c:pt idx="502">
                  <c:v>8375.9607999999989</c:v>
                </c:pt>
                <c:pt idx="503">
                  <c:v>8454.1358</c:v>
                </c:pt>
                <c:pt idx="504">
                  <c:v>8360.0955999999987</c:v>
                </c:pt>
                <c:pt idx="505">
                  <c:v>7732.7804999999989</c:v>
                </c:pt>
                <c:pt idx="506">
                  <c:v>7794.9863000000005</c:v>
                </c:pt>
                <c:pt idx="507">
                  <c:v>7950.4897999999994</c:v>
                </c:pt>
                <c:pt idx="508">
                  <c:v>7801.651499999999</c:v>
                </c:pt>
                <c:pt idx="509">
                  <c:v>7896.4277509999993</c:v>
                </c:pt>
                <c:pt idx="510">
                  <c:v>7871.7101149999999</c:v>
                </c:pt>
                <c:pt idx="511">
                  <c:v>7951.9628149999999</c:v>
                </c:pt>
                <c:pt idx="512">
                  <c:v>8103.0651970000008</c:v>
                </c:pt>
                <c:pt idx="513">
                  <c:v>8469.375654999998</c:v>
                </c:pt>
                <c:pt idx="514">
                  <c:v>8374.9065869999995</c:v>
                </c:pt>
                <c:pt idx="515">
                  <c:v>7842.0735369999984</c:v>
                </c:pt>
                <c:pt idx="516">
                  <c:v>8126.2395120000001</c:v>
                </c:pt>
                <c:pt idx="517">
                  <c:v>8107.0883120000008</c:v>
                </c:pt>
                <c:pt idx="518">
                  <c:v>8154.8782119999987</c:v>
                </c:pt>
                <c:pt idx="519">
                  <c:v>9129.0474119999963</c:v>
                </c:pt>
                <c:pt idx="520">
                  <c:v>7854.4760259999994</c:v>
                </c:pt>
                <c:pt idx="521">
                  <c:v>7287.394659999999</c:v>
                </c:pt>
                <c:pt idx="522">
                  <c:v>7472.4011660000015</c:v>
                </c:pt>
                <c:pt idx="523">
                  <c:v>7567.4049054000006</c:v>
                </c:pt>
                <c:pt idx="524">
                  <c:v>7652.1391370000001</c:v>
                </c:pt>
                <c:pt idx="525">
                  <c:v>7512.4650569999985</c:v>
                </c:pt>
                <c:pt idx="526">
                  <c:v>7605.8157480000009</c:v>
                </c:pt>
                <c:pt idx="527">
                  <c:v>7605.0477480000018</c:v>
                </c:pt>
                <c:pt idx="528">
                  <c:v>7726.6280740000002</c:v>
                </c:pt>
                <c:pt idx="529">
                  <c:v>8080.6117500000028</c:v>
                </c:pt>
                <c:pt idx="530">
                  <c:v>8224.3386520000004</c:v>
                </c:pt>
                <c:pt idx="531">
                  <c:v>8414.350698000002</c:v>
                </c:pt>
                <c:pt idx="532">
                  <c:v>8396.9358979999997</c:v>
                </c:pt>
                <c:pt idx="533">
                  <c:v>8480.5159585000001</c:v>
                </c:pt>
                <c:pt idx="534">
                  <c:v>8444.3025379999999</c:v>
                </c:pt>
                <c:pt idx="535">
                  <c:v>8668.1086379999997</c:v>
                </c:pt>
                <c:pt idx="536">
                  <c:v>8439.0720380000021</c:v>
                </c:pt>
                <c:pt idx="537">
                  <c:v>8399.4677380000012</c:v>
                </c:pt>
                <c:pt idx="538">
                  <c:v>8259.8605301999996</c:v>
                </c:pt>
                <c:pt idx="539">
                  <c:v>8313.1960279999985</c:v>
                </c:pt>
                <c:pt idx="540">
                  <c:v>8408.0949239999991</c:v>
                </c:pt>
                <c:pt idx="541">
                  <c:v>8310.8991521999997</c:v>
                </c:pt>
                <c:pt idx="542">
                  <c:v>8508.6384258800026</c:v>
                </c:pt>
                <c:pt idx="543">
                  <c:v>8858.4210879999991</c:v>
                </c:pt>
                <c:pt idx="544">
                  <c:v>8903.7811380000039</c:v>
                </c:pt>
                <c:pt idx="545">
                  <c:v>8580.1881178000003</c:v>
                </c:pt>
                <c:pt idx="546">
                  <c:v>8759.1071257999993</c:v>
                </c:pt>
                <c:pt idx="547">
                  <c:v>8754.9196257999974</c:v>
                </c:pt>
                <c:pt idx="548">
                  <c:v>8781.4247557999988</c:v>
                </c:pt>
                <c:pt idx="549">
                  <c:v>8679.4579217999999</c:v>
                </c:pt>
                <c:pt idx="550">
                  <c:v>8796.2253717999993</c:v>
                </c:pt>
                <c:pt idx="551">
                  <c:v>8472.3609245999996</c:v>
                </c:pt>
                <c:pt idx="552">
                  <c:v>8162.6885051000017</c:v>
                </c:pt>
                <c:pt idx="553">
                  <c:v>7762.6093217999996</c:v>
                </c:pt>
                <c:pt idx="554">
                  <c:v>7914.8854785000012</c:v>
                </c:pt>
                <c:pt idx="555">
                  <c:v>7803.4390900000008</c:v>
                </c:pt>
                <c:pt idx="556">
                  <c:v>7989.1965899999996</c:v>
                </c:pt>
                <c:pt idx="557">
                  <c:v>8135.2375900000006</c:v>
                </c:pt>
                <c:pt idx="558">
                  <c:v>7903.2241621000003</c:v>
                </c:pt>
                <c:pt idx="559">
                  <c:v>8012.2011621000011</c:v>
                </c:pt>
                <c:pt idx="560">
                  <c:v>8376.4757816000001</c:v>
                </c:pt>
                <c:pt idx="561">
                  <c:v>8472.9268816000003</c:v>
                </c:pt>
                <c:pt idx="562">
                  <c:v>8732.1021816000011</c:v>
                </c:pt>
                <c:pt idx="563">
                  <c:v>9223.302581599999</c:v>
                </c:pt>
                <c:pt idx="564">
                  <c:v>9190.456481600002</c:v>
                </c:pt>
                <c:pt idx="565">
                  <c:v>9277.6066153000011</c:v>
                </c:pt>
                <c:pt idx="566">
                  <c:v>9370.8759872999999</c:v>
                </c:pt>
                <c:pt idx="567">
                  <c:v>8968.0074372999989</c:v>
                </c:pt>
                <c:pt idx="568">
                  <c:v>8955.5604772999995</c:v>
                </c:pt>
                <c:pt idx="569">
                  <c:v>9253.2410753000022</c:v>
                </c:pt>
                <c:pt idx="570">
                  <c:v>9163.7132632999965</c:v>
                </c:pt>
                <c:pt idx="571">
                  <c:v>9178.4813417999994</c:v>
                </c:pt>
                <c:pt idx="572">
                  <c:v>9091.8427207000004</c:v>
                </c:pt>
                <c:pt idx="573">
                  <c:v>9250.3541428999997</c:v>
                </c:pt>
                <c:pt idx="574">
                  <c:v>9139.7729428999974</c:v>
                </c:pt>
                <c:pt idx="575">
                  <c:v>9186.4212687999989</c:v>
                </c:pt>
                <c:pt idx="576">
                  <c:v>8847.8712687999996</c:v>
                </c:pt>
                <c:pt idx="577">
                  <c:v>8465.5230687999992</c:v>
                </c:pt>
                <c:pt idx="578">
                  <c:v>8446.1400688000012</c:v>
                </c:pt>
                <c:pt idx="579">
                  <c:v>8628.0608088999998</c:v>
                </c:pt>
                <c:pt idx="580">
                  <c:v>8392.8212687999985</c:v>
                </c:pt>
                <c:pt idx="581">
                  <c:v>8301.5564187999989</c:v>
                </c:pt>
                <c:pt idx="582">
                  <c:v>7583.5122188000005</c:v>
                </c:pt>
                <c:pt idx="583">
                  <c:v>7583.5122187999978</c:v>
                </c:pt>
                <c:pt idx="584">
                  <c:v>7579.8928188</c:v>
                </c:pt>
                <c:pt idx="585">
                  <c:v>7538.3485850999987</c:v>
                </c:pt>
                <c:pt idx="586">
                  <c:v>7251.7199468000017</c:v>
                </c:pt>
                <c:pt idx="587">
                  <c:v>7279.1647968000025</c:v>
                </c:pt>
                <c:pt idx="588">
                  <c:v>6978.0982788000001</c:v>
                </c:pt>
                <c:pt idx="589">
                  <c:v>7032.5956726000004</c:v>
                </c:pt>
                <c:pt idx="590">
                  <c:v>7294.3851589999995</c:v>
                </c:pt>
                <c:pt idx="591">
                  <c:v>7029.7067718000008</c:v>
                </c:pt>
                <c:pt idx="592">
                  <c:v>7118.5675589999992</c:v>
                </c:pt>
                <c:pt idx="593">
                  <c:v>7350.7815859999982</c:v>
                </c:pt>
                <c:pt idx="594">
                  <c:v>7263.6542023999991</c:v>
                </c:pt>
                <c:pt idx="595">
                  <c:v>7387.128774400001</c:v>
                </c:pt>
                <c:pt idx="596">
                  <c:v>7215.8174109999991</c:v>
                </c:pt>
                <c:pt idx="597">
                  <c:v>7196.421711</c:v>
                </c:pt>
                <c:pt idx="598">
                  <c:v>7013.7264109999996</c:v>
                </c:pt>
                <c:pt idx="599">
                  <c:v>6892.5019110000003</c:v>
                </c:pt>
                <c:pt idx="600">
                  <c:v>6886.5874110000013</c:v>
                </c:pt>
                <c:pt idx="601">
                  <c:v>7017.8424009999999</c:v>
                </c:pt>
                <c:pt idx="602">
                  <c:v>7091.5679010000013</c:v>
                </c:pt>
                <c:pt idx="603">
                  <c:v>6598.7515009999997</c:v>
                </c:pt>
                <c:pt idx="604">
                  <c:v>6643.1971510000012</c:v>
                </c:pt>
                <c:pt idx="605">
                  <c:v>6645.7397009999995</c:v>
                </c:pt>
                <c:pt idx="606">
                  <c:v>6834.9174428999986</c:v>
                </c:pt>
                <c:pt idx="607">
                  <c:v>6723.4221955000003</c:v>
                </c:pt>
                <c:pt idx="608">
                  <c:v>6911.8936089999997</c:v>
                </c:pt>
                <c:pt idx="609">
                  <c:v>6872.2493090000007</c:v>
                </c:pt>
                <c:pt idx="610">
                  <c:v>6854.0741947000006</c:v>
                </c:pt>
                <c:pt idx="611">
                  <c:v>6745.2140852000002</c:v>
                </c:pt>
                <c:pt idx="612">
                  <c:v>6304.1551851999993</c:v>
                </c:pt>
                <c:pt idx="613">
                  <c:v>6105.2605329999988</c:v>
                </c:pt>
                <c:pt idx="614">
                  <c:v>5962.5777851000003</c:v>
                </c:pt>
                <c:pt idx="615">
                  <c:v>6055.0325299999995</c:v>
                </c:pt>
                <c:pt idx="616">
                  <c:v>5993.0398299999997</c:v>
                </c:pt>
                <c:pt idx="617">
                  <c:v>6028.5334300000004</c:v>
                </c:pt>
                <c:pt idx="618">
                  <c:v>5875.6177799999996</c:v>
                </c:pt>
                <c:pt idx="619">
                  <c:v>5800.8410800000001</c:v>
                </c:pt>
                <c:pt idx="620">
                  <c:v>5771.9132799999998</c:v>
                </c:pt>
                <c:pt idx="621">
                  <c:v>5950.0186799999992</c:v>
                </c:pt>
                <c:pt idx="622">
                  <c:v>5913.2050799999979</c:v>
                </c:pt>
                <c:pt idx="623">
                  <c:v>5847.1715451</c:v>
                </c:pt>
                <c:pt idx="624">
                  <c:v>5703.4076109999996</c:v>
                </c:pt>
                <c:pt idx="625">
                  <c:v>5678.5679880000007</c:v>
                </c:pt>
                <c:pt idx="626">
                  <c:v>5856.7951880000001</c:v>
                </c:pt>
                <c:pt idx="627">
                  <c:v>6132.4315699999997</c:v>
                </c:pt>
                <c:pt idx="628">
                  <c:v>6227.4635700000017</c:v>
                </c:pt>
                <c:pt idx="629">
                  <c:v>6439.25227</c:v>
                </c:pt>
                <c:pt idx="630">
                  <c:v>6439.8422873000009</c:v>
                </c:pt>
                <c:pt idx="631">
                  <c:v>6375.4258873000008</c:v>
                </c:pt>
                <c:pt idx="632">
                  <c:v>6664.6686661000012</c:v>
                </c:pt>
                <c:pt idx="633">
                  <c:v>7352.740490000002</c:v>
                </c:pt>
                <c:pt idx="634">
                  <c:v>7403.1691900000023</c:v>
                </c:pt>
                <c:pt idx="635">
                  <c:v>7626.3810900000017</c:v>
                </c:pt>
                <c:pt idx="636">
                  <c:v>7594.32935</c:v>
                </c:pt>
                <c:pt idx="637">
                  <c:v>7241.2570500000029</c:v>
                </c:pt>
                <c:pt idx="638">
                  <c:v>7594.32935</c:v>
                </c:pt>
                <c:pt idx="639">
                  <c:v>6565.5348500000009</c:v>
                </c:pt>
                <c:pt idx="640">
                  <c:v>6365.4121659999983</c:v>
                </c:pt>
                <c:pt idx="641">
                  <c:v>6268.7707659999996</c:v>
                </c:pt>
                <c:pt idx="642">
                  <c:v>6323.4500660000003</c:v>
                </c:pt>
                <c:pt idx="643">
                  <c:v>6323.4500660000022</c:v>
                </c:pt>
                <c:pt idx="644">
                  <c:v>6234.6795726000018</c:v>
                </c:pt>
                <c:pt idx="645">
                  <c:v>6217.5195726000011</c:v>
                </c:pt>
                <c:pt idx="646">
                  <c:v>6156.184855999998</c:v>
                </c:pt>
                <c:pt idx="647">
                  <c:v>6099.7400813000013</c:v>
                </c:pt>
                <c:pt idx="648">
                  <c:v>6099.1174759999994</c:v>
                </c:pt>
                <c:pt idx="649">
                  <c:v>6034.2606759999999</c:v>
                </c:pt>
                <c:pt idx="650">
                  <c:v>5872.2964880999998</c:v>
                </c:pt>
                <c:pt idx="651">
                  <c:v>5707.3804430000009</c:v>
                </c:pt>
                <c:pt idx="652">
                  <c:v>5864.8388430000005</c:v>
                </c:pt>
                <c:pt idx="653">
                  <c:v>5864.7408430000014</c:v>
                </c:pt>
                <c:pt idx="654">
                  <c:v>5824.4886447000008</c:v>
                </c:pt>
                <c:pt idx="655">
                  <c:v>5805.7190000000001</c:v>
                </c:pt>
                <c:pt idx="656">
                  <c:v>5149.6572099999994</c:v>
                </c:pt>
                <c:pt idx="657">
                  <c:v>5032.3258500000002</c:v>
                </c:pt>
                <c:pt idx="658">
                  <c:v>5030.2896500000006</c:v>
                </c:pt>
                <c:pt idx="659">
                  <c:v>5078.6867834000004</c:v>
                </c:pt>
                <c:pt idx="660">
                  <c:v>5014.6393320000006</c:v>
                </c:pt>
                <c:pt idx="661">
                  <c:v>4977.3452319999997</c:v>
                </c:pt>
                <c:pt idx="662">
                  <c:v>4992.9897820000006</c:v>
                </c:pt>
                <c:pt idx="663">
                  <c:v>5115.4573120000005</c:v>
                </c:pt>
                <c:pt idx="664">
                  <c:v>5388.6489619999993</c:v>
                </c:pt>
                <c:pt idx="665">
                  <c:v>5211.9663007000017</c:v>
                </c:pt>
                <c:pt idx="666">
                  <c:v>5296.247685600003</c:v>
                </c:pt>
                <c:pt idx="667">
                  <c:v>5404.7697203999996</c:v>
                </c:pt>
                <c:pt idx="668">
                  <c:v>5277.085320000002</c:v>
                </c:pt>
                <c:pt idx="669">
                  <c:v>5273</c:v>
                </c:pt>
                <c:pt idx="670">
                  <c:v>4879.8115200000011</c:v>
                </c:pt>
                <c:pt idx="671">
                  <c:v>4746.0012200000001</c:v>
                </c:pt>
                <c:pt idx="672">
                  <c:v>4592.6444605999986</c:v>
                </c:pt>
                <c:pt idx="673">
                  <c:v>4374.8565859999999</c:v>
                </c:pt>
                <c:pt idx="674">
                  <c:v>4425.4127860000008</c:v>
                </c:pt>
                <c:pt idx="675">
                  <c:v>4091.8415859999991</c:v>
                </c:pt>
                <c:pt idx="676">
                  <c:v>4197.1976859999995</c:v>
                </c:pt>
                <c:pt idx="677">
                  <c:v>4302.846286</c:v>
                </c:pt>
                <c:pt idx="678">
                  <c:v>4438.7220420000003</c:v>
                </c:pt>
                <c:pt idx="679">
                  <c:v>4513</c:v>
                </c:pt>
                <c:pt idx="680">
                  <c:v>4333.971841999999</c:v>
                </c:pt>
                <c:pt idx="681">
                  <c:v>3999.5900419999998</c:v>
                </c:pt>
                <c:pt idx="682">
                  <c:v>4356.9572419999986</c:v>
                </c:pt>
                <c:pt idx="683">
                  <c:v>4408.7908420000003</c:v>
                </c:pt>
                <c:pt idx="684">
                  <c:v>4281.9641419999989</c:v>
                </c:pt>
                <c:pt idx="685">
                  <c:v>4429.664342</c:v>
                </c:pt>
                <c:pt idx="686">
                  <c:v>4369.3295420000004</c:v>
                </c:pt>
                <c:pt idx="687">
                  <c:v>4710</c:v>
                </c:pt>
                <c:pt idx="688">
                  <c:v>4435.6407419999996</c:v>
                </c:pt>
                <c:pt idx="689">
                  <c:v>4361</c:v>
                </c:pt>
                <c:pt idx="690">
                  <c:v>4358</c:v>
                </c:pt>
                <c:pt idx="691">
                  <c:v>4558</c:v>
                </c:pt>
                <c:pt idx="692">
                  <c:v>4948</c:v>
                </c:pt>
                <c:pt idx="693">
                  <c:v>4659</c:v>
                </c:pt>
                <c:pt idx="694">
                  <c:v>4738.8228266000015</c:v>
                </c:pt>
                <c:pt idx="695">
                  <c:v>4730</c:v>
                </c:pt>
                <c:pt idx="696">
                  <c:v>4879</c:v>
                </c:pt>
                <c:pt idx="697">
                  <c:v>4971</c:v>
                </c:pt>
                <c:pt idx="698">
                  <c:v>4853</c:v>
                </c:pt>
                <c:pt idx="699">
                  <c:v>4913</c:v>
                </c:pt>
                <c:pt idx="700">
                  <c:v>4783</c:v>
                </c:pt>
                <c:pt idx="701">
                  <c:v>4898</c:v>
                </c:pt>
                <c:pt idx="702">
                  <c:v>4893</c:v>
                </c:pt>
                <c:pt idx="703">
                  <c:v>4806</c:v>
                </c:pt>
                <c:pt idx="704">
                  <c:v>4726</c:v>
                </c:pt>
                <c:pt idx="705">
                  <c:v>4600</c:v>
                </c:pt>
                <c:pt idx="706">
                  <c:v>4613</c:v>
                </c:pt>
                <c:pt idx="707">
                  <c:v>4811</c:v>
                </c:pt>
                <c:pt idx="708">
                  <c:v>4850</c:v>
                </c:pt>
                <c:pt idx="709">
                  <c:v>4920</c:v>
                </c:pt>
                <c:pt idx="710">
                  <c:v>5217</c:v>
                </c:pt>
                <c:pt idx="711">
                  <c:v>5299</c:v>
                </c:pt>
                <c:pt idx="712">
                  <c:v>5574</c:v>
                </c:pt>
                <c:pt idx="713">
                  <c:v>5717</c:v>
                </c:pt>
                <c:pt idx="714">
                  <c:v>5800</c:v>
                </c:pt>
                <c:pt idx="715">
                  <c:v>5672</c:v>
                </c:pt>
                <c:pt idx="716">
                  <c:v>5633</c:v>
                </c:pt>
                <c:pt idx="717">
                  <c:v>5876</c:v>
                </c:pt>
                <c:pt idx="718">
                  <c:v>5767</c:v>
                </c:pt>
                <c:pt idx="719">
                  <c:v>5641</c:v>
                </c:pt>
                <c:pt idx="720">
                  <c:v>5331</c:v>
                </c:pt>
                <c:pt idx="721">
                  <c:v>5232</c:v>
                </c:pt>
                <c:pt idx="722">
                  <c:v>5495</c:v>
                </c:pt>
                <c:pt idx="723">
                  <c:v>5482</c:v>
                </c:pt>
                <c:pt idx="724">
                  <c:v>5456</c:v>
                </c:pt>
                <c:pt idx="725">
                  <c:v>5502</c:v>
                </c:pt>
                <c:pt idx="726">
                  <c:v>5614</c:v>
                </c:pt>
                <c:pt idx="727">
                  <c:v>5504</c:v>
                </c:pt>
                <c:pt idx="728">
                  <c:v>5524</c:v>
                </c:pt>
                <c:pt idx="729">
                  <c:v>5541</c:v>
                </c:pt>
                <c:pt idx="730">
                  <c:v>5420</c:v>
                </c:pt>
                <c:pt idx="731">
                  <c:v>5502</c:v>
                </c:pt>
                <c:pt idx="732">
                  <c:v>5411</c:v>
                </c:pt>
                <c:pt idx="733">
                  <c:v>5388</c:v>
                </c:pt>
                <c:pt idx="734">
                  <c:v>5512</c:v>
                </c:pt>
                <c:pt idx="735">
                  <c:v>5396</c:v>
                </c:pt>
                <c:pt idx="736">
                  <c:v>5357</c:v>
                </c:pt>
                <c:pt idx="737">
                  <c:v>5278</c:v>
                </c:pt>
                <c:pt idx="738">
                  <c:v>5114</c:v>
                </c:pt>
                <c:pt idx="739">
                  <c:v>5108</c:v>
                </c:pt>
                <c:pt idx="740">
                  <c:v>4863</c:v>
                </c:pt>
                <c:pt idx="741">
                  <c:v>5028</c:v>
                </c:pt>
                <c:pt idx="742">
                  <c:v>4961</c:v>
                </c:pt>
                <c:pt idx="743">
                  <c:v>5223</c:v>
                </c:pt>
                <c:pt idx="744">
                  <c:v>4840</c:v>
                </c:pt>
                <c:pt idx="745">
                  <c:v>4643</c:v>
                </c:pt>
                <c:pt idx="746">
                  <c:v>4123</c:v>
                </c:pt>
                <c:pt idx="747">
                  <c:v>4120</c:v>
                </c:pt>
                <c:pt idx="748">
                  <c:v>4380</c:v>
                </c:pt>
                <c:pt idx="749">
                  <c:v>4371</c:v>
                </c:pt>
                <c:pt idx="750">
                  <c:v>4355</c:v>
                </c:pt>
                <c:pt idx="751">
                  <c:v>4420</c:v>
                </c:pt>
                <c:pt idx="752">
                  <c:v>4703</c:v>
                </c:pt>
                <c:pt idx="753">
                  <c:v>4454</c:v>
                </c:pt>
                <c:pt idx="754">
                  <c:v>4569</c:v>
                </c:pt>
                <c:pt idx="755">
                  <c:v>4630</c:v>
                </c:pt>
                <c:pt idx="756">
                  <c:v>4557</c:v>
                </c:pt>
                <c:pt idx="757">
                  <c:v>4649</c:v>
                </c:pt>
                <c:pt idx="758">
                  <c:v>4767</c:v>
                </c:pt>
                <c:pt idx="759">
                  <c:v>4811</c:v>
                </c:pt>
                <c:pt idx="760">
                  <c:v>4969</c:v>
                </c:pt>
                <c:pt idx="761">
                  <c:v>5066</c:v>
                </c:pt>
                <c:pt idx="762">
                  <c:v>4903</c:v>
                </c:pt>
                <c:pt idx="763">
                  <c:v>5022</c:v>
                </c:pt>
                <c:pt idx="764">
                  <c:v>5070</c:v>
                </c:pt>
                <c:pt idx="765">
                  <c:v>5301</c:v>
                </c:pt>
                <c:pt idx="766">
                  <c:v>5256.8794204000005</c:v>
                </c:pt>
                <c:pt idx="767">
                  <c:v>5280.8305960999996</c:v>
                </c:pt>
                <c:pt idx="768">
                  <c:v>5201.7446185000008</c:v>
                </c:pt>
                <c:pt idx="769">
                  <c:v>5327.4541551999991</c:v>
                </c:pt>
                <c:pt idx="770">
                  <c:v>5449.8080652999997</c:v>
                </c:pt>
                <c:pt idx="771">
                  <c:v>5333.2075985999982</c:v>
                </c:pt>
                <c:pt idx="772">
                  <c:v>5466.7061229999999</c:v>
                </c:pt>
                <c:pt idx="773">
                  <c:v>5308.6689111999995</c:v>
                </c:pt>
                <c:pt idx="774">
                  <c:v>4966.5306230000006</c:v>
                </c:pt>
                <c:pt idx="775">
                  <c:v>5155.1202229999999</c:v>
                </c:pt>
                <c:pt idx="776">
                  <c:v>4822.1186669999988</c:v>
                </c:pt>
                <c:pt idx="777">
                  <c:v>4762.5360169999985</c:v>
                </c:pt>
                <c:pt idx="778">
                  <c:v>4828.640786599999</c:v>
                </c:pt>
                <c:pt idx="779">
                  <c:v>4723.9265720000003</c:v>
                </c:pt>
                <c:pt idx="780">
                  <c:v>4581.0796469999987</c:v>
                </c:pt>
                <c:pt idx="781">
                  <c:v>4173.080481</c:v>
                </c:pt>
                <c:pt idx="782">
                  <c:v>4238.9759080000003</c:v>
                </c:pt>
                <c:pt idx="783">
                  <c:v>4355.0633542999994</c:v>
                </c:pt>
                <c:pt idx="784">
                  <c:v>4203.6958485999994</c:v>
                </c:pt>
                <c:pt idx="785">
                  <c:v>4231.8853079999999</c:v>
                </c:pt>
                <c:pt idx="786">
                  <c:v>4126.6613084000001</c:v>
                </c:pt>
                <c:pt idx="787">
                  <c:v>4112.1971629999998</c:v>
                </c:pt>
                <c:pt idx="788">
                  <c:v>4321.2955867999999</c:v>
                </c:pt>
                <c:pt idx="789">
                  <c:v>4093.0649214999989</c:v>
                </c:pt>
                <c:pt idx="790">
                  <c:v>4089.4628528999997</c:v>
                </c:pt>
                <c:pt idx="791">
                  <c:v>3933.9993596000004</c:v>
                </c:pt>
                <c:pt idx="792">
                  <c:v>3951.727766</c:v>
                </c:pt>
                <c:pt idx="793">
                  <c:v>4181.1739659999994</c:v>
                </c:pt>
                <c:pt idx="794">
                  <c:v>3903.7934819999996</c:v>
                </c:pt>
                <c:pt idx="795">
                  <c:v>3938.1704818000003</c:v>
                </c:pt>
                <c:pt idx="796">
                  <c:v>4017.5844820000002</c:v>
                </c:pt>
                <c:pt idx="797">
                  <c:v>4140.3689820000009</c:v>
                </c:pt>
                <c:pt idx="798">
                  <c:v>4007.4996350000001</c:v>
                </c:pt>
                <c:pt idx="799">
                  <c:v>4006.8656349999997</c:v>
                </c:pt>
                <c:pt idx="800">
                  <c:v>4089.5314850000009</c:v>
                </c:pt>
                <c:pt idx="801">
                  <c:v>4099.9298849999996</c:v>
                </c:pt>
                <c:pt idx="802">
                  <c:v>4220.4547476000007</c:v>
                </c:pt>
                <c:pt idx="803">
                  <c:v>4019.0063139999997</c:v>
                </c:pt>
                <c:pt idx="804">
                  <c:v>3987.1319210000006</c:v>
                </c:pt>
                <c:pt idx="805">
                  <c:v>3975.8807443000005</c:v>
                </c:pt>
                <c:pt idx="806">
                  <c:v>4020.6706881999999</c:v>
                </c:pt>
                <c:pt idx="807">
                  <c:v>4158.7615381999994</c:v>
                </c:pt>
                <c:pt idx="808">
                  <c:v>3987.3721284000017</c:v>
                </c:pt>
                <c:pt idx="809">
                  <c:v>3958.4622493999996</c:v>
                </c:pt>
                <c:pt idx="810">
                  <c:v>4062.9174360000006</c:v>
                </c:pt>
                <c:pt idx="811">
                  <c:v>4074.0306492999998</c:v>
                </c:pt>
                <c:pt idx="812">
                  <c:v>4107.382171000002</c:v>
                </c:pt>
                <c:pt idx="813">
                  <c:v>4093.3575410000017</c:v>
                </c:pt>
                <c:pt idx="814">
                  <c:v>4172.5855410000013</c:v>
                </c:pt>
                <c:pt idx="815">
                  <c:v>4002.2956410000006</c:v>
                </c:pt>
                <c:pt idx="816">
                  <c:v>4002.2956410000006</c:v>
                </c:pt>
                <c:pt idx="817">
                  <c:v>4042.6023468000008</c:v>
                </c:pt>
                <c:pt idx="818">
                  <c:v>4110.7233513000001</c:v>
                </c:pt>
                <c:pt idx="819">
                  <c:v>4187.5847513000017</c:v>
                </c:pt>
                <c:pt idx="820">
                  <c:v>4205.9700512999989</c:v>
                </c:pt>
                <c:pt idx="821">
                  <c:v>4126.9134513000008</c:v>
                </c:pt>
                <c:pt idx="822">
                  <c:v>4161.4706377000011</c:v>
                </c:pt>
                <c:pt idx="823">
                  <c:v>3984.0050302000004</c:v>
                </c:pt>
                <c:pt idx="824">
                  <c:v>4133.7889562</c:v>
                </c:pt>
                <c:pt idx="825">
                  <c:v>3923.1901405000003</c:v>
                </c:pt>
                <c:pt idx="826">
                  <c:v>3935.6921136000005</c:v>
                </c:pt>
                <c:pt idx="827">
                  <c:v>3935.6921136000005</c:v>
                </c:pt>
                <c:pt idx="828">
                  <c:v>3795.5908441000006</c:v>
                </c:pt>
                <c:pt idx="829">
                  <c:v>3794.1599591000008</c:v>
                </c:pt>
                <c:pt idx="830">
                  <c:v>3865.5011449999993</c:v>
                </c:pt>
                <c:pt idx="831">
                  <c:v>3959.0688449999998</c:v>
                </c:pt>
                <c:pt idx="832">
                  <c:v>3791.2885449999999</c:v>
                </c:pt>
                <c:pt idx="833">
                  <c:v>3724.4400046999999</c:v>
                </c:pt>
                <c:pt idx="834">
                  <c:v>3710.0971311000008</c:v>
                </c:pt>
                <c:pt idx="835">
                  <c:v>3550.3507739999991</c:v>
                </c:pt>
                <c:pt idx="836">
                  <c:v>3423.1544740000004</c:v>
                </c:pt>
                <c:pt idx="837">
                  <c:v>3433.9772050000001</c:v>
                </c:pt>
                <c:pt idx="838">
                  <c:v>3518.4473050000011</c:v>
                </c:pt>
                <c:pt idx="839">
                  <c:v>3598.4904050000005</c:v>
                </c:pt>
                <c:pt idx="840">
                  <c:v>3765.2322933000014</c:v>
                </c:pt>
                <c:pt idx="841">
                  <c:v>3684.1935998000013</c:v>
                </c:pt>
                <c:pt idx="842">
                  <c:v>3661.703115400001</c:v>
                </c:pt>
                <c:pt idx="843">
                  <c:v>3720.9744361000003</c:v>
                </c:pt>
                <c:pt idx="844">
                  <c:v>3698.6580483000012</c:v>
                </c:pt>
                <c:pt idx="845">
                  <c:v>3846.7272338000012</c:v>
                </c:pt>
                <c:pt idx="846">
                  <c:v>3693.9073529999996</c:v>
                </c:pt>
                <c:pt idx="847">
                  <c:v>3719.7162134</c:v>
                </c:pt>
                <c:pt idx="848">
                  <c:v>3884.3313253000006</c:v>
                </c:pt>
                <c:pt idx="849">
                  <c:v>3888.8244915000005</c:v>
                </c:pt>
                <c:pt idx="850">
                  <c:v>3997.9878750000003</c:v>
                </c:pt>
                <c:pt idx="851">
                  <c:v>3895.5321749999998</c:v>
                </c:pt>
                <c:pt idx="852">
                  <c:v>3975.5734749999992</c:v>
                </c:pt>
                <c:pt idx="853">
                  <c:v>3975.5734749999992</c:v>
                </c:pt>
                <c:pt idx="854">
                  <c:v>3994.4202749999999</c:v>
                </c:pt>
                <c:pt idx="855">
                  <c:v>4096.6214668999992</c:v>
                </c:pt>
                <c:pt idx="856">
                  <c:v>3937.8281250000005</c:v>
                </c:pt>
                <c:pt idx="857">
                  <c:v>4084.944625000001</c:v>
                </c:pt>
                <c:pt idx="858">
                  <c:v>4163.0326249999998</c:v>
                </c:pt>
                <c:pt idx="859">
                  <c:v>4341.8032690000009</c:v>
                </c:pt>
                <c:pt idx="860">
                  <c:v>4184.0102690000003</c:v>
                </c:pt>
                <c:pt idx="861">
                  <c:v>4345.821418999999</c:v>
                </c:pt>
                <c:pt idx="862">
                  <c:v>4446.2487190000002</c:v>
                </c:pt>
                <c:pt idx="863">
                  <c:v>4383.7953324999999</c:v>
                </c:pt>
                <c:pt idx="864">
                  <c:v>4267.6793833999991</c:v>
                </c:pt>
                <c:pt idx="865">
                  <c:v>4117.4874200000004</c:v>
                </c:pt>
                <c:pt idx="866">
                  <c:v>4235.566108</c:v>
                </c:pt>
                <c:pt idx="867">
                  <c:v>4213.4237207999995</c:v>
                </c:pt>
                <c:pt idx="868">
                  <c:v>4249.0075051999993</c:v>
                </c:pt>
                <c:pt idx="869">
                  <c:v>4195.8921829999999</c:v>
                </c:pt>
                <c:pt idx="870">
                  <c:v>4248.9999853000008</c:v>
                </c:pt>
                <c:pt idx="871">
                  <c:v>4307.2507859999996</c:v>
                </c:pt>
                <c:pt idx="872">
                  <c:v>4354.7991860000011</c:v>
                </c:pt>
                <c:pt idx="873">
                  <c:v>4328.3594119999998</c:v>
                </c:pt>
                <c:pt idx="874">
                  <c:v>4257.5937119999999</c:v>
                </c:pt>
                <c:pt idx="875">
                  <c:v>4203.0130688999989</c:v>
                </c:pt>
                <c:pt idx="876">
                  <c:v>4300.9528040000005</c:v>
                </c:pt>
                <c:pt idx="877">
                  <c:v>4397.7037980000005</c:v>
                </c:pt>
                <c:pt idx="878">
                  <c:v>4522.5832387999981</c:v>
                </c:pt>
                <c:pt idx="879">
                  <c:v>4340.7838120000006</c:v>
                </c:pt>
                <c:pt idx="880">
                  <c:v>4399.0575440000002</c:v>
                </c:pt>
                <c:pt idx="881">
                  <c:v>4515.154005100002</c:v>
                </c:pt>
                <c:pt idx="882">
                  <c:v>4582.2757510000001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D-4002-A247-81DA450FF27D}"/>
            </c:ext>
          </c:extLst>
        </c:ser>
        <c:ser>
          <c:idx val="1"/>
          <c:order val="1"/>
          <c:tx>
            <c:strRef>
              <c:f>'WH Occu. trend Analysis'!$D$1</c:f>
              <c:strCache>
                <c:ptCount val="1"/>
                <c:pt idx="0">
                  <c:v>PFC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Analysis'!$D$2:$D$884</c:f>
              <c:numCache>
                <c:formatCode>General</c:formatCode>
                <c:ptCount val="883"/>
                <c:pt idx="0">
                  <c:v>9553</c:v>
                </c:pt>
                <c:pt idx="1">
                  <c:v>9776</c:v>
                </c:pt>
                <c:pt idx="2">
                  <c:v>10081</c:v>
                </c:pt>
                <c:pt idx="3">
                  <c:v>10062</c:v>
                </c:pt>
                <c:pt idx="4">
                  <c:v>8194</c:v>
                </c:pt>
                <c:pt idx="5">
                  <c:v>8211</c:v>
                </c:pt>
                <c:pt idx="6">
                  <c:v>8247</c:v>
                </c:pt>
                <c:pt idx="7">
                  <c:v>8313</c:v>
                </c:pt>
                <c:pt idx="8">
                  <c:v>8581</c:v>
                </c:pt>
                <c:pt idx="9">
                  <c:v>9093</c:v>
                </c:pt>
                <c:pt idx="10">
                  <c:v>9201</c:v>
                </c:pt>
                <c:pt idx="11">
                  <c:v>9494</c:v>
                </c:pt>
                <c:pt idx="12">
                  <c:v>9507</c:v>
                </c:pt>
                <c:pt idx="13">
                  <c:v>9597</c:v>
                </c:pt>
                <c:pt idx="14">
                  <c:v>9112</c:v>
                </c:pt>
                <c:pt idx="15">
                  <c:v>9010</c:v>
                </c:pt>
                <c:pt idx="16">
                  <c:v>9079</c:v>
                </c:pt>
                <c:pt idx="17">
                  <c:v>9015</c:v>
                </c:pt>
                <c:pt idx="18">
                  <c:v>9549</c:v>
                </c:pt>
                <c:pt idx="19">
                  <c:v>9077</c:v>
                </c:pt>
                <c:pt idx="20">
                  <c:v>8792</c:v>
                </c:pt>
                <c:pt idx="21">
                  <c:v>8904</c:v>
                </c:pt>
                <c:pt idx="22">
                  <c:v>8975</c:v>
                </c:pt>
                <c:pt idx="23">
                  <c:v>8912</c:v>
                </c:pt>
                <c:pt idx="24">
                  <c:v>8496</c:v>
                </c:pt>
                <c:pt idx="25">
                  <c:v>8497</c:v>
                </c:pt>
                <c:pt idx="26">
                  <c:v>8612</c:v>
                </c:pt>
                <c:pt idx="27">
                  <c:v>8880</c:v>
                </c:pt>
                <c:pt idx="28">
                  <c:v>8944</c:v>
                </c:pt>
                <c:pt idx="29">
                  <c:v>8943</c:v>
                </c:pt>
                <c:pt idx="30">
                  <c:v>8693</c:v>
                </c:pt>
                <c:pt idx="31">
                  <c:v>8604</c:v>
                </c:pt>
                <c:pt idx="32">
                  <c:v>7888</c:v>
                </c:pt>
                <c:pt idx="33">
                  <c:v>8140</c:v>
                </c:pt>
                <c:pt idx="34">
                  <c:v>8140</c:v>
                </c:pt>
                <c:pt idx="35">
                  <c:v>7789</c:v>
                </c:pt>
                <c:pt idx="36">
                  <c:v>7704</c:v>
                </c:pt>
                <c:pt idx="37">
                  <c:v>7956</c:v>
                </c:pt>
                <c:pt idx="38">
                  <c:v>7666</c:v>
                </c:pt>
                <c:pt idx="39">
                  <c:v>7646</c:v>
                </c:pt>
                <c:pt idx="40">
                  <c:v>7584</c:v>
                </c:pt>
                <c:pt idx="41">
                  <c:v>7624</c:v>
                </c:pt>
                <c:pt idx="42">
                  <c:v>7639</c:v>
                </c:pt>
                <c:pt idx="43">
                  <c:v>7888</c:v>
                </c:pt>
                <c:pt idx="44">
                  <c:v>7993</c:v>
                </c:pt>
                <c:pt idx="45">
                  <c:v>7764</c:v>
                </c:pt>
                <c:pt idx="46">
                  <c:v>7789</c:v>
                </c:pt>
                <c:pt idx="47">
                  <c:v>7983</c:v>
                </c:pt>
                <c:pt idx="48">
                  <c:v>7337</c:v>
                </c:pt>
                <c:pt idx="49">
                  <c:v>7283</c:v>
                </c:pt>
                <c:pt idx="50">
                  <c:v>7179</c:v>
                </c:pt>
                <c:pt idx="51">
                  <c:v>7469</c:v>
                </c:pt>
                <c:pt idx="52">
                  <c:v>7578</c:v>
                </c:pt>
                <c:pt idx="53">
                  <c:v>7790</c:v>
                </c:pt>
                <c:pt idx="54">
                  <c:v>7882</c:v>
                </c:pt>
                <c:pt idx="55">
                  <c:v>8233</c:v>
                </c:pt>
                <c:pt idx="56">
                  <c:v>8000</c:v>
                </c:pt>
                <c:pt idx="57">
                  <c:v>8259</c:v>
                </c:pt>
                <c:pt idx="58">
                  <c:v>8112</c:v>
                </c:pt>
                <c:pt idx="59">
                  <c:v>8256</c:v>
                </c:pt>
                <c:pt idx="60">
                  <c:v>8019</c:v>
                </c:pt>
                <c:pt idx="61">
                  <c:v>8161</c:v>
                </c:pt>
                <c:pt idx="62">
                  <c:v>8409</c:v>
                </c:pt>
                <c:pt idx="63">
                  <c:v>8409</c:v>
                </c:pt>
                <c:pt idx="64">
                  <c:v>8539</c:v>
                </c:pt>
                <c:pt idx="65">
                  <c:v>8916</c:v>
                </c:pt>
                <c:pt idx="66">
                  <c:v>9057</c:v>
                </c:pt>
                <c:pt idx="67">
                  <c:v>8848</c:v>
                </c:pt>
                <c:pt idx="68">
                  <c:v>8823</c:v>
                </c:pt>
                <c:pt idx="69">
                  <c:v>9111</c:v>
                </c:pt>
                <c:pt idx="70">
                  <c:v>9135</c:v>
                </c:pt>
                <c:pt idx="71">
                  <c:v>9252</c:v>
                </c:pt>
                <c:pt idx="72">
                  <c:v>9200</c:v>
                </c:pt>
                <c:pt idx="73">
                  <c:v>8607</c:v>
                </c:pt>
                <c:pt idx="74">
                  <c:v>8985</c:v>
                </c:pt>
                <c:pt idx="75">
                  <c:v>9005</c:v>
                </c:pt>
                <c:pt idx="76">
                  <c:v>9182</c:v>
                </c:pt>
                <c:pt idx="77">
                  <c:v>8899</c:v>
                </c:pt>
                <c:pt idx="78">
                  <c:v>8811</c:v>
                </c:pt>
                <c:pt idx="79">
                  <c:v>8837</c:v>
                </c:pt>
                <c:pt idx="80">
                  <c:v>8611</c:v>
                </c:pt>
                <c:pt idx="81">
                  <c:v>8993</c:v>
                </c:pt>
                <c:pt idx="82">
                  <c:v>9420</c:v>
                </c:pt>
                <c:pt idx="83">
                  <c:v>9493.32</c:v>
                </c:pt>
                <c:pt idx="84">
                  <c:v>8796</c:v>
                </c:pt>
                <c:pt idx="85">
                  <c:v>8743</c:v>
                </c:pt>
                <c:pt idx="86">
                  <c:v>8884</c:v>
                </c:pt>
                <c:pt idx="87">
                  <c:v>9155</c:v>
                </c:pt>
                <c:pt idx="88">
                  <c:v>8340</c:v>
                </c:pt>
                <c:pt idx="89">
                  <c:v>8255</c:v>
                </c:pt>
                <c:pt idx="90">
                  <c:v>8554</c:v>
                </c:pt>
                <c:pt idx="91">
                  <c:v>8351</c:v>
                </c:pt>
                <c:pt idx="92">
                  <c:v>8477</c:v>
                </c:pt>
                <c:pt idx="93">
                  <c:v>7839</c:v>
                </c:pt>
                <c:pt idx="94">
                  <c:v>7739</c:v>
                </c:pt>
                <c:pt idx="95">
                  <c:v>8327</c:v>
                </c:pt>
                <c:pt idx="96">
                  <c:v>8263</c:v>
                </c:pt>
                <c:pt idx="97">
                  <c:v>8387</c:v>
                </c:pt>
                <c:pt idx="98">
                  <c:v>8191</c:v>
                </c:pt>
                <c:pt idx="99">
                  <c:v>8180</c:v>
                </c:pt>
                <c:pt idx="100">
                  <c:v>8472</c:v>
                </c:pt>
                <c:pt idx="101">
                  <c:v>8230</c:v>
                </c:pt>
                <c:pt idx="102">
                  <c:v>8125</c:v>
                </c:pt>
                <c:pt idx="103">
                  <c:v>8368</c:v>
                </c:pt>
                <c:pt idx="104">
                  <c:v>8391</c:v>
                </c:pt>
                <c:pt idx="105">
                  <c:v>8223</c:v>
                </c:pt>
                <c:pt idx="106">
                  <c:v>8809</c:v>
                </c:pt>
                <c:pt idx="107">
                  <c:v>8809</c:v>
                </c:pt>
                <c:pt idx="108">
                  <c:v>8809</c:v>
                </c:pt>
                <c:pt idx="109">
                  <c:v>8809</c:v>
                </c:pt>
                <c:pt idx="110">
                  <c:v>8809</c:v>
                </c:pt>
                <c:pt idx="111">
                  <c:v>9107</c:v>
                </c:pt>
                <c:pt idx="112">
                  <c:v>9157</c:v>
                </c:pt>
                <c:pt idx="113">
                  <c:v>9455</c:v>
                </c:pt>
                <c:pt idx="114">
                  <c:v>9984</c:v>
                </c:pt>
                <c:pt idx="115">
                  <c:v>9898</c:v>
                </c:pt>
                <c:pt idx="116">
                  <c:v>10067</c:v>
                </c:pt>
                <c:pt idx="117">
                  <c:v>10005</c:v>
                </c:pt>
                <c:pt idx="118">
                  <c:v>9835</c:v>
                </c:pt>
                <c:pt idx="119">
                  <c:v>9998</c:v>
                </c:pt>
                <c:pt idx="120">
                  <c:v>10082</c:v>
                </c:pt>
                <c:pt idx="121">
                  <c:v>10063</c:v>
                </c:pt>
                <c:pt idx="122">
                  <c:v>10018</c:v>
                </c:pt>
                <c:pt idx="123">
                  <c:v>10111</c:v>
                </c:pt>
                <c:pt idx="124">
                  <c:v>9968</c:v>
                </c:pt>
                <c:pt idx="125">
                  <c:v>9918</c:v>
                </c:pt>
                <c:pt idx="126">
                  <c:v>10069</c:v>
                </c:pt>
                <c:pt idx="127">
                  <c:v>10058</c:v>
                </c:pt>
                <c:pt idx="128">
                  <c:v>10082</c:v>
                </c:pt>
                <c:pt idx="129">
                  <c:v>10239</c:v>
                </c:pt>
                <c:pt idx="130">
                  <c:v>10197</c:v>
                </c:pt>
                <c:pt idx="131">
                  <c:v>10473</c:v>
                </c:pt>
                <c:pt idx="132">
                  <c:v>10412</c:v>
                </c:pt>
                <c:pt idx="133">
                  <c:v>10383</c:v>
                </c:pt>
                <c:pt idx="134">
                  <c:v>10228</c:v>
                </c:pt>
                <c:pt idx="135">
                  <c:v>10015</c:v>
                </c:pt>
                <c:pt idx="136">
                  <c:v>10213</c:v>
                </c:pt>
                <c:pt idx="137">
                  <c:v>10057</c:v>
                </c:pt>
                <c:pt idx="138">
                  <c:v>10682</c:v>
                </c:pt>
                <c:pt idx="139">
                  <c:v>10388</c:v>
                </c:pt>
                <c:pt idx="140">
                  <c:v>10187</c:v>
                </c:pt>
                <c:pt idx="141">
                  <c:v>10508</c:v>
                </c:pt>
                <c:pt idx="142">
                  <c:v>10512</c:v>
                </c:pt>
                <c:pt idx="143">
                  <c:v>10194</c:v>
                </c:pt>
                <c:pt idx="144">
                  <c:v>10013</c:v>
                </c:pt>
                <c:pt idx="145">
                  <c:v>10883</c:v>
                </c:pt>
                <c:pt idx="146">
                  <c:v>10767</c:v>
                </c:pt>
                <c:pt idx="147">
                  <c:v>10614</c:v>
                </c:pt>
                <c:pt idx="148">
                  <c:v>10190</c:v>
                </c:pt>
                <c:pt idx="149">
                  <c:v>10089</c:v>
                </c:pt>
                <c:pt idx="150">
                  <c:v>10290</c:v>
                </c:pt>
                <c:pt idx="151">
                  <c:v>10267</c:v>
                </c:pt>
                <c:pt idx="152">
                  <c:v>10178</c:v>
                </c:pt>
                <c:pt idx="153">
                  <c:v>9528</c:v>
                </c:pt>
                <c:pt idx="154">
                  <c:v>9364</c:v>
                </c:pt>
                <c:pt idx="155">
                  <c:v>9405</c:v>
                </c:pt>
                <c:pt idx="156">
                  <c:v>9420</c:v>
                </c:pt>
                <c:pt idx="157">
                  <c:v>9264</c:v>
                </c:pt>
                <c:pt idx="158">
                  <c:v>8837</c:v>
                </c:pt>
                <c:pt idx="159">
                  <c:v>8725</c:v>
                </c:pt>
                <c:pt idx="160">
                  <c:v>8864</c:v>
                </c:pt>
                <c:pt idx="161">
                  <c:v>8735</c:v>
                </c:pt>
                <c:pt idx="162">
                  <c:v>8014.32</c:v>
                </c:pt>
                <c:pt idx="163">
                  <c:v>8014.32</c:v>
                </c:pt>
                <c:pt idx="164">
                  <c:v>8058.32</c:v>
                </c:pt>
                <c:pt idx="165">
                  <c:v>8245</c:v>
                </c:pt>
                <c:pt idx="166">
                  <c:v>8178</c:v>
                </c:pt>
                <c:pt idx="167">
                  <c:v>7914</c:v>
                </c:pt>
                <c:pt idx="168">
                  <c:v>7914</c:v>
                </c:pt>
                <c:pt idx="169">
                  <c:v>8167</c:v>
                </c:pt>
                <c:pt idx="170">
                  <c:v>7727</c:v>
                </c:pt>
                <c:pt idx="171">
                  <c:v>7705</c:v>
                </c:pt>
                <c:pt idx="172">
                  <c:v>7516</c:v>
                </c:pt>
                <c:pt idx="173">
                  <c:v>7515</c:v>
                </c:pt>
                <c:pt idx="174">
                  <c:v>7641</c:v>
                </c:pt>
                <c:pt idx="175">
                  <c:v>7631</c:v>
                </c:pt>
                <c:pt idx="176">
                  <c:v>7604</c:v>
                </c:pt>
                <c:pt idx="177">
                  <c:v>7242</c:v>
                </c:pt>
                <c:pt idx="178">
                  <c:v>7242</c:v>
                </c:pt>
                <c:pt idx="179">
                  <c:v>7241</c:v>
                </c:pt>
                <c:pt idx="180">
                  <c:v>7062</c:v>
                </c:pt>
                <c:pt idx="181">
                  <c:v>7062</c:v>
                </c:pt>
                <c:pt idx="182">
                  <c:v>6971</c:v>
                </c:pt>
                <c:pt idx="183">
                  <c:v>7154</c:v>
                </c:pt>
                <c:pt idx="184">
                  <c:v>7064</c:v>
                </c:pt>
                <c:pt idx="185">
                  <c:v>7060</c:v>
                </c:pt>
                <c:pt idx="186">
                  <c:v>7152</c:v>
                </c:pt>
                <c:pt idx="187">
                  <c:v>7257</c:v>
                </c:pt>
                <c:pt idx="188">
                  <c:v>6792</c:v>
                </c:pt>
                <c:pt idx="189">
                  <c:v>6792</c:v>
                </c:pt>
                <c:pt idx="190">
                  <c:v>6936</c:v>
                </c:pt>
                <c:pt idx="191">
                  <c:v>6924</c:v>
                </c:pt>
                <c:pt idx="192">
                  <c:v>6858</c:v>
                </c:pt>
                <c:pt idx="193">
                  <c:v>6601</c:v>
                </c:pt>
                <c:pt idx="194">
                  <c:v>6573</c:v>
                </c:pt>
                <c:pt idx="195">
                  <c:v>6584</c:v>
                </c:pt>
                <c:pt idx="196">
                  <c:v>6828</c:v>
                </c:pt>
                <c:pt idx="197">
                  <c:v>6713</c:v>
                </c:pt>
                <c:pt idx="198">
                  <c:v>6747.4</c:v>
                </c:pt>
                <c:pt idx="199">
                  <c:v>6525.4</c:v>
                </c:pt>
                <c:pt idx="200">
                  <c:v>6620.4</c:v>
                </c:pt>
                <c:pt idx="201">
                  <c:v>6395</c:v>
                </c:pt>
                <c:pt idx="202">
                  <c:v>6295</c:v>
                </c:pt>
                <c:pt idx="203">
                  <c:v>6380</c:v>
                </c:pt>
                <c:pt idx="204">
                  <c:v>6265</c:v>
                </c:pt>
                <c:pt idx="205">
                  <c:v>5917</c:v>
                </c:pt>
                <c:pt idx="206">
                  <c:v>5829</c:v>
                </c:pt>
                <c:pt idx="207">
                  <c:v>5875</c:v>
                </c:pt>
                <c:pt idx="208">
                  <c:v>5754</c:v>
                </c:pt>
                <c:pt idx="209">
                  <c:v>5680</c:v>
                </c:pt>
                <c:pt idx="210">
                  <c:v>5653</c:v>
                </c:pt>
                <c:pt idx="211">
                  <c:v>5653</c:v>
                </c:pt>
                <c:pt idx="212">
                  <c:v>5807</c:v>
                </c:pt>
                <c:pt idx="213">
                  <c:v>5906</c:v>
                </c:pt>
                <c:pt idx="214">
                  <c:v>5822</c:v>
                </c:pt>
                <c:pt idx="215">
                  <c:v>5520</c:v>
                </c:pt>
                <c:pt idx="216">
                  <c:v>5499</c:v>
                </c:pt>
                <c:pt idx="217">
                  <c:v>5537</c:v>
                </c:pt>
                <c:pt idx="218">
                  <c:v>5543.45</c:v>
                </c:pt>
                <c:pt idx="219">
                  <c:v>5459</c:v>
                </c:pt>
                <c:pt idx="220">
                  <c:v>5456</c:v>
                </c:pt>
                <c:pt idx="221">
                  <c:v>5625</c:v>
                </c:pt>
                <c:pt idx="222">
                  <c:v>5650</c:v>
                </c:pt>
                <c:pt idx="223">
                  <c:v>5881</c:v>
                </c:pt>
                <c:pt idx="224">
                  <c:v>5763.9849999999997</c:v>
                </c:pt>
                <c:pt idx="225">
                  <c:v>5763.9849999999997</c:v>
                </c:pt>
                <c:pt idx="226">
                  <c:v>6006.9849999999997</c:v>
                </c:pt>
                <c:pt idx="227">
                  <c:v>6121.9849999999997</c:v>
                </c:pt>
                <c:pt idx="228">
                  <c:v>6200.9849999999997</c:v>
                </c:pt>
                <c:pt idx="229">
                  <c:v>6070.2250000000004</c:v>
                </c:pt>
                <c:pt idx="230">
                  <c:v>6071.2250000000004</c:v>
                </c:pt>
                <c:pt idx="231">
                  <c:v>6258.2250000000004</c:v>
                </c:pt>
                <c:pt idx="232">
                  <c:v>6229.2250000000004</c:v>
                </c:pt>
                <c:pt idx="233">
                  <c:v>6296.2250000000004</c:v>
                </c:pt>
                <c:pt idx="234">
                  <c:v>6092.1</c:v>
                </c:pt>
                <c:pt idx="235">
                  <c:v>6092.1</c:v>
                </c:pt>
                <c:pt idx="236">
                  <c:v>6121.1</c:v>
                </c:pt>
                <c:pt idx="237">
                  <c:v>6196.1</c:v>
                </c:pt>
                <c:pt idx="238">
                  <c:v>6075.9750000000004</c:v>
                </c:pt>
                <c:pt idx="239">
                  <c:v>6075.9750000000004</c:v>
                </c:pt>
                <c:pt idx="240">
                  <c:v>6289.9750000000004</c:v>
                </c:pt>
                <c:pt idx="241">
                  <c:v>6366.9750000000004</c:v>
                </c:pt>
                <c:pt idx="242">
                  <c:v>6441.9750000000004</c:v>
                </c:pt>
                <c:pt idx="243">
                  <c:v>6108.2749999999996</c:v>
                </c:pt>
                <c:pt idx="244">
                  <c:v>6118.2749999999996</c:v>
                </c:pt>
                <c:pt idx="245">
                  <c:v>6223.2749999999996</c:v>
                </c:pt>
                <c:pt idx="246">
                  <c:v>6426.2749999999996</c:v>
                </c:pt>
                <c:pt idx="247">
                  <c:v>6880.4</c:v>
                </c:pt>
                <c:pt idx="248">
                  <c:v>6902.4</c:v>
                </c:pt>
                <c:pt idx="249">
                  <c:v>7010.4</c:v>
                </c:pt>
                <c:pt idx="250">
                  <c:v>7057.0249999999996</c:v>
                </c:pt>
                <c:pt idx="251">
                  <c:v>7021.0249999999996</c:v>
                </c:pt>
                <c:pt idx="252">
                  <c:v>7119.1049999999996</c:v>
                </c:pt>
                <c:pt idx="253">
                  <c:v>7002.7749999999996</c:v>
                </c:pt>
                <c:pt idx="254">
                  <c:v>6823.9349999999995</c:v>
                </c:pt>
                <c:pt idx="255">
                  <c:v>6437.39</c:v>
                </c:pt>
                <c:pt idx="256">
                  <c:v>6409.8600000000006</c:v>
                </c:pt>
                <c:pt idx="257">
                  <c:v>6463.27</c:v>
                </c:pt>
                <c:pt idx="258">
                  <c:v>6432.97</c:v>
                </c:pt>
                <c:pt idx="259">
                  <c:v>6429.32</c:v>
                </c:pt>
                <c:pt idx="260">
                  <c:v>6429.32</c:v>
                </c:pt>
                <c:pt idx="261">
                  <c:v>6687.6</c:v>
                </c:pt>
                <c:pt idx="262">
                  <c:v>6819.93</c:v>
                </c:pt>
                <c:pt idx="263">
                  <c:v>6854.31</c:v>
                </c:pt>
                <c:pt idx="264">
                  <c:v>6875.02</c:v>
                </c:pt>
                <c:pt idx="265">
                  <c:v>6500.0950000000003</c:v>
                </c:pt>
                <c:pt idx="266">
                  <c:v>6500.0950000000003</c:v>
                </c:pt>
                <c:pt idx="267">
                  <c:v>6586.5749999999998</c:v>
                </c:pt>
                <c:pt idx="268">
                  <c:v>6579.5349999999999</c:v>
                </c:pt>
                <c:pt idx="269">
                  <c:v>6701.5649999999996</c:v>
                </c:pt>
                <c:pt idx="270">
                  <c:v>6732.43</c:v>
                </c:pt>
                <c:pt idx="271">
                  <c:v>6721.15</c:v>
                </c:pt>
                <c:pt idx="272">
                  <c:v>6770.52</c:v>
                </c:pt>
                <c:pt idx="273">
                  <c:v>6776.3</c:v>
                </c:pt>
                <c:pt idx="274">
                  <c:v>7181.4750000000004</c:v>
                </c:pt>
                <c:pt idx="275">
                  <c:v>6997.7150000000001</c:v>
                </c:pt>
                <c:pt idx="276">
                  <c:v>7210.4650000000001</c:v>
                </c:pt>
                <c:pt idx="277">
                  <c:v>7192.3649999999998</c:v>
                </c:pt>
                <c:pt idx="278">
                  <c:v>7512.1149999999998</c:v>
                </c:pt>
                <c:pt idx="279">
                  <c:v>7678.0649999999996</c:v>
                </c:pt>
                <c:pt idx="280">
                  <c:v>7800.4250000000002</c:v>
                </c:pt>
                <c:pt idx="281">
                  <c:v>8050.4250000000002</c:v>
                </c:pt>
                <c:pt idx="282">
                  <c:v>7536.3050000000003</c:v>
                </c:pt>
                <c:pt idx="283">
                  <c:v>7781.7849999999999</c:v>
                </c:pt>
                <c:pt idx="284">
                  <c:v>7894.6350000000002</c:v>
                </c:pt>
                <c:pt idx="285">
                  <c:v>7662.915</c:v>
                </c:pt>
                <c:pt idx="286">
                  <c:v>7468.88</c:v>
                </c:pt>
                <c:pt idx="287">
                  <c:v>7468.88</c:v>
                </c:pt>
                <c:pt idx="288">
                  <c:v>7640.9</c:v>
                </c:pt>
                <c:pt idx="289">
                  <c:v>7713.16</c:v>
                </c:pt>
                <c:pt idx="290">
                  <c:v>7803.61</c:v>
                </c:pt>
                <c:pt idx="291">
                  <c:v>7351.7950000000001</c:v>
                </c:pt>
                <c:pt idx="292">
                  <c:v>7337.2849999999999</c:v>
                </c:pt>
                <c:pt idx="293">
                  <c:v>7502.3850000000002</c:v>
                </c:pt>
                <c:pt idx="294">
                  <c:v>7320.5150000000003</c:v>
                </c:pt>
                <c:pt idx="295">
                  <c:v>7153.4750000000004</c:v>
                </c:pt>
                <c:pt idx="296">
                  <c:v>7153.4750000000004</c:v>
                </c:pt>
                <c:pt idx="297">
                  <c:v>7435.3050000000003</c:v>
                </c:pt>
                <c:pt idx="298">
                  <c:v>7323.0349999999999</c:v>
                </c:pt>
                <c:pt idx="299">
                  <c:v>7298.1850000000004</c:v>
                </c:pt>
                <c:pt idx="300">
                  <c:v>7295.4049999999997</c:v>
                </c:pt>
                <c:pt idx="301">
                  <c:v>7485.9049999999997</c:v>
                </c:pt>
                <c:pt idx="302">
                  <c:v>7424.8850000000002</c:v>
                </c:pt>
                <c:pt idx="303">
                  <c:v>7520.5450000000001</c:v>
                </c:pt>
                <c:pt idx="304">
                  <c:v>7768.58</c:v>
                </c:pt>
                <c:pt idx="305">
                  <c:v>7768.58</c:v>
                </c:pt>
                <c:pt idx="306">
                  <c:v>8009.14</c:v>
                </c:pt>
                <c:pt idx="307">
                  <c:v>7952.5</c:v>
                </c:pt>
                <c:pt idx="308">
                  <c:v>7955.91</c:v>
                </c:pt>
                <c:pt idx="309">
                  <c:v>7894.2849999999999</c:v>
                </c:pt>
                <c:pt idx="310">
                  <c:v>7894.2849999999999</c:v>
                </c:pt>
                <c:pt idx="311">
                  <c:v>8023.8649999999998</c:v>
                </c:pt>
                <c:pt idx="312">
                  <c:v>7932.1350000000002</c:v>
                </c:pt>
                <c:pt idx="313">
                  <c:v>7808.9949999999999</c:v>
                </c:pt>
                <c:pt idx="314">
                  <c:v>7808.9949999999999</c:v>
                </c:pt>
                <c:pt idx="315">
                  <c:v>7995.165</c:v>
                </c:pt>
                <c:pt idx="316">
                  <c:v>8172.165</c:v>
                </c:pt>
                <c:pt idx="317">
                  <c:v>8444.2950000000001</c:v>
                </c:pt>
                <c:pt idx="318">
                  <c:v>8797.07</c:v>
                </c:pt>
                <c:pt idx="319">
                  <c:v>8797.07</c:v>
                </c:pt>
                <c:pt idx="320">
                  <c:v>9197.24</c:v>
                </c:pt>
                <c:pt idx="321">
                  <c:v>9299.67</c:v>
                </c:pt>
                <c:pt idx="322">
                  <c:v>9376.01</c:v>
                </c:pt>
                <c:pt idx="323">
                  <c:v>9197.58</c:v>
                </c:pt>
                <c:pt idx="324">
                  <c:v>9197.58</c:v>
                </c:pt>
                <c:pt idx="325">
                  <c:v>9501.11</c:v>
                </c:pt>
                <c:pt idx="326">
                  <c:v>9685.23</c:v>
                </c:pt>
                <c:pt idx="327">
                  <c:v>9710.32</c:v>
                </c:pt>
                <c:pt idx="328">
                  <c:v>9778.6299999999992</c:v>
                </c:pt>
                <c:pt idx="329">
                  <c:v>9512.6299999999992</c:v>
                </c:pt>
                <c:pt idx="330">
                  <c:v>9692.5499999999993</c:v>
                </c:pt>
                <c:pt idx="331">
                  <c:v>9733.68</c:v>
                </c:pt>
                <c:pt idx="332">
                  <c:v>9739.18</c:v>
                </c:pt>
                <c:pt idx="333">
                  <c:v>9876.7800000000007</c:v>
                </c:pt>
                <c:pt idx="334">
                  <c:v>9876.7800000000007</c:v>
                </c:pt>
                <c:pt idx="335">
                  <c:v>10038.719999999999</c:v>
                </c:pt>
                <c:pt idx="336">
                  <c:v>10010.540000000001</c:v>
                </c:pt>
                <c:pt idx="337">
                  <c:v>9851.2000000000007</c:v>
                </c:pt>
                <c:pt idx="338">
                  <c:v>10102.105</c:v>
                </c:pt>
                <c:pt idx="339">
                  <c:v>10097.985000000001</c:v>
                </c:pt>
                <c:pt idx="340">
                  <c:v>10195.844999999999</c:v>
                </c:pt>
                <c:pt idx="341">
                  <c:v>10133.405000000001</c:v>
                </c:pt>
                <c:pt idx="342">
                  <c:v>10156.455</c:v>
                </c:pt>
                <c:pt idx="343">
                  <c:v>10013.290000000001</c:v>
                </c:pt>
                <c:pt idx="344">
                  <c:v>10013.290000000001</c:v>
                </c:pt>
                <c:pt idx="345">
                  <c:v>10290</c:v>
                </c:pt>
                <c:pt idx="346">
                  <c:v>10290</c:v>
                </c:pt>
                <c:pt idx="347">
                  <c:v>10385.93</c:v>
                </c:pt>
                <c:pt idx="348">
                  <c:v>10491.98</c:v>
                </c:pt>
                <c:pt idx="349">
                  <c:v>10484.009999999998</c:v>
                </c:pt>
                <c:pt idx="350">
                  <c:v>9935.8049999999985</c:v>
                </c:pt>
                <c:pt idx="351">
                  <c:v>9935.8049999999985</c:v>
                </c:pt>
                <c:pt idx="352">
                  <c:v>10084.484999999999</c:v>
                </c:pt>
                <c:pt idx="353">
                  <c:v>9966.3049999999985</c:v>
                </c:pt>
                <c:pt idx="354">
                  <c:v>9705.244999999999</c:v>
                </c:pt>
                <c:pt idx="355">
                  <c:v>9705.244999999999</c:v>
                </c:pt>
                <c:pt idx="356">
                  <c:v>9764.0549999999985</c:v>
                </c:pt>
                <c:pt idx="357">
                  <c:v>9790.8249999999989</c:v>
                </c:pt>
                <c:pt idx="358">
                  <c:v>9652.5549999999985</c:v>
                </c:pt>
                <c:pt idx="359">
                  <c:v>8962.125</c:v>
                </c:pt>
                <c:pt idx="360">
                  <c:v>8952.2749999999996</c:v>
                </c:pt>
                <c:pt idx="361">
                  <c:v>9138.0349999999999</c:v>
                </c:pt>
                <c:pt idx="362">
                  <c:v>9146.3049999999985</c:v>
                </c:pt>
                <c:pt idx="363">
                  <c:v>9237.5149999999994</c:v>
                </c:pt>
                <c:pt idx="364">
                  <c:v>9288.0199999999986</c:v>
                </c:pt>
                <c:pt idx="365">
                  <c:v>9288.0199999999986</c:v>
                </c:pt>
                <c:pt idx="366">
                  <c:v>9383.3499999999985</c:v>
                </c:pt>
                <c:pt idx="367">
                  <c:v>9371.59</c:v>
                </c:pt>
                <c:pt idx="368">
                  <c:v>9354.92</c:v>
                </c:pt>
                <c:pt idx="369">
                  <c:v>9203.9049999999988</c:v>
                </c:pt>
                <c:pt idx="370">
                  <c:v>9279.1593999999968</c:v>
                </c:pt>
                <c:pt idx="371">
                  <c:v>8939.8293999999969</c:v>
                </c:pt>
                <c:pt idx="372">
                  <c:v>8978.8536000000022</c:v>
                </c:pt>
                <c:pt idx="373">
                  <c:v>9309.6106999999993</c:v>
                </c:pt>
                <c:pt idx="374">
                  <c:v>9463.6947999999993</c:v>
                </c:pt>
                <c:pt idx="375">
                  <c:v>9552.9889000000021</c:v>
                </c:pt>
                <c:pt idx="376">
                  <c:v>9855.6967999999997</c:v>
                </c:pt>
                <c:pt idx="377">
                  <c:v>9834.6804000000011</c:v>
                </c:pt>
                <c:pt idx="378">
                  <c:v>9662.5083999999988</c:v>
                </c:pt>
                <c:pt idx="379">
                  <c:v>9744.0672999999988</c:v>
                </c:pt>
                <c:pt idx="380">
                  <c:v>9811.7062999999998</c:v>
                </c:pt>
                <c:pt idx="381">
                  <c:v>9733.2892999999967</c:v>
                </c:pt>
                <c:pt idx="382">
                  <c:v>9664.8064000000013</c:v>
                </c:pt>
                <c:pt idx="383">
                  <c:v>9344.4488999999994</c:v>
                </c:pt>
                <c:pt idx="384">
                  <c:v>9557.3628999999983</c:v>
                </c:pt>
                <c:pt idx="385">
                  <c:v>9527.4107999999997</c:v>
                </c:pt>
                <c:pt idx="386">
                  <c:v>9643.9287999999979</c:v>
                </c:pt>
                <c:pt idx="387">
                  <c:v>9829.4649000000009</c:v>
                </c:pt>
                <c:pt idx="388">
                  <c:v>9535.6278999999995</c:v>
                </c:pt>
                <c:pt idx="389">
                  <c:v>9699.8848999999973</c:v>
                </c:pt>
                <c:pt idx="390">
                  <c:v>9661.4498000000003</c:v>
                </c:pt>
                <c:pt idx="391">
                  <c:v>9383.5158999999985</c:v>
                </c:pt>
                <c:pt idx="392">
                  <c:v>9296.8639000000003</c:v>
                </c:pt>
                <c:pt idx="393">
                  <c:v>9460.3168999999998</c:v>
                </c:pt>
                <c:pt idx="394">
                  <c:v>9521.7468999999983</c:v>
                </c:pt>
                <c:pt idx="395">
                  <c:v>9492.3979000000018</c:v>
                </c:pt>
                <c:pt idx="396">
                  <c:v>9623.2689000000009</c:v>
                </c:pt>
                <c:pt idx="397">
                  <c:v>9659.7817999999988</c:v>
                </c:pt>
                <c:pt idx="398">
                  <c:v>9878.6969000000008</c:v>
                </c:pt>
                <c:pt idx="399">
                  <c:v>9920.4578000000001</c:v>
                </c:pt>
                <c:pt idx="400">
                  <c:v>9925.8359999999993</c:v>
                </c:pt>
                <c:pt idx="401">
                  <c:v>9996.0820000000003</c:v>
                </c:pt>
                <c:pt idx="402">
                  <c:v>9888.2546999999977</c:v>
                </c:pt>
                <c:pt idx="403">
                  <c:v>10038.370799999999</c:v>
                </c:pt>
                <c:pt idx="404">
                  <c:v>10072.143099999999</c:v>
                </c:pt>
                <c:pt idx="405">
                  <c:v>9854.4521000000022</c:v>
                </c:pt>
                <c:pt idx="406">
                  <c:v>9995.7470999999987</c:v>
                </c:pt>
                <c:pt idx="407">
                  <c:v>9882.4145999999982</c:v>
                </c:pt>
                <c:pt idx="408">
                  <c:v>10110.9476</c:v>
                </c:pt>
                <c:pt idx="409">
                  <c:v>10172.614599999999</c:v>
                </c:pt>
                <c:pt idx="410">
                  <c:v>9904.6908999999996</c:v>
                </c:pt>
                <c:pt idx="411">
                  <c:v>9770.3598999999977</c:v>
                </c:pt>
                <c:pt idx="412">
                  <c:v>9816.3209000000006</c:v>
                </c:pt>
                <c:pt idx="413">
                  <c:v>9742.0659999999971</c:v>
                </c:pt>
                <c:pt idx="414">
                  <c:v>9726.2994000000017</c:v>
                </c:pt>
                <c:pt idx="415">
                  <c:v>9639.0703000000012</c:v>
                </c:pt>
                <c:pt idx="416">
                  <c:v>9272.4282000000003</c:v>
                </c:pt>
                <c:pt idx="417">
                  <c:v>9504.5150999999987</c:v>
                </c:pt>
                <c:pt idx="418">
                  <c:v>9593.1502</c:v>
                </c:pt>
                <c:pt idx="419">
                  <c:v>9638.7482</c:v>
                </c:pt>
                <c:pt idx="420">
                  <c:v>9738.2753000000012</c:v>
                </c:pt>
                <c:pt idx="421">
                  <c:v>9565.4919999999984</c:v>
                </c:pt>
                <c:pt idx="422">
                  <c:v>9612.6865999999991</c:v>
                </c:pt>
                <c:pt idx="423">
                  <c:v>9590</c:v>
                </c:pt>
                <c:pt idx="424">
                  <c:v>9705</c:v>
                </c:pt>
                <c:pt idx="425">
                  <c:v>9619.827299999999</c:v>
                </c:pt>
                <c:pt idx="426">
                  <c:v>9773.2410999999975</c:v>
                </c:pt>
                <c:pt idx="427">
                  <c:v>9640.2830999999987</c:v>
                </c:pt>
                <c:pt idx="428">
                  <c:v>9644.6479999999992</c:v>
                </c:pt>
                <c:pt idx="429">
                  <c:v>9591.7775000000001</c:v>
                </c:pt>
                <c:pt idx="430">
                  <c:v>9217.2245000000021</c:v>
                </c:pt>
                <c:pt idx="431">
                  <c:v>9386.1964999999982</c:v>
                </c:pt>
                <c:pt idx="432">
                  <c:v>9355.9555000000018</c:v>
                </c:pt>
                <c:pt idx="433">
                  <c:v>9452.8444999999992</c:v>
                </c:pt>
                <c:pt idx="434">
                  <c:v>9416.7068999999992</c:v>
                </c:pt>
                <c:pt idx="435">
                  <c:v>8924.1458999999995</c:v>
                </c:pt>
                <c:pt idx="436">
                  <c:v>9078.4128999999994</c:v>
                </c:pt>
                <c:pt idx="437">
                  <c:v>8964.9208999999992</c:v>
                </c:pt>
                <c:pt idx="438">
                  <c:v>9072.0398999999998</c:v>
                </c:pt>
                <c:pt idx="439">
                  <c:v>8785.1257999999998</c:v>
                </c:pt>
                <c:pt idx="440">
                  <c:v>8915.5227999999988</c:v>
                </c:pt>
                <c:pt idx="441">
                  <c:v>9002.0288</c:v>
                </c:pt>
                <c:pt idx="442">
                  <c:v>9083.7757999999994</c:v>
                </c:pt>
                <c:pt idx="443">
                  <c:v>9290.6787999999997</c:v>
                </c:pt>
                <c:pt idx="444">
                  <c:v>9340.8507999999983</c:v>
                </c:pt>
                <c:pt idx="445">
                  <c:v>9478.4188000000013</c:v>
                </c:pt>
                <c:pt idx="446">
                  <c:v>9651.9177999999993</c:v>
                </c:pt>
                <c:pt idx="447">
                  <c:v>9705.3768</c:v>
                </c:pt>
                <c:pt idx="448">
                  <c:v>9769.8048999999992</c:v>
                </c:pt>
                <c:pt idx="449">
                  <c:v>9468.1679000000004</c:v>
                </c:pt>
                <c:pt idx="450">
                  <c:v>9772.9258999999984</c:v>
                </c:pt>
                <c:pt idx="451">
                  <c:v>9919.4549000000006</c:v>
                </c:pt>
                <c:pt idx="452">
                  <c:v>9901.0319</c:v>
                </c:pt>
                <c:pt idx="453">
                  <c:v>9629.1318999999985</c:v>
                </c:pt>
                <c:pt idx="454">
                  <c:v>9736.2440000000006</c:v>
                </c:pt>
                <c:pt idx="455">
                  <c:v>9845.1530000000002</c:v>
                </c:pt>
                <c:pt idx="456">
                  <c:v>9759.1669999999995</c:v>
                </c:pt>
                <c:pt idx="457">
                  <c:v>9824.5909999999985</c:v>
                </c:pt>
                <c:pt idx="458">
                  <c:v>9485.8355000000029</c:v>
                </c:pt>
                <c:pt idx="459">
                  <c:v>9709.1034999999993</c:v>
                </c:pt>
                <c:pt idx="460">
                  <c:v>9764.5695000000032</c:v>
                </c:pt>
                <c:pt idx="461">
                  <c:v>9825.3414999999986</c:v>
                </c:pt>
                <c:pt idx="462">
                  <c:v>9916.5704999999998</c:v>
                </c:pt>
                <c:pt idx="463">
                  <c:v>9444.5737999999983</c:v>
                </c:pt>
                <c:pt idx="464">
                  <c:v>9627.3197999999993</c:v>
                </c:pt>
                <c:pt idx="465">
                  <c:v>9695.6987999999965</c:v>
                </c:pt>
                <c:pt idx="466">
                  <c:v>9723.8907999999992</c:v>
                </c:pt>
                <c:pt idx="467">
                  <c:v>9858.7366999999995</c:v>
                </c:pt>
                <c:pt idx="468">
                  <c:v>9786.424799999997</c:v>
                </c:pt>
                <c:pt idx="469">
                  <c:v>9801.8858000000037</c:v>
                </c:pt>
                <c:pt idx="470">
                  <c:v>10056.6438</c:v>
                </c:pt>
                <c:pt idx="471">
                  <c:v>9870.130799999999</c:v>
                </c:pt>
                <c:pt idx="472">
                  <c:v>10181.495299999999</c:v>
                </c:pt>
                <c:pt idx="473">
                  <c:v>10197.408299999999</c:v>
                </c:pt>
                <c:pt idx="474">
                  <c:v>10188.085300000001</c:v>
                </c:pt>
                <c:pt idx="475">
                  <c:v>10037.381299999999</c:v>
                </c:pt>
                <c:pt idx="476">
                  <c:v>9509.0512999999992</c:v>
                </c:pt>
                <c:pt idx="477">
                  <c:v>9598.8153000000002</c:v>
                </c:pt>
                <c:pt idx="478">
                  <c:v>9691.1602999999959</c:v>
                </c:pt>
                <c:pt idx="479">
                  <c:v>9697.0401999999976</c:v>
                </c:pt>
                <c:pt idx="480">
                  <c:v>9777.5922999999984</c:v>
                </c:pt>
                <c:pt idx="481">
                  <c:v>9889.5473000000002</c:v>
                </c:pt>
                <c:pt idx="482">
                  <c:v>10282.681299999998</c:v>
                </c:pt>
                <c:pt idx="483">
                  <c:v>10305.285299999996</c:v>
                </c:pt>
                <c:pt idx="484">
                  <c:v>10574.214300000001</c:v>
                </c:pt>
                <c:pt idx="485">
                  <c:v>10539.783699999998</c:v>
                </c:pt>
                <c:pt idx="486">
                  <c:v>10457.6762</c:v>
                </c:pt>
                <c:pt idx="487">
                  <c:v>10671.409299999999</c:v>
                </c:pt>
                <c:pt idx="488">
                  <c:v>10774.8223</c:v>
                </c:pt>
                <c:pt idx="489">
                  <c:v>10320.579299999999</c:v>
                </c:pt>
                <c:pt idx="490">
                  <c:v>10166.924200000001</c:v>
                </c:pt>
                <c:pt idx="491">
                  <c:v>10655.367299999998</c:v>
                </c:pt>
                <c:pt idx="492">
                  <c:v>10642.2353</c:v>
                </c:pt>
                <c:pt idx="493">
                  <c:v>10693.980300000001</c:v>
                </c:pt>
                <c:pt idx="494">
                  <c:v>10614.3843</c:v>
                </c:pt>
                <c:pt idx="495">
                  <c:v>10338.4483</c:v>
                </c:pt>
                <c:pt idx="496">
                  <c:v>10463.316299999999</c:v>
                </c:pt>
                <c:pt idx="497">
                  <c:v>10368.919299999998</c:v>
                </c:pt>
                <c:pt idx="498">
                  <c:v>10181.612000000001</c:v>
                </c:pt>
                <c:pt idx="499">
                  <c:v>10169.314</c:v>
                </c:pt>
                <c:pt idx="500">
                  <c:v>9720.8639999999978</c:v>
                </c:pt>
                <c:pt idx="501">
                  <c:v>9862.2469999999976</c:v>
                </c:pt>
                <c:pt idx="502">
                  <c:v>9910.6449999999986</c:v>
                </c:pt>
                <c:pt idx="503">
                  <c:v>9975.6139999999996</c:v>
                </c:pt>
                <c:pt idx="504">
                  <c:v>10011.626899999999</c:v>
                </c:pt>
                <c:pt idx="505">
                  <c:v>10032.854499999999</c:v>
                </c:pt>
                <c:pt idx="506">
                  <c:v>10248.719499999999</c:v>
                </c:pt>
                <c:pt idx="507">
                  <c:v>10279.621999999999</c:v>
                </c:pt>
                <c:pt idx="508">
                  <c:v>10529.23</c:v>
                </c:pt>
                <c:pt idx="509">
                  <c:v>10798.517899999999</c:v>
                </c:pt>
                <c:pt idx="510">
                  <c:v>11039.217000000001</c:v>
                </c:pt>
                <c:pt idx="511">
                  <c:v>11071.359200000001</c:v>
                </c:pt>
                <c:pt idx="512">
                  <c:v>11126.017199999998</c:v>
                </c:pt>
                <c:pt idx="513">
                  <c:v>11488.253999999999</c:v>
                </c:pt>
                <c:pt idx="514">
                  <c:v>11420.797999999999</c:v>
                </c:pt>
                <c:pt idx="515">
                  <c:v>11261.448099999998</c:v>
                </c:pt>
                <c:pt idx="516">
                  <c:v>11209.596000000003</c:v>
                </c:pt>
                <c:pt idx="517">
                  <c:v>10898.891</c:v>
                </c:pt>
                <c:pt idx="518">
                  <c:v>11149.672</c:v>
                </c:pt>
                <c:pt idx="519">
                  <c:v>11245.362999999999</c:v>
                </c:pt>
                <c:pt idx="520">
                  <c:v>11376.527999999998</c:v>
                </c:pt>
                <c:pt idx="521">
                  <c:v>11416.812900000003</c:v>
                </c:pt>
                <c:pt idx="522">
                  <c:v>11486.291899999998</c:v>
                </c:pt>
                <c:pt idx="523">
                  <c:v>11746.656900000002</c:v>
                </c:pt>
                <c:pt idx="524">
                  <c:v>11678.7009</c:v>
                </c:pt>
                <c:pt idx="525">
                  <c:v>11535.205900000001</c:v>
                </c:pt>
                <c:pt idx="526">
                  <c:v>11135.673999999999</c:v>
                </c:pt>
                <c:pt idx="527">
                  <c:v>11258.198999999999</c:v>
                </c:pt>
                <c:pt idx="528">
                  <c:v>11623.648000000001</c:v>
                </c:pt>
                <c:pt idx="529">
                  <c:v>11542.011</c:v>
                </c:pt>
                <c:pt idx="530">
                  <c:v>11720.872999999998</c:v>
                </c:pt>
                <c:pt idx="531">
                  <c:v>11573.7029</c:v>
                </c:pt>
                <c:pt idx="532">
                  <c:v>11820.688999999998</c:v>
                </c:pt>
                <c:pt idx="533">
                  <c:v>11914.117999999999</c:v>
                </c:pt>
                <c:pt idx="534">
                  <c:v>11958.913999999997</c:v>
                </c:pt>
                <c:pt idx="535">
                  <c:v>11865.203</c:v>
                </c:pt>
                <c:pt idx="536">
                  <c:v>11620.151900000001</c:v>
                </c:pt>
                <c:pt idx="537">
                  <c:v>11762.883</c:v>
                </c:pt>
                <c:pt idx="538">
                  <c:v>11803.466700000001</c:v>
                </c:pt>
                <c:pt idx="539">
                  <c:v>11847.7518</c:v>
                </c:pt>
                <c:pt idx="540">
                  <c:v>11346.023800000003</c:v>
                </c:pt>
                <c:pt idx="541">
                  <c:v>11544.441800000001</c:v>
                </c:pt>
                <c:pt idx="542">
                  <c:v>11462.436800000001</c:v>
                </c:pt>
                <c:pt idx="543">
                  <c:v>11550.520800000004</c:v>
                </c:pt>
                <c:pt idx="544">
                  <c:v>11627.614799999999</c:v>
                </c:pt>
                <c:pt idx="545">
                  <c:v>12125.502799999998</c:v>
                </c:pt>
                <c:pt idx="546">
                  <c:v>12171.846</c:v>
                </c:pt>
                <c:pt idx="547">
                  <c:v>12361.385999999999</c:v>
                </c:pt>
                <c:pt idx="548">
                  <c:v>12470.395900000001</c:v>
                </c:pt>
                <c:pt idx="549">
                  <c:v>12682.589199999999</c:v>
                </c:pt>
                <c:pt idx="550">
                  <c:v>12656.6032</c:v>
                </c:pt>
                <c:pt idx="551">
                  <c:v>12611.198200000001</c:v>
                </c:pt>
                <c:pt idx="552">
                  <c:v>12695.432200000001</c:v>
                </c:pt>
                <c:pt idx="553">
                  <c:v>12643.123899999999</c:v>
                </c:pt>
                <c:pt idx="554">
                  <c:v>12846.862000000001</c:v>
                </c:pt>
                <c:pt idx="555">
                  <c:v>12683.7909</c:v>
                </c:pt>
                <c:pt idx="556">
                  <c:v>12732.587000000001</c:v>
                </c:pt>
                <c:pt idx="557">
                  <c:v>12792.666999999998</c:v>
                </c:pt>
                <c:pt idx="558">
                  <c:v>12483.389000000001</c:v>
                </c:pt>
                <c:pt idx="559">
                  <c:v>12700.251999999999</c:v>
                </c:pt>
                <c:pt idx="560">
                  <c:v>12684.870000000003</c:v>
                </c:pt>
                <c:pt idx="561">
                  <c:v>12451.420899999997</c:v>
                </c:pt>
                <c:pt idx="562">
                  <c:v>12613.703000000001</c:v>
                </c:pt>
                <c:pt idx="563">
                  <c:v>12052.250999999998</c:v>
                </c:pt>
                <c:pt idx="564">
                  <c:v>12254.697700000001</c:v>
                </c:pt>
                <c:pt idx="565">
                  <c:v>12275.6157</c:v>
                </c:pt>
                <c:pt idx="566">
                  <c:v>12221.448</c:v>
                </c:pt>
                <c:pt idx="567">
                  <c:v>12126.609999999999</c:v>
                </c:pt>
                <c:pt idx="568">
                  <c:v>12289.761999999999</c:v>
                </c:pt>
                <c:pt idx="569">
                  <c:v>12405.226000000002</c:v>
                </c:pt>
                <c:pt idx="570">
                  <c:v>12387.772799999999</c:v>
                </c:pt>
                <c:pt idx="571">
                  <c:v>12255.104800000001</c:v>
                </c:pt>
                <c:pt idx="572">
                  <c:v>11702.216</c:v>
                </c:pt>
                <c:pt idx="573">
                  <c:v>11805.190999999999</c:v>
                </c:pt>
                <c:pt idx="574">
                  <c:v>11641.243</c:v>
                </c:pt>
                <c:pt idx="575">
                  <c:v>11467.475999999999</c:v>
                </c:pt>
                <c:pt idx="576">
                  <c:v>11499.745999999999</c:v>
                </c:pt>
                <c:pt idx="577">
                  <c:v>10792.294</c:v>
                </c:pt>
                <c:pt idx="578">
                  <c:v>10999.16</c:v>
                </c:pt>
                <c:pt idx="579">
                  <c:v>11073.029</c:v>
                </c:pt>
                <c:pt idx="580">
                  <c:v>10900.097</c:v>
                </c:pt>
                <c:pt idx="581">
                  <c:v>10994.980999999998</c:v>
                </c:pt>
                <c:pt idx="582">
                  <c:v>10893.772000000001</c:v>
                </c:pt>
                <c:pt idx="583">
                  <c:v>10893.771999999999</c:v>
                </c:pt>
                <c:pt idx="584">
                  <c:v>10922.432999999999</c:v>
                </c:pt>
                <c:pt idx="585">
                  <c:v>11051.428899999999</c:v>
                </c:pt>
                <c:pt idx="586">
                  <c:v>11002.076999999997</c:v>
                </c:pt>
                <c:pt idx="587">
                  <c:v>10949.571</c:v>
                </c:pt>
                <c:pt idx="588">
                  <c:v>10856.259</c:v>
                </c:pt>
                <c:pt idx="589">
                  <c:v>11080.482900000001</c:v>
                </c:pt>
                <c:pt idx="590">
                  <c:v>11036.5769</c:v>
                </c:pt>
                <c:pt idx="591">
                  <c:v>11174.264000000001</c:v>
                </c:pt>
                <c:pt idx="592">
                  <c:v>11015.344999999999</c:v>
                </c:pt>
                <c:pt idx="593">
                  <c:v>10828.965899999999</c:v>
                </c:pt>
                <c:pt idx="594">
                  <c:v>11049.4969</c:v>
                </c:pt>
                <c:pt idx="595">
                  <c:v>11018.6618</c:v>
                </c:pt>
                <c:pt idx="596">
                  <c:v>10973.4318</c:v>
                </c:pt>
                <c:pt idx="597">
                  <c:v>10992.8799</c:v>
                </c:pt>
                <c:pt idx="598">
                  <c:v>10738.0659</c:v>
                </c:pt>
                <c:pt idx="599">
                  <c:v>10850.857900000001</c:v>
                </c:pt>
                <c:pt idx="600">
                  <c:v>10728.650899999997</c:v>
                </c:pt>
                <c:pt idx="601">
                  <c:v>10811.433899999998</c:v>
                </c:pt>
                <c:pt idx="602">
                  <c:v>10837.9079</c:v>
                </c:pt>
                <c:pt idx="603">
                  <c:v>10512.1289</c:v>
                </c:pt>
                <c:pt idx="604">
                  <c:v>10714.545900000001</c:v>
                </c:pt>
                <c:pt idx="605">
                  <c:v>10726.319900000004</c:v>
                </c:pt>
                <c:pt idx="606">
                  <c:v>10514.265900000002</c:v>
                </c:pt>
                <c:pt idx="607">
                  <c:v>10742.093699999999</c:v>
                </c:pt>
                <c:pt idx="608">
                  <c:v>10866.8477</c:v>
                </c:pt>
                <c:pt idx="609">
                  <c:v>10811.572700000001</c:v>
                </c:pt>
                <c:pt idx="610">
                  <c:v>10716.1759</c:v>
                </c:pt>
                <c:pt idx="611">
                  <c:v>10592.8729</c:v>
                </c:pt>
                <c:pt idx="612">
                  <c:v>10525.623799999999</c:v>
                </c:pt>
                <c:pt idx="613">
                  <c:v>10373.286900000001</c:v>
                </c:pt>
                <c:pt idx="614">
                  <c:v>10378.780900000002</c:v>
                </c:pt>
                <c:pt idx="615">
                  <c:v>10364.992099999998</c:v>
                </c:pt>
                <c:pt idx="616">
                  <c:v>9903.0781000000006</c:v>
                </c:pt>
                <c:pt idx="617">
                  <c:v>9940.9421999999977</c:v>
                </c:pt>
                <c:pt idx="618">
                  <c:v>10017.888199999996</c:v>
                </c:pt>
                <c:pt idx="619">
                  <c:v>10160.209200000003</c:v>
                </c:pt>
                <c:pt idx="620">
                  <c:v>10196.716200000003</c:v>
                </c:pt>
                <c:pt idx="621">
                  <c:v>9782.7732000000015</c:v>
                </c:pt>
                <c:pt idx="622">
                  <c:v>9818.6592000000037</c:v>
                </c:pt>
                <c:pt idx="623">
                  <c:v>9870.4832000000024</c:v>
                </c:pt>
                <c:pt idx="624">
                  <c:v>9855.7942000000003</c:v>
                </c:pt>
                <c:pt idx="625">
                  <c:v>9467.5071999999982</c:v>
                </c:pt>
                <c:pt idx="626">
                  <c:v>9618.7842000000001</c:v>
                </c:pt>
                <c:pt idx="627">
                  <c:v>9583.8271999999997</c:v>
                </c:pt>
                <c:pt idx="628">
                  <c:v>9703.7672000000002</c:v>
                </c:pt>
                <c:pt idx="629">
                  <c:v>9636.881199999998</c:v>
                </c:pt>
                <c:pt idx="630">
                  <c:v>9274.5891999999985</c:v>
                </c:pt>
                <c:pt idx="631">
                  <c:v>9448.7071999999989</c:v>
                </c:pt>
                <c:pt idx="632">
                  <c:v>9542.2641999999978</c:v>
                </c:pt>
                <c:pt idx="633">
                  <c:v>9503.8731999999982</c:v>
                </c:pt>
                <c:pt idx="634">
                  <c:v>9379.0812000000005</c:v>
                </c:pt>
                <c:pt idx="635">
                  <c:v>9379.0812000000005</c:v>
                </c:pt>
                <c:pt idx="636">
                  <c:v>9247.1641999999993</c:v>
                </c:pt>
                <c:pt idx="637">
                  <c:v>9332.738199999998</c:v>
                </c:pt>
                <c:pt idx="638">
                  <c:v>9247.1641999999993</c:v>
                </c:pt>
                <c:pt idx="639">
                  <c:v>8638.7540000000008</c:v>
                </c:pt>
                <c:pt idx="640">
                  <c:v>8822.2498999999989</c:v>
                </c:pt>
                <c:pt idx="641">
                  <c:v>8747.313900000001</c:v>
                </c:pt>
                <c:pt idx="642">
                  <c:v>8845.7389999999996</c:v>
                </c:pt>
                <c:pt idx="643">
                  <c:v>8951.9709999999995</c:v>
                </c:pt>
                <c:pt idx="644">
                  <c:v>9205.273900000002</c:v>
                </c:pt>
                <c:pt idx="645">
                  <c:v>9292.0298999999995</c:v>
                </c:pt>
                <c:pt idx="646">
                  <c:v>9225.4868999999981</c:v>
                </c:pt>
                <c:pt idx="647">
                  <c:v>8825.905999999999</c:v>
                </c:pt>
                <c:pt idx="648">
                  <c:v>8417.764000000001</c:v>
                </c:pt>
                <c:pt idx="649">
                  <c:v>8731</c:v>
                </c:pt>
                <c:pt idx="650">
                  <c:v>8765.8670000000002</c:v>
                </c:pt>
                <c:pt idx="651">
                  <c:v>8821.0709000000006</c:v>
                </c:pt>
                <c:pt idx="652">
                  <c:v>8678.4890000000014</c:v>
                </c:pt>
                <c:pt idx="653">
                  <c:v>8707.3169999999991</c:v>
                </c:pt>
                <c:pt idx="654">
                  <c:v>8733.2560000000012</c:v>
                </c:pt>
                <c:pt idx="655">
                  <c:v>8544.2345000000005</c:v>
                </c:pt>
                <c:pt idx="656">
                  <c:v>8493.2338999999993</c:v>
                </c:pt>
                <c:pt idx="657">
                  <c:v>8591.0430000000015</c:v>
                </c:pt>
                <c:pt idx="658">
                  <c:v>8759.0649999999987</c:v>
                </c:pt>
                <c:pt idx="659">
                  <c:v>8872.7168999999976</c:v>
                </c:pt>
                <c:pt idx="660">
                  <c:v>8998.7358999999997</c:v>
                </c:pt>
                <c:pt idx="661">
                  <c:v>9260.5608999999986</c:v>
                </c:pt>
                <c:pt idx="662">
                  <c:v>9197.7329000000009</c:v>
                </c:pt>
                <c:pt idx="663">
                  <c:v>9149.5169000000005</c:v>
                </c:pt>
                <c:pt idx="664">
                  <c:v>9179.9079000000002</c:v>
                </c:pt>
                <c:pt idx="665">
                  <c:v>9001.1018999999997</c:v>
                </c:pt>
                <c:pt idx="666">
                  <c:v>9265.0699000000004</c:v>
                </c:pt>
                <c:pt idx="667">
                  <c:v>9168.0228999999981</c:v>
                </c:pt>
                <c:pt idx="668">
                  <c:v>9052.6413999999986</c:v>
                </c:pt>
                <c:pt idx="669">
                  <c:v>9015</c:v>
                </c:pt>
                <c:pt idx="670">
                  <c:v>8891.5960000000014</c:v>
                </c:pt>
                <c:pt idx="671">
                  <c:v>8999.2820000000011</c:v>
                </c:pt>
                <c:pt idx="672">
                  <c:v>8849.8948999999975</c:v>
                </c:pt>
                <c:pt idx="673">
                  <c:v>8710.3989000000001</c:v>
                </c:pt>
                <c:pt idx="674">
                  <c:v>8999.2820000000011</c:v>
                </c:pt>
                <c:pt idx="675">
                  <c:v>8311.7839999999997</c:v>
                </c:pt>
                <c:pt idx="676">
                  <c:v>8442.2289999999994</c:v>
                </c:pt>
                <c:pt idx="677">
                  <c:v>8370.93</c:v>
                </c:pt>
                <c:pt idx="678">
                  <c:v>8379.2299000000003</c:v>
                </c:pt>
                <c:pt idx="679">
                  <c:v>8160</c:v>
                </c:pt>
                <c:pt idx="680">
                  <c:v>8223.6489000000001</c:v>
                </c:pt>
                <c:pt idx="681">
                  <c:v>8143.5540000000001</c:v>
                </c:pt>
                <c:pt idx="682">
                  <c:v>7926.1369000000004</c:v>
                </c:pt>
                <c:pt idx="683">
                  <c:v>7592.2008999999998</c:v>
                </c:pt>
                <c:pt idx="684">
                  <c:v>7742.7568999999994</c:v>
                </c:pt>
                <c:pt idx="685">
                  <c:v>7635.6089999999995</c:v>
                </c:pt>
                <c:pt idx="686">
                  <c:v>7694.861899999999</c:v>
                </c:pt>
                <c:pt idx="687">
                  <c:v>7623</c:v>
                </c:pt>
                <c:pt idx="688">
                  <c:v>7278.4129000000003</c:v>
                </c:pt>
                <c:pt idx="689">
                  <c:v>7424</c:v>
                </c:pt>
                <c:pt idx="690">
                  <c:v>7310</c:v>
                </c:pt>
                <c:pt idx="691">
                  <c:v>7325</c:v>
                </c:pt>
                <c:pt idx="692">
                  <c:v>7226</c:v>
                </c:pt>
                <c:pt idx="693">
                  <c:v>7217</c:v>
                </c:pt>
                <c:pt idx="694">
                  <c:v>7417.5608999999995</c:v>
                </c:pt>
                <c:pt idx="695">
                  <c:v>7435</c:v>
                </c:pt>
                <c:pt idx="696">
                  <c:v>7307</c:v>
                </c:pt>
                <c:pt idx="697">
                  <c:v>7269</c:v>
                </c:pt>
                <c:pt idx="698">
                  <c:v>7058</c:v>
                </c:pt>
                <c:pt idx="699">
                  <c:v>7406</c:v>
                </c:pt>
                <c:pt idx="700">
                  <c:v>7489</c:v>
                </c:pt>
                <c:pt idx="701">
                  <c:v>7549</c:v>
                </c:pt>
                <c:pt idx="702">
                  <c:v>7367</c:v>
                </c:pt>
                <c:pt idx="703">
                  <c:v>7098</c:v>
                </c:pt>
                <c:pt idx="704">
                  <c:v>7238</c:v>
                </c:pt>
                <c:pt idx="705">
                  <c:v>7114</c:v>
                </c:pt>
                <c:pt idx="706">
                  <c:v>7153</c:v>
                </c:pt>
                <c:pt idx="707">
                  <c:v>7062</c:v>
                </c:pt>
                <c:pt idx="708">
                  <c:v>6938</c:v>
                </c:pt>
                <c:pt idx="709">
                  <c:v>7209</c:v>
                </c:pt>
                <c:pt idx="710">
                  <c:v>7519</c:v>
                </c:pt>
                <c:pt idx="711">
                  <c:v>7752</c:v>
                </c:pt>
                <c:pt idx="712">
                  <c:v>7844</c:v>
                </c:pt>
                <c:pt idx="713">
                  <c:v>7910</c:v>
                </c:pt>
                <c:pt idx="714">
                  <c:v>8012</c:v>
                </c:pt>
                <c:pt idx="715">
                  <c:v>8109</c:v>
                </c:pt>
                <c:pt idx="716">
                  <c:v>8174</c:v>
                </c:pt>
                <c:pt idx="717">
                  <c:v>8129</c:v>
                </c:pt>
                <c:pt idx="718">
                  <c:v>7979</c:v>
                </c:pt>
                <c:pt idx="719">
                  <c:v>8089</c:v>
                </c:pt>
                <c:pt idx="720">
                  <c:v>8309</c:v>
                </c:pt>
                <c:pt idx="721">
                  <c:v>8449</c:v>
                </c:pt>
                <c:pt idx="722">
                  <c:v>8562</c:v>
                </c:pt>
                <c:pt idx="723">
                  <c:v>8676</c:v>
                </c:pt>
                <c:pt idx="724">
                  <c:v>8652</c:v>
                </c:pt>
                <c:pt idx="725">
                  <c:v>8770</c:v>
                </c:pt>
                <c:pt idx="726">
                  <c:v>8674</c:v>
                </c:pt>
                <c:pt idx="727">
                  <c:v>8774</c:v>
                </c:pt>
                <c:pt idx="728">
                  <c:v>8913</c:v>
                </c:pt>
                <c:pt idx="729">
                  <c:v>8914</c:v>
                </c:pt>
                <c:pt idx="730">
                  <c:v>8925</c:v>
                </c:pt>
                <c:pt idx="731">
                  <c:v>8441</c:v>
                </c:pt>
                <c:pt idx="732">
                  <c:v>8480</c:v>
                </c:pt>
                <c:pt idx="733">
                  <c:v>8528</c:v>
                </c:pt>
                <c:pt idx="734">
                  <c:v>8449</c:v>
                </c:pt>
                <c:pt idx="735">
                  <c:v>8097</c:v>
                </c:pt>
                <c:pt idx="736">
                  <c:v>8192</c:v>
                </c:pt>
                <c:pt idx="737">
                  <c:v>8199</c:v>
                </c:pt>
                <c:pt idx="738">
                  <c:v>8448</c:v>
                </c:pt>
                <c:pt idx="739">
                  <c:v>8076</c:v>
                </c:pt>
                <c:pt idx="740">
                  <c:v>8187</c:v>
                </c:pt>
                <c:pt idx="741">
                  <c:v>8306</c:v>
                </c:pt>
                <c:pt idx="742">
                  <c:v>8349</c:v>
                </c:pt>
                <c:pt idx="743">
                  <c:v>8261</c:v>
                </c:pt>
                <c:pt idx="744">
                  <c:v>8060</c:v>
                </c:pt>
                <c:pt idx="745">
                  <c:v>8078</c:v>
                </c:pt>
                <c:pt idx="746">
                  <c:v>8118</c:v>
                </c:pt>
                <c:pt idx="747">
                  <c:v>8168</c:v>
                </c:pt>
                <c:pt idx="748">
                  <c:v>8081</c:v>
                </c:pt>
                <c:pt idx="749">
                  <c:v>7997</c:v>
                </c:pt>
                <c:pt idx="750">
                  <c:v>7970</c:v>
                </c:pt>
                <c:pt idx="751">
                  <c:v>7868</c:v>
                </c:pt>
                <c:pt idx="752">
                  <c:v>7726</c:v>
                </c:pt>
                <c:pt idx="753">
                  <c:v>7726</c:v>
                </c:pt>
                <c:pt idx="754">
                  <c:v>8004</c:v>
                </c:pt>
                <c:pt idx="755">
                  <c:v>8026</c:v>
                </c:pt>
                <c:pt idx="756">
                  <c:v>7827</c:v>
                </c:pt>
                <c:pt idx="757">
                  <c:v>7917</c:v>
                </c:pt>
                <c:pt idx="758">
                  <c:v>8092</c:v>
                </c:pt>
                <c:pt idx="759">
                  <c:v>8102</c:v>
                </c:pt>
                <c:pt idx="760">
                  <c:v>8111</c:v>
                </c:pt>
                <c:pt idx="761">
                  <c:v>7918</c:v>
                </c:pt>
                <c:pt idx="762">
                  <c:v>8053</c:v>
                </c:pt>
                <c:pt idx="763">
                  <c:v>7842</c:v>
                </c:pt>
                <c:pt idx="764">
                  <c:v>7655</c:v>
                </c:pt>
                <c:pt idx="765">
                  <c:v>7638</c:v>
                </c:pt>
                <c:pt idx="766">
                  <c:v>7392.1948000000011</c:v>
                </c:pt>
                <c:pt idx="767">
                  <c:v>7546.1088999999993</c:v>
                </c:pt>
                <c:pt idx="768">
                  <c:v>7545.8979000000008</c:v>
                </c:pt>
                <c:pt idx="769">
                  <c:v>7674.9698000000026</c:v>
                </c:pt>
                <c:pt idx="770">
                  <c:v>7605.0029000000013</c:v>
                </c:pt>
                <c:pt idx="771">
                  <c:v>7476.8239000000003</c:v>
                </c:pt>
                <c:pt idx="772">
                  <c:v>7638.4749999999985</c:v>
                </c:pt>
                <c:pt idx="773">
                  <c:v>7645.3568999999989</c:v>
                </c:pt>
                <c:pt idx="774">
                  <c:v>7711.9098999999987</c:v>
                </c:pt>
                <c:pt idx="775">
                  <c:v>7793.9929000000011</c:v>
                </c:pt>
                <c:pt idx="776">
                  <c:v>7708.0339000000004</c:v>
                </c:pt>
                <c:pt idx="777">
                  <c:v>7716.3130000000001</c:v>
                </c:pt>
                <c:pt idx="778">
                  <c:v>7872.74</c:v>
                </c:pt>
                <c:pt idx="779">
                  <c:v>7981.5729999999967</c:v>
                </c:pt>
                <c:pt idx="780">
                  <c:v>7879.0160000000005</c:v>
                </c:pt>
                <c:pt idx="781">
                  <c:v>7483.6110000000008</c:v>
                </c:pt>
                <c:pt idx="782">
                  <c:v>7467.2239999999993</c:v>
                </c:pt>
                <c:pt idx="783">
                  <c:v>7442.2339999999995</c:v>
                </c:pt>
                <c:pt idx="784">
                  <c:v>7349.1009999999987</c:v>
                </c:pt>
                <c:pt idx="785">
                  <c:v>7438.690999999998</c:v>
                </c:pt>
                <c:pt idx="786">
                  <c:v>7398.5009</c:v>
                </c:pt>
                <c:pt idx="787">
                  <c:v>7479.4568999999992</c:v>
                </c:pt>
                <c:pt idx="788">
                  <c:v>7452.0968000000003</c:v>
                </c:pt>
                <c:pt idx="789">
                  <c:v>7452.0968000000003</c:v>
                </c:pt>
                <c:pt idx="790">
                  <c:v>7637.4959999999983</c:v>
                </c:pt>
                <c:pt idx="791">
                  <c:v>7613.4320000000007</c:v>
                </c:pt>
                <c:pt idx="792">
                  <c:v>7676.4140000000007</c:v>
                </c:pt>
                <c:pt idx="793">
                  <c:v>7718.137999999999</c:v>
                </c:pt>
                <c:pt idx="794">
                  <c:v>7796.1529</c:v>
                </c:pt>
                <c:pt idx="795">
                  <c:v>7807.3199999999988</c:v>
                </c:pt>
                <c:pt idx="796">
                  <c:v>7583.1818999999987</c:v>
                </c:pt>
                <c:pt idx="797">
                  <c:v>7719.8359000000009</c:v>
                </c:pt>
                <c:pt idx="798">
                  <c:v>7882.7160000000003</c:v>
                </c:pt>
                <c:pt idx="799">
                  <c:v>8017.4409999999989</c:v>
                </c:pt>
                <c:pt idx="800">
                  <c:v>8050.9228999999996</c:v>
                </c:pt>
                <c:pt idx="801">
                  <c:v>8149.6420000000007</c:v>
                </c:pt>
                <c:pt idx="802">
                  <c:v>8216.3379999999997</c:v>
                </c:pt>
                <c:pt idx="803">
                  <c:v>8283.1660000000011</c:v>
                </c:pt>
                <c:pt idx="804">
                  <c:v>8173.098</c:v>
                </c:pt>
                <c:pt idx="805">
                  <c:v>7888.1849000000002</c:v>
                </c:pt>
                <c:pt idx="806">
                  <c:v>7956.2650000000012</c:v>
                </c:pt>
                <c:pt idx="807">
                  <c:v>8115.9380000000019</c:v>
                </c:pt>
                <c:pt idx="808">
                  <c:v>8167.232</c:v>
                </c:pt>
                <c:pt idx="809">
                  <c:v>8226.2209999999995</c:v>
                </c:pt>
                <c:pt idx="810">
                  <c:v>7994.1130000000003</c:v>
                </c:pt>
                <c:pt idx="811">
                  <c:v>8152.79</c:v>
                </c:pt>
                <c:pt idx="812">
                  <c:v>8091.3782000000001</c:v>
                </c:pt>
                <c:pt idx="813">
                  <c:v>8066.8142000000007</c:v>
                </c:pt>
                <c:pt idx="814">
                  <c:v>7919.3842000000022</c:v>
                </c:pt>
                <c:pt idx="815">
                  <c:v>7706.6512000000002</c:v>
                </c:pt>
                <c:pt idx="816">
                  <c:v>7706.6512000000002</c:v>
                </c:pt>
                <c:pt idx="817">
                  <c:v>7633.2860999999984</c:v>
                </c:pt>
                <c:pt idx="818">
                  <c:v>7901.4241999999995</c:v>
                </c:pt>
                <c:pt idx="819">
                  <c:v>7792.0181999999986</c:v>
                </c:pt>
                <c:pt idx="820">
                  <c:v>7753.9221999999991</c:v>
                </c:pt>
                <c:pt idx="821">
                  <c:v>7760.3340999999991</c:v>
                </c:pt>
                <c:pt idx="822">
                  <c:v>7565.6200999999992</c:v>
                </c:pt>
                <c:pt idx="823">
                  <c:v>7446.3931000000002</c:v>
                </c:pt>
                <c:pt idx="824">
                  <c:v>7463.5690999999988</c:v>
                </c:pt>
                <c:pt idx="825">
                  <c:v>7126.588999999999</c:v>
                </c:pt>
                <c:pt idx="826">
                  <c:v>7134.4689000000008</c:v>
                </c:pt>
                <c:pt idx="827">
                  <c:v>7134.4689000000008</c:v>
                </c:pt>
                <c:pt idx="828">
                  <c:v>7020.6519000000008</c:v>
                </c:pt>
                <c:pt idx="829">
                  <c:v>6864.8429000000006</c:v>
                </c:pt>
                <c:pt idx="830">
                  <c:v>6533.7609000000002</c:v>
                </c:pt>
                <c:pt idx="831">
                  <c:v>6366.2148999999999</c:v>
                </c:pt>
                <c:pt idx="832">
                  <c:v>6186.6158999999998</c:v>
                </c:pt>
                <c:pt idx="833">
                  <c:v>6122.1318999999994</c:v>
                </c:pt>
                <c:pt idx="834">
                  <c:v>6138.3698999999997</c:v>
                </c:pt>
                <c:pt idx="835">
                  <c:v>6349.8379000000014</c:v>
                </c:pt>
                <c:pt idx="836">
                  <c:v>6431.5619000000006</c:v>
                </c:pt>
                <c:pt idx="837">
                  <c:v>6314.4908999999998</c:v>
                </c:pt>
                <c:pt idx="838">
                  <c:v>6061.8358999999991</c:v>
                </c:pt>
                <c:pt idx="839">
                  <c:v>6213.0959000000012</c:v>
                </c:pt>
                <c:pt idx="840">
                  <c:v>6369.5458999999992</c:v>
                </c:pt>
                <c:pt idx="841">
                  <c:v>6370.9488999999994</c:v>
                </c:pt>
                <c:pt idx="842">
                  <c:v>6364.7808999999997</c:v>
                </c:pt>
                <c:pt idx="843">
                  <c:v>6286.9960000000001</c:v>
                </c:pt>
                <c:pt idx="844">
                  <c:v>6635.3000999999995</c:v>
                </c:pt>
                <c:pt idx="845">
                  <c:v>6804.6451000000006</c:v>
                </c:pt>
                <c:pt idx="846">
                  <c:v>6952.4061000000011</c:v>
                </c:pt>
                <c:pt idx="847">
                  <c:v>7058.4020999999993</c:v>
                </c:pt>
                <c:pt idx="848">
                  <c:v>6951.8199000000004</c:v>
                </c:pt>
                <c:pt idx="849">
                  <c:v>7068.6099000000004</c:v>
                </c:pt>
                <c:pt idx="850">
                  <c:v>6978.1608999999999</c:v>
                </c:pt>
                <c:pt idx="851">
                  <c:v>6850.9069</c:v>
                </c:pt>
                <c:pt idx="852">
                  <c:v>6819.4758999999995</c:v>
                </c:pt>
                <c:pt idx="853">
                  <c:v>6819.4758999999995</c:v>
                </c:pt>
                <c:pt idx="854">
                  <c:v>6680.1239999999998</c:v>
                </c:pt>
                <c:pt idx="855">
                  <c:v>6797.3128999999999</c:v>
                </c:pt>
                <c:pt idx="856">
                  <c:v>6878.9378999999999</c:v>
                </c:pt>
                <c:pt idx="857">
                  <c:v>7064.4098999999997</c:v>
                </c:pt>
                <c:pt idx="858">
                  <c:v>6877.2708999999995</c:v>
                </c:pt>
                <c:pt idx="859">
                  <c:v>7199.5879999999997</c:v>
                </c:pt>
                <c:pt idx="860">
                  <c:v>7227.1890000000003</c:v>
                </c:pt>
                <c:pt idx="861">
                  <c:v>7265.634</c:v>
                </c:pt>
                <c:pt idx="862">
                  <c:v>7170.424</c:v>
                </c:pt>
                <c:pt idx="863">
                  <c:v>7295.2959999999994</c:v>
                </c:pt>
                <c:pt idx="864">
                  <c:v>7336.6338999999998</c:v>
                </c:pt>
                <c:pt idx="865">
                  <c:v>7324.9549999999999</c:v>
                </c:pt>
                <c:pt idx="866">
                  <c:v>7203.1260000000002</c:v>
                </c:pt>
                <c:pt idx="867">
                  <c:v>6563.09</c:v>
                </c:pt>
                <c:pt idx="868">
                  <c:v>6539.0549999999985</c:v>
                </c:pt>
                <c:pt idx="869">
                  <c:v>6675.7279999999992</c:v>
                </c:pt>
                <c:pt idx="870">
                  <c:v>6821.4139999999998</c:v>
                </c:pt>
                <c:pt idx="871">
                  <c:v>6940.8360000000002</c:v>
                </c:pt>
                <c:pt idx="872">
                  <c:v>6386.4809999999998</c:v>
                </c:pt>
                <c:pt idx="873">
                  <c:v>6605.2569999999996</c:v>
                </c:pt>
                <c:pt idx="874">
                  <c:v>6552.3009999999995</c:v>
                </c:pt>
                <c:pt idx="875">
                  <c:v>6628.7860000000001</c:v>
                </c:pt>
                <c:pt idx="876">
                  <c:v>6212.3218999999999</c:v>
                </c:pt>
                <c:pt idx="877">
                  <c:v>6306.2799000000005</c:v>
                </c:pt>
                <c:pt idx="878">
                  <c:v>6193.1949999999997</c:v>
                </c:pt>
                <c:pt idx="879">
                  <c:v>6275.4968999999992</c:v>
                </c:pt>
                <c:pt idx="880">
                  <c:v>6377.6389000000008</c:v>
                </c:pt>
                <c:pt idx="881">
                  <c:v>6018.3329000000012</c:v>
                </c:pt>
                <c:pt idx="882">
                  <c:v>6215.7208999999993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D-4002-A247-81DA450FF27D}"/>
            </c:ext>
          </c:extLst>
        </c:ser>
        <c:ser>
          <c:idx val="2"/>
          <c:order val="2"/>
          <c:tx>
            <c:strRef>
              <c:f>'WH Occu. trend Analysis'!$E$1</c:f>
              <c:strCache>
                <c:ptCount val="1"/>
                <c:pt idx="0">
                  <c:v>EGF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Analysis'!$E$2:$E$884</c:f>
              <c:numCache>
                <c:formatCode>General</c:formatCode>
                <c:ptCount val="883"/>
                <c:pt idx="0">
                  <c:v>12153</c:v>
                </c:pt>
                <c:pt idx="1">
                  <c:v>11890</c:v>
                </c:pt>
                <c:pt idx="2">
                  <c:v>11936</c:v>
                </c:pt>
                <c:pt idx="3">
                  <c:v>12178</c:v>
                </c:pt>
                <c:pt idx="4">
                  <c:v>12395</c:v>
                </c:pt>
                <c:pt idx="5">
                  <c:v>12347</c:v>
                </c:pt>
                <c:pt idx="6">
                  <c:v>12763</c:v>
                </c:pt>
                <c:pt idx="7">
                  <c:v>12763</c:v>
                </c:pt>
                <c:pt idx="8">
                  <c:v>12965</c:v>
                </c:pt>
                <c:pt idx="9">
                  <c:v>11793</c:v>
                </c:pt>
                <c:pt idx="10">
                  <c:v>11870</c:v>
                </c:pt>
                <c:pt idx="11">
                  <c:v>12065</c:v>
                </c:pt>
                <c:pt idx="12">
                  <c:v>12065</c:v>
                </c:pt>
                <c:pt idx="13">
                  <c:v>12317</c:v>
                </c:pt>
                <c:pt idx="14">
                  <c:v>12143</c:v>
                </c:pt>
                <c:pt idx="15">
                  <c:v>12055</c:v>
                </c:pt>
                <c:pt idx="16">
                  <c:v>12039</c:v>
                </c:pt>
                <c:pt idx="17">
                  <c:v>12039</c:v>
                </c:pt>
                <c:pt idx="18">
                  <c:v>12215</c:v>
                </c:pt>
                <c:pt idx="19">
                  <c:v>12158</c:v>
                </c:pt>
                <c:pt idx="20">
                  <c:v>12054</c:v>
                </c:pt>
                <c:pt idx="21">
                  <c:v>11960</c:v>
                </c:pt>
                <c:pt idx="22">
                  <c:v>12119</c:v>
                </c:pt>
                <c:pt idx="23">
                  <c:v>12286</c:v>
                </c:pt>
                <c:pt idx="24">
                  <c:v>12008</c:v>
                </c:pt>
                <c:pt idx="25">
                  <c:v>12085</c:v>
                </c:pt>
                <c:pt idx="26">
                  <c:v>12202</c:v>
                </c:pt>
                <c:pt idx="27">
                  <c:v>12568</c:v>
                </c:pt>
                <c:pt idx="28">
                  <c:v>12675</c:v>
                </c:pt>
                <c:pt idx="29">
                  <c:v>12675</c:v>
                </c:pt>
                <c:pt idx="30">
                  <c:v>12677</c:v>
                </c:pt>
                <c:pt idx="31">
                  <c:v>12690</c:v>
                </c:pt>
                <c:pt idx="32">
                  <c:v>13037</c:v>
                </c:pt>
                <c:pt idx="33">
                  <c:v>12801</c:v>
                </c:pt>
                <c:pt idx="34">
                  <c:v>12801</c:v>
                </c:pt>
                <c:pt idx="35">
                  <c:v>12652</c:v>
                </c:pt>
                <c:pt idx="36">
                  <c:v>12799</c:v>
                </c:pt>
                <c:pt idx="37">
                  <c:v>13085</c:v>
                </c:pt>
                <c:pt idx="38">
                  <c:v>14114</c:v>
                </c:pt>
                <c:pt idx="39">
                  <c:v>14359</c:v>
                </c:pt>
                <c:pt idx="40">
                  <c:v>14506</c:v>
                </c:pt>
                <c:pt idx="41">
                  <c:v>14436</c:v>
                </c:pt>
                <c:pt idx="42">
                  <c:v>14550</c:v>
                </c:pt>
                <c:pt idx="43">
                  <c:v>14372</c:v>
                </c:pt>
                <c:pt idx="44">
                  <c:v>14259</c:v>
                </c:pt>
                <c:pt idx="45">
                  <c:v>13268</c:v>
                </c:pt>
                <c:pt idx="46">
                  <c:v>13083</c:v>
                </c:pt>
                <c:pt idx="47">
                  <c:v>13316</c:v>
                </c:pt>
                <c:pt idx="48">
                  <c:v>13276</c:v>
                </c:pt>
                <c:pt idx="49">
                  <c:v>13509</c:v>
                </c:pt>
                <c:pt idx="50">
                  <c:v>13331</c:v>
                </c:pt>
                <c:pt idx="51">
                  <c:v>13473</c:v>
                </c:pt>
                <c:pt idx="52">
                  <c:v>13303</c:v>
                </c:pt>
                <c:pt idx="53">
                  <c:v>13255</c:v>
                </c:pt>
                <c:pt idx="54">
                  <c:v>13156</c:v>
                </c:pt>
                <c:pt idx="55">
                  <c:v>12432</c:v>
                </c:pt>
                <c:pt idx="56">
                  <c:v>12314</c:v>
                </c:pt>
                <c:pt idx="57">
                  <c:v>12656</c:v>
                </c:pt>
                <c:pt idx="58">
                  <c:v>13183</c:v>
                </c:pt>
                <c:pt idx="59">
                  <c:v>12920</c:v>
                </c:pt>
                <c:pt idx="60">
                  <c:v>12424</c:v>
                </c:pt>
                <c:pt idx="61">
                  <c:v>12578</c:v>
                </c:pt>
                <c:pt idx="62">
                  <c:v>12289</c:v>
                </c:pt>
                <c:pt idx="63">
                  <c:v>12203</c:v>
                </c:pt>
                <c:pt idx="64">
                  <c:v>12370</c:v>
                </c:pt>
                <c:pt idx="65">
                  <c:v>12438</c:v>
                </c:pt>
                <c:pt idx="66">
                  <c:v>12632</c:v>
                </c:pt>
                <c:pt idx="67">
                  <c:v>12872</c:v>
                </c:pt>
                <c:pt idx="68">
                  <c:v>13096</c:v>
                </c:pt>
                <c:pt idx="69">
                  <c:v>13213</c:v>
                </c:pt>
                <c:pt idx="70">
                  <c:v>12755</c:v>
                </c:pt>
                <c:pt idx="71">
                  <c:v>12927</c:v>
                </c:pt>
                <c:pt idx="72">
                  <c:v>13255</c:v>
                </c:pt>
                <c:pt idx="73">
                  <c:v>13184</c:v>
                </c:pt>
                <c:pt idx="74">
                  <c:v>13135</c:v>
                </c:pt>
                <c:pt idx="75">
                  <c:v>13055</c:v>
                </c:pt>
                <c:pt idx="76">
                  <c:v>14126</c:v>
                </c:pt>
                <c:pt idx="77">
                  <c:v>14347</c:v>
                </c:pt>
                <c:pt idx="78">
                  <c:v>14984</c:v>
                </c:pt>
                <c:pt idx="79">
                  <c:v>15545</c:v>
                </c:pt>
                <c:pt idx="80">
                  <c:v>15545</c:v>
                </c:pt>
                <c:pt idx="81">
                  <c:v>15977</c:v>
                </c:pt>
                <c:pt idx="82">
                  <c:v>16404</c:v>
                </c:pt>
                <c:pt idx="83">
                  <c:v>16795</c:v>
                </c:pt>
                <c:pt idx="84">
                  <c:v>17062</c:v>
                </c:pt>
                <c:pt idx="85">
                  <c:v>17131</c:v>
                </c:pt>
                <c:pt idx="86">
                  <c:v>17152</c:v>
                </c:pt>
                <c:pt idx="87">
                  <c:v>17492</c:v>
                </c:pt>
                <c:pt idx="88">
                  <c:v>17283</c:v>
                </c:pt>
                <c:pt idx="89">
                  <c:v>17383</c:v>
                </c:pt>
                <c:pt idx="90">
                  <c:v>17443</c:v>
                </c:pt>
                <c:pt idx="91">
                  <c:v>17562</c:v>
                </c:pt>
                <c:pt idx="92">
                  <c:v>17812</c:v>
                </c:pt>
                <c:pt idx="93">
                  <c:v>17970</c:v>
                </c:pt>
                <c:pt idx="94">
                  <c:v>17928</c:v>
                </c:pt>
                <c:pt idx="95">
                  <c:v>18040</c:v>
                </c:pt>
                <c:pt idx="96">
                  <c:v>17739</c:v>
                </c:pt>
                <c:pt idx="97">
                  <c:v>17306</c:v>
                </c:pt>
                <c:pt idx="98">
                  <c:v>17386</c:v>
                </c:pt>
                <c:pt idx="99">
                  <c:v>17386</c:v>
                </c:pt>
                <c:pt idx="100">
                  <c:v>16596</c:v>
                </c:pt>
                <c:pt idx="101">
                  <c:v>16012</c:v>
                </c:pt>
                <c:pt idx="102">
                  <c:v>16064</c:v>
                </c:pt>
                <c:pt idx="103">
                  <c:v>16235</c:v>
                </c:pt>
                <c:pt idx="104">
                  <c:v>16342</c:v>
                </c:pt>
                <c:pt idx="105">
                  <c:v>16340</c:v>
                </c:pt>
                <c:pt idx="106">
                  <c:v>16154</c:v>
                </c:pt>
                <c:pt idx="107">
                  <c:v>16130</c:v>
                </c:pt>
                <c:pt idx="108">
                  <c:v>15865</c:v>
                </c:pt>
                <c:pt idx="109">
                  <c:v>15991</c:v>
                </c:pt>
                <c:pt idx="110">
                  <c:v>15993</c:v>
                </c:pt>
                <c:pt idx="111">
                  <c:v>15988</c:v>
                </c:pt>
                <c:pt idx="112">
                  <c:v>15538</c:v>
                </c:pt>
                <c:pt idx="113">
                  <c:v>15336</c:v>
                </c:pt>
                <c:pt idx="114">
                  <c:v>16407</c:v>
                </c:pt>
                <c:pt idx="115">
                  <c:v>16438</c:v>
                </c:pt>
                <c:pt idx="116">
                  <c:v>16671</c:v>
                </c:pt>
                <c:pt idx="117">
                  <c:v>18031</c:v>
                </c:pt>
                <c:pt idx="118">
                  <c:v>18025</c:v>
                </c:pt>
                <c:pt idx="119">
                  <c:v>17970</c:v>
                </c:pt>
                <c:pt idx="120">
                  <c:v>18086</c:v>
                </c:pt>
                <c:pt idx="121">
                  <c:v>18822</c:v>
                </c:pt>
                <c:pt idx="122">
                  <c:v>18922</c:v>
                </c:pt>
                <c:pt idx="123">
                  <c:v>19200</c:v>
                </c:pt>
                <c:pt idx="124">
                  <c:v>19861</c:v>
                </c:pt>
                <c:pt idx="125">
                  <c:v>19438</c:v>
                </c:pt>
                <c:pt idx="126">
                  <c:v>18979</c:v>
                </c:pt>
                <c:pt idx="127">
                  <c:v>18482</c:v>
                </c:pt>
                <c:pt idx="128">
                  <c:v>18623</c:v>
                </c:pt>
                <c:pt idx="129">
                  <c:v>18064</c:v>
                </c:pt>
                <c:pt idx="130">
                  <c:v>17972</c:v>
                </c:pt>
                <c:pt idx="131">
                  <c:v>18396</c:v>
                </c:pt>
                <c:pt idx="132">
                  <c:v>18149</c:v>
                </c:pt>
                <c:pt idx="133">
                  <c:v>17629</c:v>
                </c:pt>
                <c:pt idx="134">
                  <c:v>16993</c:v>
                </c:pt>
                <c:pt idx="135">
                  <c:v>16870</c:v>
                </c:pt>
                <c:pt idx="136">
                  <c:v>16746</c:v>
                </c:pt>
                <c:pt idx="137">
                  <c:v>16562</c:v>
                </c:pt>
                <c:pt idx="138">
                  <c:v>16264</c:v>
                </c:pt>
                <c:pt idx="139">
                  <c:v>15779</c:v>
                </c:pt>
                <c:pt idx="140">
                  <c:v>15725</c:v>
                </c:pt>
                <c:pt idx="141">
                  <c:v>16029</c:v>
                </c:pt>
                <c:pt idx="142">
                  <c:v>15786</c:v>
                </c:pt>
                <c:pt idx="143">
                  <c:v>15524</c:v>
                </c:pt>
                <c:pt idx="144">
                  <c:v>15595</c:v>
                </c:pt>
                <c:pt idx="145">
                  <c:v>15639</c:v>
                </c:pt>
                <c:pt idx="146">
                  <c:v>15443</c:v>
                </c:pt>
                <c:pt idx="147">
                  <c:v>15572</c:v>
                </c:pt>
                <c:pt idx="148">
                  <c:v>15404</c:v>
                </c:pt>
                <c:pt idx="149">
                  <c:v>15234</c:v>
                </c:pt>
                <c:pt idx="150">
                  <c:v>14918</c:v>
                </c:pt>
                <c:pt idx="151">
                  <c:v>15369</c:v>
                </c:pt>
                <c:pt idx="152">
                  <c:v>15939</c:v>
                </c:pt>
                <c:pt idx="153">
                  <c:v>15411</c:v>
                </c:pt>
                <c:pt idx="154">
                  <c:v>15189</c:v>
                </c:pt>
                <c:pt idx="155">
                  <c:v>15345</c:v>
                </c:pt>
                <c:pt idx="156">
                  <c:v>15446</c:v>
                </c:pt>
                <c:pt idx="157">
                  <c:v>15754</c:v>
                </c:pt>
                <c:pt idx="158">
                  <c:v>15289</c:v>
                </c:pt>
                <c:pt idx="159">
                  <c:v>15181</c:v>
                </c:pt>
                <c:pt idx="160">
                  <c:v>15126</c:v>
                </c:pt>
                <c:pt idx="161">
                  <c:v>15326</c:v>
                </c:pt>
                <c:pt idx="162">
                  <c:v>14628</c:v>
                </c:pt>
                <c:pt idx="163">
                  <c:v>14628</c:v>
                </c:pt>
                <c:pt idx="164">
                  <c:v>15020</c:v>
                </c:pt>
                <c:pt idx="165">
                  <c:v>15176.15</c:v>
                </c:pt>
                <c:pt idx="166">
                  <c:v>15344.15</c:v>
                </c:pt>
                <c:pt idx="167">
                  <c:v>14759.15</c:v>
                </c:pt>
                <c:pt idx="168">
                  <c:v>14682</c:v>
                </c:pt>
                <c:pt idx="169">
                  <c:v>15043</c:v>
                </c:pt>
                <c:pt idx="170">
                  <c:v>15052</c:v>
                </c:pt>
                <c:pt idx="171">
                  <c:v>15165</c:v>
                </c:pt>
                <c:pt idx="172">
                  <c:v>14963</c:v>
                </c:pt>
                <c:pt idx="173">
                  <c:v>14872</c:v>
                </c:pt>
                <c:pt idx="174">
                  <c:v>15299</c:v>
                </c:pt>
                <c:pt idx="175">
                  <c:v>15293</c:v>
                </c:pt>
                <c:pt idx="176">
                  <c:v>15463</c:v>
                </c:pt>
                <c:pt idx="177">
                  <c:v>15333</c:v>
                </c:pt>
                <c:pt idx="178">
                  <c:v>15243</c:v>
                </c:pt>
                <c:pt idx="179">
                  <c:v>15688</c:v>
                </c:pt>
                <c:pt idx="180">
                  <c:v>15572</c:v>
                </c:pt>
                <c:pt idx="181">
                  <c:v>15694</c:v>
                </c:pt>
                <c:pt idx="182">
                  <c:v>15671</c:v>
                </c:pt>
                <c:pt idx="183">
                  <c:v>15854</c:v>
                </c:pt>
                <c:pt idx="184">
                  <c:v>15380</c:v>
                </c:pt>
                <c:pt idx="185">
                  <c:v>15470</c:v>
                </c:pt>
                <c:pt idx="186">
                  <c:v>15289</c:v>
                </c:pt>
                <c:pt idx="187">
                  <c:v>15407</c:v>
                </c:pt>
                <c:pt idx="188">
                  <c:v>14980</c:v>
                </c:pt>
                <c:pt idx="189">
                  <c:v>14891</c:v>
                </c:pt>
                <c:pt idx="190">
                  <c:v>15273</c:v>
                </c:pt>
                <c:pt idx="191">
                  <c:v>15205</c:v>
                </c:pt>
                <c:pt idx="192">
                  <c:v>15300</c:v>
                </c:pt>
                <c:pt idx="193">
                  <c:v>15646</c:v>
                </c:pt>
                <c:pt idx="194">
                  <c:v>15439</c:v>
                </c:pt>
                <c:pt idx="195">
                  <c:v>15695</c:v>
                </c:pt>
                <c:pt idx="196">
                  <c:v>15950</c:v>
                </c:pt>
                <c:pt idx="197">
                  <c:v>16210</c:v>
                </c:pt>
                <c:pt idx="198">
                  <c:v>15935</c:v>
                </c:pt>
                <c:pt idx="199">
                  <c:v>15554</c:v>
                </c:pt>
                <c:pt idx="200">
                  <c:v>16020</c:v>
                </c:pt>
                <c:pt idx="201">
                  <c:v>15627</c:v>
                </c:pt>
                <c:pt idx="202">
                  <c:v>15540</c:v>
                </c:pt>
                <c:pt idx="203">
                  <c:v>15983</c:v>
                </c:pt>
                <c:pt idx="204">
                  <c:v>16375</c:v>
                </c:pt>
                <c:pt idx="205">
                  <c:v>16314</c:v>
                </c:pt>
                <c:pt idx="206">
                  <c:v>16126</c:v>
                </c:pt>
                <c:pt idx="207">
                  <c:v>16238</c:v>
                </c:pt>
                <c:pt idx="208">
                  <c:v>16578</c:v>
                </c:pt>
                <c:pt idx="209">
                  <c:v>16578</c:v>
                </c:pt>
                <c:pt idx="210">
                  <c:v>16888</c:v>
                </c:pt>
                <c:pt idx="211">
                  <c:v>16696</c:v>
                </c:pt>
                <c:pt idx="212">
                  <c:v>16986</c:v>
                </c:pt>
                <c:pt idx="213">
                  <c:v>16925</c:v>
                </c:pt>
                <c:pt idx="214">
                  <c:v>16601</c:v>
                </c:pt>
                <c:pt idx="215">
                  <c:v>16047</c:v>
                </c:pt>
                <c:pt idx="216">
                  <c:v>15901</c:v>
                </c:pt>
                <c:pt idx="217">
                  <c:v>16044</c:v>
                </c:pt>
                <c:pt idx="218">
                  <c:v>15556</c:v>
                </c:pt>
                <c:pt idx="219">
                  <c:v>14779</c:v>
                </c:pt>
                <c:pt idx="220">
                  <c:v>14780</c:v>
                </c:pt>
                <c:pt idx="221">
                  <c:v>14841</c:v>
                </c:pt>
                <c:pt idx="222">
                  <c:v>15194</c:v>
                </c:pt>
                <c:pt idx="223">
                  <c:v>15168</c:v>
                </c:pt>
                <c:pt idx="224">
                  <c:v>14569</c:v>
                </c:pt>
                <c:pt idx="225">
                  <c:v>14482</c:v>
                </c:pt>
                <c:pt idx="226">
                  <c:v>14399</c:v>
                </c:pt>
                <c:pt idx="227">
                  <c:v>14027.13</c:v>
                </c:pt>
                <c:pt idx="228">
                  <c:v>13831.13</c:v>
                </c:pt>
                <c:pt idx="229">
                  <c:v>12803</c:v>
                </c:pt>
                <c:pt idx="230">
                  <c:v>12800</c:v>
                </c:pt>
                <c:pt idx="231">
                  <c:v>12931</c:v>
                </c:pt>
                <c:pt idx="232">
                  <c:v>13061</c:v>
                </c:pt>
                <c:pt idx="233">
                  <c:v>13248</c:v>
                </c:pt>
                <c:pt idx="234">
                  <c:v>13315</c:v>
                </c:pt>
                <c:pt idx="235">
                  <c:v>13216</c:v>
                </c:pt>
                <c:pt idx="236">
                  <c:v>13082</c:v>
                </c:pt>
                <c:pt idx="237">
                  <c:v>12841</c:v>
                </c:pt>
                <c:pt idx="238">
                  <c:v>12570</c:v>
                </c:pt>
                <c:pt idx="239">
                  <c:v>12421</c:v>
                </c:pt>
                <c:pt idx="240">
                  <c:v>12395</c:v>
                </c:pt>
                <c:pt idx="241">
                  <c:v>12539</c:v>
                </c:pt>
                <c:pt idx="242">
                  <c:v>12522</c:v>
                </c:pt>
                <c:pt idx="243">
                  <c:v>12636</c:v>
                </c:pt>
                <c:pt idx="244">
                  <c:v>12504</c:v>
                </c:pt>
                <c:pt idx="245">
                  <c:v>12489</c:v>
                </c:pt>
                <c:pt idx="246">
                  <c:v>12555</c:v>
                </c:pt>
                <c:pt idx="247">
                  <c:v>12783</c:v>
                </c:pt>
                <c:pt idx="248">
                  <c:v>12688</c:v>
                </c:pt>
                <c:pt idx="249">
                  <c:v>12376</c:v>
                </c:pt>
                <c:pt idx="250">
                  <c:v>12457</c:v>
                </c:pt>
                <c:pt idx="251">
                  <c:v>12339</c:v>
                </c:pt>
                <c:pt idx="252">
                  <c:v>12359.95</c:v>
                </c:pt>
                <c:pt idx="253">
                  <c:v>12730.1</c:v>
                </c:pt>
                <c:pt idx="254">
                  <c:v>12557.83</c:v>
                </c:pt>
                <c:pt idx="255">
                  <c:v>12573.98</c:v>
                </c:pt>
                <c:pt idx="256">
                  <c:v>12375.5</c:v>
                </c:pt>
                <c:pt idx="257">
                  <c:v>12687.61</c:v>
                </c:pt>
                <c:pt idx="258">
                  <c:v>12656.27</c:v>
                </c:pt>
                <c:pt idx="259">
                  <c:v>12656.27</c:v>
                </c:pt>
                <c:pt idx="260">
                  <c:v>12656.27</c:v>
                </c:pt>
                <c:pt idx="261">
                  <c:v>13294.37</c:v>
                </c:pt>
                <c:pt idx="262">
                  <c:v>13426.84</c:v>
                </c:pt>
                <c:pt idx="263">
                  <c:v>13501.17</c:v>
                </c:pt>
                <c:pt idx="264">
                  <c:v>13632.28</c:v>
                </c:pt>
                <c:pt idx="265">
                  <c:v>13769.53</c:v>
                </c:pt>
                <c:pt idx="266">
                  <c:v>13703.91</c:v>
                </c:pt>
                <c:pt idx="267">
                  <c:v>13883.35</c:v>
                </c:pt>
                <c:pt idx="268">
                  <c:v>14023.2</c:v>
                </c:pt>
                <c:pt idx="269">
                  <c:v>14374.04</c:v>
                </c:pt>
                <c:pt idx="270">
                  <c:v>14069.68</c:v>
                </c:pt>
                <c:pt idx="271">
                  <c:v>13863.58</c:v>
                </c:pt>
                <c:pt idx="272">
                  <c:v>14092.66</c:v>
                </c:pt>
                <c:pt idx="273">
                  <c:v>14249.58</c:v>
                </c:pt>
                <c:pt idx="274">
                  <c:v>14351.28</c:v>
                </c:pt>
                <c:pt idx="275">
                  <c:v>14275.78</c:v>
                </c:pt>
                <c:pt idx="276">
                  <c:v>13899.58</c:v>
                </c:pt>
                <c:pt idx="277">
                  <c:v>13974.6</c:v>
                </c:pt>
                <c:pt idx="278">
                  <c:v>13905.56</c:v>
                </c:pt>
                <c:pt idx="279">
                  <c:v>14197.7</c:v>
                </c:pt>
                <c:pt idx="280">
                  <c:v>14248.81</c:v>
                </c:pt>
                <c:pt idx="281">
                  <c:v>14426.74</c:v>
                </c:pt>
                <c:pt idx="282">
                  <c:v>15291.48</c:v>
                </c:pt>
                <c:pt idx="283">
                  <c:v>15441.56</c:v>
                </c:pt>
                <c:pt idx="284">
                  <c:v>15701.47</c:v>
                </c:pt>
                <c:pt idx="285">
                  <c:v>16112.24</c:v>
                </c:pt>
                <c:pt idx="286">
                  <c:v>15177.86</c:v>
                </c:pt>
                <c:pt idx="287">
                  <c:v>15009.7</c:v>
                </c:pt>
                <c:pt idx="288">
                  <c:v>14940.64</c:v>
                </c:pt>
                <c:pt idx="289">
                  <c:v>14774.89</c:v>
                </c:pt>
                <c:pt idx="290">
                  <c:v>15164.64</c:v>
                </c:pt>
                <c:pt idx="291">
                  <c:v>15225.83</c:v>
                </c:pt>
                <c:pt idx="292">
                  <c:v>15105.13</c:v>
                </c:pt>
                <c:pt idx="293">
                  <c:v>15367.79</c:v>
                </c:pt>
                <c:pt idx="294">
                  <c:v>15428.43</c:v>
                </c:pt>
                <c:pt idx="295">
                  <c:v>15066.36</c:v>
                </c:pt>
                <c:pt idx="296">
                  <c:v>15040.81</c:v>
                </c:pt>
                <c:pt idx="297">
                  <c:v>15221.68</c:v>
                </c:pt>
                <c:pt idx="298">
                  <c:v>15204.32</c:v>
                </c:pt>
                <c:pt idx="299">
                  <c:v>15372.69</c:v>
                </c:pt>
                <c:pt idx="300">
                  <c:v>15170.37</c:v>
                </c:pt>
                <c:pt idx="301">
                  <c:v>15572.72</c:v>
                </c:pt>
                <c:pt idx="302">
                  <c:v>15457.05</c:v>
                </c:pt>
                <c:pt idx="303">
                  <c:v>15371.23</c:v>
                </c:pt>
                <c:pt idx="304">
                  <c:v>15360.45</c:v>
                </c:pt>
                <c:pt idx="305">
                  <c:v>15305.23</c:v>
                </c:pt>
                <c:pt idx="306">
                  <c:v>15679.69</c:v>
                </c:pt>
                <c:pt idx="307">
                  <c:v>16324.47</c:v>
                </c:pt>
                <c:pt idx="308">
                  <c:v>16711.61</c:v>
                </c:pt>
                <c:pt idx="309">
                  <c:v>17198.490000000002</c:v>
                </c:pt>
                <c:pt idx="310">
                  <c:v>17150.439999999999</c:v>
                </c:pt>
                <c:pt idx="311">
                  <c:v>17386.07</c:v>
                </c:pt>
                <c:pt idx="312">
                  <c:v>17369.060000000001</c:v>
                </c:pt>
                <c:pt idx="313">
                  <c:v>17032.169999999998</c:v>
                </c:pt>
                <c:pt idx="314">
                  <c:v>16861</c:v>
                </c:pt>
                <c:pt idx="315">
                  <c:v>16387.62</c:v>
                </c:pt>
                <c:pt idx="316">
                  <c:v>16257.71</c:v>
                </c:pt>
                <c:pt idx="317">
                  <c:v>16177.82</c:v>
                </c:pt>
                <c:pt idx="318">
                  <c:v>16620.150000000001</c:v>
                </c:pt>
                <c:pt idx="319">
                  <c:v>16534.04</c:v>
                </c:pt>
                <c:pt idx="320">
                  <c:v>16982.79</c:v>
                </c:pt>
                <c:pt idx="321">
                  <c:v>16892.72</c:v>
                </c:pt>
                <c:pt idx="322">
                  <c:v>16948.95</c:v>
                </c:pt>
                <c:pt idx="323">
                  <c:v>17244.330000000002</c:v>
                </c:pt>
                <c:pt idx="324">
                  <c:v>17192.79</c:v>
                </c:pt>
                <c:pt idx="325">
                  <c:v>17740.849999999999</c:v>
                </c:pt>
                <c:pt idx="326">
                  <c:v>17687.64</c:v>
                </c:pt>
                <c:pt idx="327">
                  <c:v>17769.509999999998</c:v>
                </c:pt>
                <c:pt idx="328">
                  <c:v>17667.77</c:v>
                </c:pt>
                <c:pt idx="329">
                  <c:v>17544.150000000001</c:v>
                </c:pt>
                <c:pt idx="330">
                  <c:v>17645.75</c:v>
                </c:pt>
                <c:pt idx="331">
                  <c:v>17666.259999999998</c:v>
                </c:pt>
                <c:pt idx="332">
                  <c:v>17912.8</c:v>
                </c:pt>
                <c:pt idx="333">
                  <c:v>18586.46</c:v>
                </c:pt>
                <c:pt idx="334">
                  <c:v>18345.23</c:v>
                </c:pt>
                <c:pt idx="335">
                  <c:v>18155.79</c:v>
                </c:pt>
                <c:pt idx="336">
                  <c:v>17874.78</c:v>
                </c:pt>
                <c:pt idx="337">
                  <c:v>17739.04</c:v>
                </c:pt>
                <c:pt idx="338">
                  <c:v>17290.98</c:v>
                </c:pt>
                <c:pt idx="339">
                  <c:v>17077.509999999998</c:v>
                </c:pt>
                <c:pt idx="340">
                  <c:v>17297.27</c:v>
                </c:pt>
                <c:pt idx="341">
                  <c:v>16916.939999999999</c:v>
                </c:pt>
                <c:pt idx="342">
                  <c:v>16447.849999999999</c:v>
                </c:pt>
                <c:pt idx="343">
                  <c:v>15911.43</c:v>
                </c:pt>
                <c:pt idx="344">
                  <c:v>15911.29</c:v>
                </c:pt>
                <c:pt idx="345">
                  <c:v>15992.99</c:v>
                </c:pt>
                <c:pt idx="346">
                  <c:v>15947.09</c:v>
                </c:pt>
                <c:pt idx="347">
                  <c:v>16195.61</c:v>
                </c:pt>
                <c:pt idx="348">
                  <c:v>16324.61</c:v>
                </c:pt>
                <c:pt idx="349">
                  <c:v>16619.21</c:v>
                </c:pt>
                <c:pt idx="350">
                  <c:v>17109.3</c:v>
                </c:pt>
                <c:pt idx="351">
                  <c:v>17457.509999999998</c:v>
                </c:pt>
                <c:pt idx="352">
                  <c:v>17453.099999999999</c:v>
                </c:pt>
                <c:pt idx="353">
                  <c:v>17643.599999999999</c:v>
                </c:pt>
                <c:pt idx="354">
                  <c:v>17576.259999999998</c:v>
                </c:pt>
                <c:pt idx="355">
                  <c:v>17530.009999999998</c:v>
                </c:pt>
                <c:pt idx="356">
                  <c:v>17993.95</c:v>
                </c:pt>
                <c:pt idx="357">
                  <c:v>18188.34</c:v>
                </c:pt>
                <c:pt idx="358">
                  <c:v>18476.18</c:v>
                </c:pt>
                <c:pt idx="359">
                  <c:v>18664.400000000001</c:v>
                </c:pt>
                <c:pt idx="360">
                  <c:v>18272.7</c:v>
                </c:pt>
                <c:pt idx="361">
                  <c:v>18626.099999999999</c:v>
                </c:pt>
                <c:pt idx="362">
                  <c:v>18806.11</c:v>
                </c:pt>
                <c:pt idx="363">
                  <c:v>18718.22</c:v>
                </c:pt>
                <c:pt idx="364">
                  <c:v>18211.59</c:v>
                </c:pt>
                <c:pt idx="365">
                  <c:v>17928.36</c:v>
                </c:pt>
                <c:pt idx="366">
                  <c:v>18341.759999999998</c:v>
                </c:pt>
                <c:pt idx="367">
                  <c:v>18062.46</c:v>
                </c:pt>
                <c:pt idx="368">
                  <c:v>17791.62</c:v>
                </c:pt>
                <c:pt idx="369">
                  <c:v>18070.96</c:v>
                </c:pt>
                <c:pt idx="370">
                  <c:v>17851.523000000001</c:v>
                </c:pt>
                <c:pt idx="371">
                  <c:v>17271.619500000004</c:v>
                </c:pt>
                <c:pt idx="372">
                  <c:v>17620.593400000002</c:v>
                </c:pt>
                <c:pt idx="373">
                  <c:v>17952.159199999998</c:v>
                </c:pt>
                <c:pt idx="374">
                  <c:v>18259.794399999999</c:v>
                </c:pt>
                <c:pt idx="375">
                  <c:v>18350.175300000003</c:v>
                </c:pt>
                <c:pt idx="376">
                  <c:v>18534.209000000003</c:v>
                </c:pt>
                <c:pt idx="377">
                  <c:v>18657.955600000005</c:v>
                </c:pt>
                <c:pt idx="378">
                  <c:v>18533.292600000001</c:v>
                </c:pt>
                <c:pt idx="379">
                  <c:v>18673.196199999998</c:v>
                </c:pt>
                <c:pt idx="380">
                  <c:v>18525.821599999999</c:v>
                </c:pt>
                <c:pt idx="381">
                  <c:v>18498.341099999998</c:v>
                </c:pt>
                <c:pt idx="382">
                  <c:v>18765.667400000002</c:v>
                </c:pt>
                <c:pt idx="383">
                  <c:v>18853.097000000005</c:v>
                </c:pt>
                <c:pt idx="384">
                  <c:v>19022.881900000004</c:v>
                </c:pt>
                <c:pt idx="385">
                  <c:v>19214.633800000003</c:v>
                </c:pt>
                <c:pt idx="386">
                  <c:v>19364.540399999994</c:v>
                </c:pt>
                <c:pt idx="387">
                  <c:v>19366.871800000001</c:v>
                </c:pt>
                <c:pt idx="388">
                  <c:v>19047.1469</c:v>
                </c:pt>
                <c:pt idx="389">
                  <c:v>19342.205700000002</c:v>
                </c:pt>
                <c:pt idx="390">
                  <c:v>19456.211200000005</c:v>
                </c:pt>
                <c:pt idx="391">
                  <c:v>19286.8102</c:v>
                </c:pt>
                <c:pt idx="392">
                  <c:v>19134.834399999996</c:v>
                </c:pt>
                <c:pt idx="393">
                  <c:v>19273.908300000003</c:v>
                </c:pt>
                <c:pt idx="394">
                  <c:v>19623.7608</c:v>
                </c:pt>
                <c:pt idx="395">
                  <c:v>20007.558100000002</c:v>
                </c:pt>
                <c:pt idx="396">
                  <c:v>20093.164900000003</c:v>
                </c:pt>
                <c:pt idx="397">
                  <c:v>19891.375500000006</c:v>
                </c:pt>
                <c:pt idx="398">
                  <c:v>20094.024400000006</c:v>
                </c:pt>
                <c:pt idx="399">
                  <c:v>20056.593499999999</c:v>
                </c:pt>
                <c:pt idx="400">
                  <c:v>20346.328500000007</c:v>
                </c:pt>
                <c:pt idx="401">
                  <c:v>20583.405599999998</c:v>
                </c:pt>
                <c:pt idx="402">
                  <c:v>19868.872199999998</c:v>
                </c:pt>
                <c:pt idx="403">
                  <c:v>20063.8033</c:v>
                </c:pt>
                <c:pt idx="404">
                  <c:v>20118.201900000004</c:v>
                </c:pt>
                <c:pt idx="405">
                  <c:v>22683.996399999996</c:v>
                </c:pt>
                <c:pt idx="406">
                  <c:v>19938.719700000005</c:v>
                </c:pt>
                <c:pt idx="407">
                  <c:v>19816.2379</c:v>
                </c:pt>
                <c:pt idx="408">
                  <c:v>20072.351000000006</c:v>
                </c:pt>
                <c:pt idx="409">
                  <c:v>20063.535400000001</c:v>
                </c:pt>
                <c:pt idx="410">
                  <c:v>19768.527500000004</c:v>
                </c:pt>
                <c:pt idx="411">
                  <c:v>19876</c:v>
                </c:pt>
                <c:pt idx="412">
                  <c:v>19953</c:v>
                </c:pt>
                <c:pt idx="413">
                  <c:v>20131.639400000004</c:v>
                </c:pt>
                <c:pt idx="414">
                  <c:v>20022.752799999998</c:v>
                </c:pt>
                <c:pt idx="415">
                  <c:v>20307.580100000003</c:v>
                </c:pt>
                <c:pt idx="416">
                  <c:v>19776.806999999997</c:v>
                </c:pt>
                <c:pt idx="417">
                  <c:v>19894.0772</c:v>
                </c:pt>
                <c:pt idx="418">
                  <c:v>19920.552300000003</c:v>
                </c:pt>
                <c:pt idx="419">
                  <c:v>19793.452999999998</c:v>
                </c:pt>
                <c:pt idx="420">
                  <c:v>19752.475900000001</c:v>
                </c:pt>
                <c:pt idx="421">
                  <c:v>19431.129099999995</c:v>
                </c:pt>
                <c:pt idx="422">
                  <c:v>19440.811099999995</c:v>
                </c:pt>
                <c:pt idx="423">
                  <c:v>18587</c:v>
                </c:pt>
                <c:pt idx="424">
                  <c:v>18597</c:v>
                </c:pt>
                <c:pt idx="425">
                  <c:v>18272.235099999994</c:v>
                </c:pt>
                <c:pt idx="426">
                  <c:v>18417.446199999995</c:v>
                </c:pt>
                <c:pt idx="427">
                  <c:v>18634.083299999998</c:v>
                </c:pt>
                <c:pt idx="428">
                  <c:v>18173.824499999999</c:v>
                </c:pt>
                <c:pt idx="429">
                  <c:v>17984.217700000001</c:v>
                </c:pt>
                <c:pt idx="430">
                  <c:v>17322.057100000005</c:v>
                </c:pt>
                <c:pt idx="431">
                  <c:v>17555.876799999998</c:v>
                </c:pt>
                <c:pt idx="432">
                  <c:v>17389.9375</c:v>
                </c:pt>
                <c:pt idx="433">
                  <c:v>16907.666699999998</c:v>
                </c:pt>
                <c:pt idx="434">
                  <c:v>17167.5962</c:v>
                </c:pt>
                <c:pt idx="435">
                  <c:v>16929.964199999999</c:v>
                </c:pt>
                <c:pt idx="436">
                  <c:v>16268</c:v>
                </c:pt>
                <c:pt idx="437">
                  <c:v>16115</c:v>
                </c:pt>
                <c:pt idx="438">
                  <c:v>16220</c:v>
                </c:pt>
                <c:pt idx="439">
                  <c:v>15889</c:v>
                </c:pt>
                <c:pt idx="440">
                  <c:v>15974</c:v>
                </c:pt>
                <c:pt idx="441">
                  <c:v>15872</c:v>
                </c:pt>
                <c:pt idx="442">
                  <c:v>15880</c:v>
                </c:pt>
                <c:pt idx="443">
                  <c:v>16075</c:v>
                </c:pt>
                <c:pt idx="444">
                  <c:v>16392</c:v>
                </c:pt>
                <c:pt idx="445">
                  <c:v>16705</c:v>
                </c:pt>
                <c:pt idx="446">
                  <c:v>16920</c:v>
                </c:pt>
                <c:pt idx="447">
                  <c:v>16872</c:v>
                </c:pt>
                <c:pt idx="448">
                  <c:v>16887</c:v>
                </c:pt>
                <c:pt idx="449">
                  <c:v>16536</c:v>
                </c:pt>
                <c:pt idx="450">
                  <c:v>16683</c:v>
                </c:pt>
                <c:pt idx="451">
                  <c:v>16551</c:v>
                </c:pt>
                <c:pt idx="452">
                  <c:v>16912</c:v>
                </c:pt>
                <c:pt idx="453">
                  <c:v>17261</c:v>
                </c:pt>
                <c:pt idx="454">
                  <c:v>17328</c:v>
                </c:pt>
                <c:pt idx="455">
                  <c:v>17209</c:v>
                </c:pt>
                <c:pt idx="456">
                  <c:v>16673</c:v>
                </c:pt>
                <c:pt idx="457">
                  <c:v>16649</c:v>
                </c:pt>
                <c:pt idx="458">
                  <c:v>16849.642199999998</c:v>
                </c:pt>
                <c:pt idx="459">
                  <c:v>16941.685400000002</c:v>
                </c:pt>
                <c:pt idx="460">
                  <c:v>16497.113099999999</c:v>
                </c:pt>
                <c:pt idx="461">
                  <c:v>16425.5877</c:v>
                </c:pt>
                <c:pt idx="462">
                  <c:v>16660.641000000003</c:v>
                </c:pt>
                <c:pt idx="463">
                  <c:v>16603.7163</c:v>
                </c:pt>
                <c:pt idx="464">
                  <c:v>16915.2755</c:v>
                </c:pt>
                <c:pt idx="465">
                  <c:v>16844.626900000003</c:v>
                </c:pt>
                <c:pt idx="466">
                  <c:v>16767.397200000003</c:v>
                </c:pt>
                <c:pt idx="467">
                  <c:v>16856.621900000006</c:v>
                </c:pt>
                <c:pt idx="468">
                  <c:v>16512.965</c:v>
                </c:pt>
                <c:pt idx="469">
                  <c:v>15690.5911</c:v>
                </c:pt>
                <c:pt idx="470">
                  <c:v>15960.494700000003</c:v>
                </c:pt>
                <c:pt idx="471">
                  <c:v>16469.441200000005</c:v>
                </c:pt>
                <c:pt idx="472">
                  <c:v>16808.358199999999</c:v>
                </c:pt>
                <c:pt idx="473">
                  <c:v>15515.129700000001</c:v>
                </c:pt>
                <c:pt idx="474">
                  <c:v>15506.822700000002</c:v>
                </c:pt>
                <c:pt idx="475">
                  <c:v>15439.306399999999</c:v>
                </c:pt>
                <c:pt idx="476">
                  <c:v>15282.947999999997</c:v>
                </c:pt>
                <c:pt idx="477">
                  <c:v>15661.5538</c:v>
                </c:pt>
                <c:pt idx="478">
                  <c:v>15197.556600000004</c:v>
                </c:pt>
                <c:pt idx="479">
                  <c:v>15197.2862</c:v>
                </c:pt>
                <c:pt idx="480">
                  <c:v>14931.281200000003</c:v>
                </c:pt>
                <c:pt idx="481">
                  <c:v>14761.293300000001</c:v>
                </c:pt>
                <c:pt idx="482">
                  <c:v>14892.775100000001</c:v>
                </c:pt>
                <c:pt idx="483">
                  <c:v>15099.326099999995</c:v>
                </c:pt>
                <c:pt idx="484">
                  <c:v>15217.923600000002</c:v>
                </c:pt>
                <c:pt idx="485">
                  <c:v>14770.896400000005</c:v>
                </c:pt>
                <c:pt idx="486">
                  <c:v>14371.07</c:v>
                </c:pt>
                <c:pt idx="487">
                  <c:v>14740.158100000004</c:v>
                </c:pt>
                <c:pt idx="488">
                  <c:v>14574.009900000003</c:v>
                </c:pt>
                <c:pt idx="489">
                  <c:v>14693.731300000003</c:v>
                </c:pt>
                <c:pt idx="490">
                  <c:v>14894.796699999999</c:v>
                </c:pt>
                <c:pt idx="491">
                  <c:v>15660.161599999996</c:v>
                </c:pt>
                <c:pt idx="492">
                  <c:v>15218.024400000002</c:v>
                </c:pt>
                <c:pt idx="493">
                  <c:v>15414.515399999997</c:v>
                </c:pt>
                <c:pt idx="494">
                  <c:v>15330.6836</c:v>
                </c:pt>
                <c:pt idx="495">
                  <c:v>15048.139600000002</c:v>
                </c:pt>
                <c:pt idx="496">
                  <c:v>15230.121599999999</c:v>
                </c:pt>
                <c:pt idx="497">
                  <c:v>15100.8863</c:v>
                </c:pt>
                <c:pt idx="498">
                  <c:v>14902.655599999998</c:v>
                </c:pt>
                <c:pt idx="499">
                  <c:v>15202.460500000001</c:v>
                </c:pt>
                <c:pt idx="500">
                  <c:v>15033.326200000001</c:v>
                </c:pt>
                <c:pt idx="501">
                  <c:v>15362.322200000001</c:v>
                </c:pt>
                <c:pt idx="502">
                  <c:v>15352.7389</c:v>
                </c:pt>
                <c:pt idx="503">
                  <c:v>15603.951200000001</c:v>
                </c:pt>
                <c:pt idx="504">
                  <c:v>15641.294000000002</c:v>
                </c:pt>
                <c:pt idx="505">
                  <c:v>15224.412200000001</c:v>
                </c:pt>
                <c:pt idx="506">
                  <c:v>15629.506899999998</c:v>
                </c:pt>
                <c:pt idx="507">
                  <c:v>15596.161800000002</c:v>
                </c:pt>
                <c:pt idx="508">
                  <c:v>15596.3349</c:v>
                </c:pt>
                <c:pt idx="509">
                  <c:v>15258.7227</c:v>
                </c:pt>
                <c:pt idx="510">
                  <c:v>15592.575500000001</c:v>
                </c:pt>
                <c:pt idx="511">
                  <c:v>15496.883100000001</c:v>
                </c:pt>
                <c:pt idx="512">
                  <c:v>15780.193300000001</c:v>
                </c:pt>
                <c:pt idx="513">
                  <c:v>15780.193300000001</c:v>
                </c:pt>
                <c:pt idx="514">
                  <c:v>15399.922000000002</c:v>
                </c:pt>
                <c:pt idx="515">
                  <c:v>16034.396099999993</c:v>
                </c:pt>
                <c:pt idx="516">
                  <c:v>16349.545</c:v>
                </c:pt>
                <c:pt idx="517">
                  <c:v>16375.586699999998</c:v>
                </c:pt>
                <c:pt idx="518">
                  <c:v>16812.486399999991</c:v>
                </c:pt>
                <c:pt idx="519">
                  <c:v>16969.212600000003</c:v>
                </c:pt>
                <c:pt idx="520">
                  <c:v>16673.104599999999</c:v>
                </c:pt>
                <c:pt idx="521">
                  <c:v>16569.891499999994</c:v>
                </c:pt>
                <c:pt idx="522">
                  <c:v>15766.1446</c:v>
                </c:pt>
                <c:pt idx="523">
                  <c:v>15845.441099999996</c:v>
                </c:pt>
                <c:pt idx="524">
                  <c:v>15716.6168</c:v>
                </c:pt>
                <c:pt idx="525">
                  <c:v>15773.380999999998</c:v>
                </c:pt>
                <c:pt idx="526">
                  <c:v>15228.053499999998</c:v>
                </c:pt>
                <c:pt idx="527">
                  <c:v>15306.1191</c:v>
                </c:pt>
                <c:pt idx="528">
                  <c:v>15446.743999999999</c:v>
                </c:pt>
                <c:pt idx="529">
                  <c:v>15822.773500000003</c:v>
                </c:pt>
                <c:pt idx="530">
                  <c:v>15957.226100000007</c:v>
                </c:pt>
                <c:pt idx="531">
                  <c:v>16010.008099999999</c:v>
                </c:pt>
                <c:pt idx="532">
                  <c:v>16257.083799999999</c:v>
                </c:pt>
                <c:pt idx="533">
                  <c:v>16063.326199999998</c:v>
                </c:pt>
                <c:pt idx="534">
                  <c:v>16503.948099999998</c:v>
                </c:pt>
                <c:pt idx="535">
                  <c:v>16647.873299999992</c:v>
                </c:pt>
                <c:pt idx="536">
                  <c:v>16635.176999999996</c:v>
                </c:pt>
                <c:pt idx="537">
                  <c:v>17113.488199999996</c:v>
                </c:pt>
                <c:pt idx="538">
                  <c:v>17361.425899999995</c:v>
                </c:pt>
                <c:pt idx="539">
                  <c:v>17336.1656</c:v>
                </c:pt>
                <c:pt idx="540">
                  <c:v>16887.870499999994</c:v>
                </c:pt>
                <c:pt idx="541">
                  <c:v>17342.474099999992</c:v>
                </c:pt>
                <c:pt idx="542">
                  <c:v>17544.007699999995</c:v>
                </c:pt>
                <c:pt idx="543">
                  <c:v>17512.164700000001</c:v>
                </c:pt>
                <c:pt idx="544">
                  <c:v>17393.1263</c:v>
                </c:pt>
                <c:pt idx="545">
                  <c:v>17171.649399999998</c:v>
                </c:pt>
                <c:pt idx="546">
                  <c:v>16755.242100000003</c:v>
                </c:pt>
                <c:pt idx="547">
                  <c:v>16712.783599999999</c:v>
                </c:pt>
                <c:pt idx="548">
                  <c:v>16490.767100000001</c:v>
                </c:pt>
                <c:pt idx="549">
                  <c:v>16821.2857</c:v>
                </c:pt>
                <c:pt idx="550">
                  <c:v>17138.899800000003</c:v>
                </c:pt>
                <c:pt idx="551">
                  <c:v>17533.660399999997</c:v>
                </c:pt>
                <c:pt idx="552">
                  <c:v>17640.428500000005</c:v>
                </c:pt>
                <c:pt idx="553">
                  <c:v>17715.708299999998</c:v>
                </c:pt>
                <c:pt idx="554">
                  <c:v>17928.057100000002</c:v>
                </c:pt>
                <c:pt idx="555">
                  <c:v>17776.888800000001</c:v>
                </c:pt>
                <c:pt idx="556">
                  <c:v>17483.025000000005</c:v>
                </c:pt>
                <c:pt idx="557">
                  <c:v>17283.977200000001</c:v>
                </c:pt>
                <c:pt idx="558">
                  <c:v>17231.450500000006</c:v>
                </c:pt>
                <c:pt idx="559">
                  <c:v>17310.479999999956</c:v>
                </c:pt>
                <c:pt idx="560">
                  <c:v>17258.159999999902</c:v>
                </c:pt>
                <c:pt idx="561">
                  <c:v>17412.056899999865</c:v>
                </c:pt>
                <c:pt idx="562">
                  <c:v>17579.380599999844</c:v>
                </c:pt>
                <c:pt idx="563">
                  <c:v>17543.073999999855</c:v>
                </c:pt>
                <c:pt idx="564">
                  <c:v>18169.744999999864</c:v>
                </c:pt>
                <c:pt idx="565">
                  <c:v>18310.693399999858</c:v>
                </c:pt>
                <c:pt idx="566">
                  <c:v>18372.881299999881</c:v>
                </c:pt>
                <c:pt idx="567">
                  <c:v>17916.877499999882</c:v>
                </c:pt>
                <c:pt idx="568">
                  <c:v>18330.772399999882</c:v>
                </c:pt>
                <c:pt idx="569">
                  <c:v>18733.669299999892</c:v>
                </c:pt>
                <c:pt idx="570">
                  <c:v>18862.204299999896</c:v>
                </c:pt>
                <c:pt idx="571">
                  <c:v>18937.675199999903</c:v>
                </c:pt>
                <c:pt idx="572">
                  <c:v>18071.055099999925</c:v>
                </c:pt>
                <c:pt idx="573">
                  <c:v>18222.676999999945</c:v>
                </c:pt>
                <c:pt idx="574">
                  <c:v>18518.333399999941</c:v>
                </c:pt>
                <c:pt idx="575">
                  <c:v>18700.712999999952</c:v>
                </c:pt>
                <c:pt idx="576">
                  <c:v>18284.739299999957</c:v>
                </c:pt>
                <c:pt idx="577">
                  <c:v>17457.646699999968</c:v>
                </c:pt>
                <c:pt idx="578">
                  <c:v>17816.502999999972</c:v>
                </c:pt>
                <c:pt idx="579">
                  <c:v>18079.665199999985</c:v>
                </c:pt>
                <c:pt idx="580">
                  <c:v>17959.586499999987</c:v>
                </c:pt>
                <c:pt idx="581">
                  <c:v>17932.217099999998</c:v>
                </c:pt>
                <c:pt idx="582">
                  <c:v>17944.678599999996</c:v>
                </c:pt>
                <c:pt idx="583">
                  <c:v>17944.678599999988</c:v>
                </c:pt>
                <c:pt idx="584">
                  <c:v>18073.985099999998</c:v>
                </c:pt>
                <c:pt idx="585">
                  <c:v>18552.514599999995</c:v>
                </c:pt>
                <c:pt idx="586">
                  <c:v>18571.395699999994</c:v>
                </c:pt>
                <c:pt idx="587">
                  <c:v>18662.500799999998</c:v>
                </c:pt>
                <c:pt idx="588">
                  <c:v>18418.846700000002</c:v>
                </c:pt>
                <c:pt idx="589">
                  <c:v>18994.287</c:v>
                </c:pt>
                <c:pt idx="590">
                  <c:v>19268.2058</c:v>
                </c:pt>
                <c:pt idx="591">
                  <c:v>19264.367200000001</c:v>
                </c:pt>
                <c:pt idx="592">
                  <c:v>19108.290099999995</c:v>
                </c:pt>
                <c:pt idx="593">
                  <c:v>18756.23859999999</c:v>
                </c:pt>
                <c:pt idx="594">
                  <c:v>19154.480799999987</c:v>
                </c:pt>
                <c:pt idx="595">
                  <c:v>18809.100699999995</c:v>
                </c:pt>
                <c:pt idx="596">
                  <c:v>18959.775999999987</c:v>
                </c:pt>
                <c:pt idx="597">
                  <c:v>19084.050799999994</c:v>
                </c:pt>
                <c:pt idx="598">
                  <c:v>18579.481600000003</c:v>
                </c:pt>
                <c:pt idx="599">
                  <c:v>18727.177300000003</c:v>
                </c:pt>
                <c:pt idx="600">
                  <c:v>18473.310800000003</c:v>
                </c:pt>
                <c:pt idx="601">
                  <c:v>18371.573199999995</c:v>
                </c:pt>
                <c:pt idx="602">
                  <c:v>17524.754700000001</c:v>
                </c:pt>
                <c:pt idx="603">
                  <c:v>17315.385399999988</c:v>
                </c:pt>
                <c:pt idx="604">
                  <c:v>17671.122399999986</c:v>
                </c:pt>
                <c:pt idx="605">
                  <c:v>17244.604899999984</c:v>
                </c:pt>
                <c:pt idx="606">
                  <c:v>16716.785999999986</c:v>
                </c:pt>
                <c:pt idx="607">
                  <c:v>16860.318799999983</c:v>
                </c:pt>
                <c:pt idx="608">
                  <c:v>16705.573799999984</c:v>
                </c:pt>
                <c:pt idx="609">
                  <c:v>16638.291699999991</c:v>
                </c:pt>
                <c:pt idx="610">
                  <c:v>16612.503499999984</c:v>
                </c:pt>
                <c:pt idx="611">
                  <c:v>16279.925499999994</c:v>
                </c:pt>
                <c:pt idx="612">
                  <c:v>16083.991199999997</c:v>
                </c:pt>
                <c:pt idx="613">
                  <c:v>15904.279499999981</c:v>
                </c:pt>
                <c:pt idx="614">
                  <c:v>15908.802899999986</c:v>
                </c:pt>
                <c:pt idx="615">
                  <c:v>15919.962799999979</c:v>
                </c:pt>
                <c:pt idx="616">
                  <c:v>16049.543400000002</c:v>
                </c:pt>
                <c:pt idx="617">
                  <c:v>16515.0141</c:v>
                </c:pt>
                <c:pt idx="618">
                  <c:v>16599.591099999998</c:v>
                </c:pt>
                <c:pt idx="619">
                  <c:v>16705.490899999993</c:v>
                </c:pt>
                <c:pt idx="620">
                  <c:v>16710.782999999999</c:v>
                </c:pt>
                <c:pt idx="621">
                  <c:v>16274.185600000006</c:v>
                </c:pt>
                <c:pt idx="622">
                  <c:v>16015.296300000005</c:v>
                </c:pt>
                <c:pt idx="623">
                  <c:v>16176.6818</c:v>
                </c:pt>
                <c:pt idx="624">
                  <c:v>16214.721900000004</c:v>
                </c:pt>
                <c:pt idx="625">
                  <c:v>15479.774300000005</c:v>
                </c:pt>
                <c:pt idx="626">
                  <c:v>15550.003900000003</c:v>
                </c:pt>
                <c:pt idx="627">
                  <c:v>15817.739500000003</c:v>
                </c:pt>
                <c:pt idx="628">
                  <c:v>15353.139800000006</c:v>
                </c:pt>
                <c:pt idx="629">
                  <c:v>14930.389300000003</c:v>
                </c:pt>
                <c:pt idx="630">
                  <c:v>14447.490850000004</c:v>
                </c:pt>
                <c:pt idx="631">
                  <c:v>14912.773850000007</c:v>
                </c:pt>
                <c:pt idx="632">
                  <c:v>15927.367450000011</c:v>
                </c:pt>
                <c:pt idx="633">
                  <c:v>17714.587950000008</c:v>
                </c:pt>
                <c:pt idx="634">
                  <c:v>17489.783350000002</c:v>
                </c:pt>
                <c:pt idx="635">
                  <c:v>18075.940549999999</c:v>
                </c:pt>
                <c:pt idx="636">
                  <c:v>18032.030549999989</c:v>
                </c:pt>
                <c:pt idx="637">
                  <c:v>17424.343349999988</c:v>
                </c:pt>
                <c:pt idx="638">
                  <c:v>18032.030549999989</c:v>
                </c:pt>
                <c:pt idx="639">
                  <c:v>16697.927449999985</c:v>
                </c:pt>
                <c:pt idx="640">
                  <c:v>16241.971649999989</c:v>
                </c:pt>
                <c:pt idx="641">
                  <c:v>17201.614549999984</c:v>
                </c:pt>
                <c:pt idx="642">
                  <c:v>16106.787549999994</c:v>
                </c:pt>
                <c:pt idx="643">
                  <c:v>15872.608549999992</c:v>
                </c:pt>
                <c:pt idx="644">
                  <c:v>16047.048099999998</c:v>
                </c:pt>
                <c:pt idx="645">
                  <c:v>15798.015599999992</c:v>
                </c:pt>
                <c:pt idx="646">
                  <c:v>15734.979899999989</c:v>
                </c:pt>
                <c:pt idx="647">
                  <c:v>15435.077400000002</c:v>
                </c:pt>
                <c:pt idx="648">
                  <c:v>15334.059599999999</c:v>
                </c:pt>
                <c:pt idx="649">
                  <c:v>15426.221299999999</c:v>
                </c:pt>
                <c:pt idx="650">
                  <c:v>15302.587249999991</c:v>
                </c:pt>
                <c:pt idx="651">
                  <c:v>15375.083499999993</c:v>
                </c:pt>
                <c:pt idx="652">
                  <c:v>15572.845900000002</c:v>
                </c:pt>
                <c:pt idx="653">
                  <c:v>15226.638899999996</c:v>
                </c:pt>
                <c:pt idx="654">
                  <c:v>15487.296049999988</c:v>
                </c:pt>
                <c:pt idx="655">
                  <c:v>14998.620749999991</c:v>
                </c:pt>
                <c:pt idx="656">
                  <c:v>14810.987250000004</c:v>
                </c:pt>
                <c:pt idx="657">
                  <c:v>14177.244050000005</c:v>
                </c:pt>
                <c:pt idx="658">
                  <c:v>14245.983150000009</c:v>
                </c:pt>
                <c:pt idx="659">
                  <c:v>14412.517000000005</c:v>
                </c:pt>
                <c:pt idx="660">
                  <c:v>14255.263400000005</c:v>
                </c:pt>
                <c:pt idx="661">
                  <c:v>14382.347900000002</c:v>
                </c:pt>
                <c:pt idx="662">
                  <c:v>14252.435500000001</c:v>
                </c:pt>
                <c:pt idx="663">
                  <c:v>14555.194199999998</c:v>
                </c:pt>
                <c:pt idx="664">
                  <c:v>14660.986100000007</c:v>
                </c:pt>
                <c:pt idx="665">
                  <c:v>13603.230600000001</c:v>
                </c:pt>
                <c:pt idx="666">
                  <c:v>13725.270500000002</c:v>
                </c:pt>
                <c:pt idx="667">
                  <c:v>13639.087500000001</c:v>
                </c:pt>
                <c:pt idx="668">
                  <c:v>13679.052100000006</c:v>
                </c:pt>
                <c:pt idx="669">
                  <c:v>13708</c:v>
                </c:pt>
                <c:pt idx="670">
                  <c:v>13477.094200000007</c:v>
                </c:pt>
                <c:pt idx="671">
                  <c:v>13524.797700000003</c:v>
                </c:pt>
                <c:pt idx="672">
                  <c:v>13593.508300000005</c:v>
                </c:pt>
                <c:pt idx="673">
                  <c:v>13660.574900000003</c:v>
                </c:pt>
                <c:pt idx="674">
                  <c:v>14071</c:v>
                </c:pt>
                <c:pt idx="675">
                  <c:v>14293.175799999997</c:v>
                </c:pt>
                <c:pt idx="676">
                  <c:v>14363.189200000001</c:v>
                </c:pt>
                <c:pt idx="677">
                  <c:v>14388.751999999997</c:v>
                </c:pt>
                <c:pt idx="678">
                  <c:v>14619.317899999998</c:v>
                </c:pt>
                <c:pt idx="679">
                  <c:v>14766</c:v>
                </c:pt>
                <c:pt idx="680">
                  <c:v>15055.165800000002</c:v>
                </c:pt>
                <c:pt idx="681">
                  <c:v>15081.017100000001</c:v>
                </c:pt>
                <c:pt idx="682">
                  <c:v>15111.514800000003</c:v>
                </c:pt>
                <c:pt idx="683">
                  <c:v>14457.796599999998</c:v>
                </c:pt>
                <c:pt idx="684">
                  <c:v>14570.085600000002</c:v>
                </c:pt>
                <c:pt idx="685">
                  <c:v>14751.837500000001</c:v>
                </c:pt>
                <c:pt idx="686">
                  <c:v>14935.051700000002</c:v>
                </c:pt>
                <c:pt idx="687">
                  <c:v>15452</c:v>
                </c:pt>
                <c:pt idx="688">
                  <c:v>15181.826400000005</c:v>
                </c:pt>
                <c:pt idx="689">
                  <c:v>16043</c:v>
                </c:pt>
                <c:pt idx="690">
                  <c:v>16308</c:v>
                </c:pt>
                <c:pt idx="691">
                  <c:v>16543</c:v>
                </c:pt>
                <c:pt idx="692">
                  <c:v>16791</c:v>
                </c:pt>
                <c:pt idx="693">
                  <c:v>15925</c:v>
                </c:pt>
                <c:pt idx="694">
                  <c:v>15542</c:v>
                </c:pt>
                <c:pt idx="695">
                  <c:v>15309</c:v>
                </c:pt>
                <c:pt idx="696">
                  <c:v>14800</c:v>
                </c:pt>
                <c:pt idx="697">
                  <c:v>14746</c:v>
                </c:pt>
                <c:pt idx="698">
                  <c:v>14252</c:v>
                </c:pt>
                <c:pt idx="699">
                  <c:v>14195</c:v>
                </c:pt>
                <c:pt idx="700">
                  <c:v>14296</c:v>
                </c:pt>
                <c:pt idx="701">
                  <c:v>14235</c:v>
                </c:pt>
                <c:pt idx="702">
                  <c:v>14425</c:v>
                </c:pt>
                <c:pt idx="703">
                  <c:v>14084</c:v>
                </c:pt>
                <c:pt idx="704">
                  <c:v>14160</c:v>
                </c:pt>
                <c:pt idx="705">
                  <c:v>13959</c:v>
                </c:pt>
                <c:pt idx="706">
                  <c:v>13790</c:v>
                </c:pt>
                <c:pt idx="707">
                  <c:v>13987</c:v>
                </c:pt>
                <c:pt idx="708">
                  <c:v>13694</c:v>
                </c:pt>
                <c:pt idx="709">
                  <c:v>13723</c:v>
                </c:pt>
                <c:pt idx="710">
                  <c:v>13755</c:v>
                </c:pt>
                <c:pt idx="711">
                  <c:v>13778</c:v>
                </c:pt>
                <c:pt idx="712">
                  <c:v>13796</c:v>
                </c:pt>
                <c:pt idx="713">
                  <c:v>13016</c:v>
                </c:pt>
                <c:pt idx="714">
                  <c:v>12341</c:v>
                </c:pt>
                <c:pt idx="715">
                  <c:v>12475</c:v>
                </c:pt>
                <c:pt idx="716">
                  <c:v>12230</c:v>
                </c:pt>
                <c:pt idx="717">
                  <c:v>12306</c:v>
                </c:pt>
                <c:pt idx="718">
                  <c:v>11943</c:v>
                </c:pt>
                <c:pt idx="719">
                  <c:v>11765</c:v>
                </c:pt>
                <c:pt idx="720">
                  <c:v>11967</c:v>
                </c:pt>
                <c:pt idx="721">
                  <c:v>12450</c:v>
                </c:pt>
                <c:pt idx="722">
                  <c:v>12183</c:v>
                </c:pt>
                <c:pt idx="723">
                  <c:v>12133</c:v>
                </c:pt>
                <c:pt idx="724">
                  <c:v>12155</c:v>
                </c:pt>
                <c:pt idx="725">
                  <c:v>11711</c:v>
                </c:pt>
                <c:pt idx="726">
                  <c:v>11813</c:v>
                </c:pt>
                <c:pt idx="727">
                  <c:v>12145</c:v>
                </c:pt>
                <c:pt idx="728">
                  <c:v>12194</c:v>
                </c:pt>
                <c:pt idx="729">
                  <c:v>12334</c:v>
                </c:pt>
                <c:pt idx="730">
                  <c:v>11812</c:v>
                </c:pt>
                <c:pt idx="731">
                  <c:v>11558</c:v>
                </c:pt>
                <c:pt idx="732">
                  <c:v>11771</c:v>
                </c:pt>
                <c:pt idx="733">
                  <c:v>11808</c:v>
                </c:pt>
                <c:pt idx="734">
                  <c:v>11584</c:v>
                </c:pt>
                <c:pt idx="735">
                  <c:v>10987</c:v>
                </c:pt>
                <c:pt idx="736">
                  <c:v>11099</c:v>
                </c:pt>
                <c:pt idx="737">
                  <c:v>11012</c:v>
                </c:pt>
                <c:pt idx="738">
                  <c:v>10990</c:v>
                </c:pt>
                <c:pt idx="739">
                  <c:v>10898</c:v>
                </c:pt>
                <c:pt idx="740">
                  <c:v>10783</c:v>
                </c:pt>
                <c:pt idx="741">
                  <c:v>10401</c:v>
                </c:pt>
                <c:pt idx="742">
                  <c:v>10302</c:v>
                </c:pt>
                <c:pt idx="743">
                  <c:v>10151</c:v>
                </c:pt>
                <c:pt idx="744">
                  <c:v>10110</c:v>
                </c:pt>
                <c:pt idx="745">
                  <c:v>10077</c:v>
                </c:pt>
                <c:pt idx="746">
                  <c:v>9509</c:v>
                </c:pt>
                <c:pt idx="747">
                  <c:v>9080</c:v>
                </c:pt>
                <c:pt idx="748">
                  <c:v>8706</c:v>
                </c:pt>
                <c:pt idx="749">
                  <c:v>8610</c:v>
                </c:pt>
                <c:pt idx="750">
                  <c:v>8942</c:v>
                </c:pt>
                <c:pt idx="751">
                  <c:v>9533</c:v>
                </c:pt>
                <c:pt idx="752">
                  <c:v>9718</c:v>
                </c:pt>
                <c:pt idx="753">
                  <c:v>9718</c:v>
                </c:pt>
                <c:pt idx="754">
                  <c:v>9911</c:v>
                </c:pt>
                <c:pt idx="755">
                  <c:v>9872</c:v>
                </c:pt>
                <c:pt idx="756">
                  <c:v>9496</c:v>
                </c:pt>
                <c:pt idx="757">
                  <c:v>9586</c:v>
                </c:pt>
                <c:pt idx="758">
                  <c:v>9842</c:v>
                </c:pt>
                <c:pt idx="759">
                  <c:v>9917</c:v>
                </c:pt>
                <c:pt idx="760">
                  <c:v>10166</c:v>
                </c:pt>
                <c:pt idx="761">
                  <c:v>10141</c:v>
                </c:pt>
                <c:pt idx="762">
                  <c:v>10175</c:v>
                </c:pt>
                <c:pt idx="763">
                  <c:v>9857</c:v>
                </c:pt>
                <c:pt idx="764">
                  <c:v>10161</c:v>
                </c:pt>
                <c:pt idx="765">
                  <c:v>10387</c:v>
                </c:pt>
                <c:pt idx="766">
                  <c:v>9385.8566000000028</c:v>
                </c:pt>
                <c:pt idx="767">
                  <c:v>9732.8757000000005</c:v>
                </c:pt>
                <c:pt idx="768">
                  <c:v>9641.5955999999987</c:v>
                </c:pt>
                <c:pt idx="769">
                  <c:v>9524.6154000000024</c:v>
                </c:pt>
                <c:pt idx="770">
                  <c:v>9759.1138999999985</c:v>
                </c:pt>
                <c:pt idx="771">
                  <c:v>9284.0187000000005</c:v>
                </c:pt>
                <c:pt idx="772">
                  <c:v>9193.4285999999975</c:v>
                </c:pt>
                <c:pt idx="773">
                  <c:v>9357.8394999999982</c:v>
                </c:pt>
                <c:pt idx="774">
                  <c:v>9429.3827999999994</c:v>
                </c:pt>
                <c:pt idx="775">
                  <c:v>9404.0398999999998</c:v>
                </c:pt>
                <c:pt idx="776">
                  <c:v>9272.0577000000012</c:v>
                </c:pt>
                <c:pt idx="777">
                  <c:v>9277.6173000000017</c:v>
                </c:pt>
                <c:pt idx="778">
                  <c:v>9531.9174999999977</c:v>
                </c:pt>
                <c:pt idx="779">
                  <c:v>9735.5318000000007</c:v>
                </c:pt>
                <c:pt idx="780">
                  <c:v>9867.3722000000016</c:v>
                </c:pt>
                <c:pt idx="781">
                  <c:v>9509.7607000000025</c:v>
                </c:pt>
                <c:pt idx="782">
                  <c:v>9604.0259000000005</c:v>
                </c:pt>
                <c:pt idx="783">
                  <c:v>9651.2631000000001</c:v>
                </c:pt>
                <c:pt idx="784">
                  <c:v>9515.9134999999987</c:v>
                </c:pt>
                <c:pt idx="785">
                  <c:v>9604.6658999999981</c:v>
                </c:pt>
                <c:pt idx="786">
                  <c:v>9577.6799000000028</c:v>
                </c:pt>
                <c:pt idx="787">
                  <c:v>9709.6698000000033</c:v>
                </c:pt>
                <c:pt idx="788">
                  <c:v>9837.8232000000025</c:v>
                </c:pt>
                <c:pt idx="789">
                  <c:v>9737.8243000000002</c:v>
                </c:pt>
                <c:pt idx="790">
                  <c:v>9769.0147000000015</c:v>
                </c:pt>
                <c:pt idx="791">
                  <c:v>9224.2665000000015</c:v>
                </c:pt>
                <c:pt idx="792">
                  <c:v>9293.7114000000001</c:v>
                </c:pt>
                <c:pt idx="793">
                  <c:v>9521.309500000003</c:v>
                </c:pt>
                <c:pt idx="794">
                  <c:v>10044.922799999998</c:v>
                </c:pt>
                <c:pt idx="795">
                  <c:v>10119.466899999999</c:v>
                </c:pt>
                <c:pt idx="796">
                  <c:v>9965.4011000000028</c:v>
                </c:pt>
                <c:pt idx="797">
                  <c:v>10031.633399999999</c:v>
                </c:pt>
                <c:pt idx="798">
                  <c:v>10080.408999999996</c:v>
                </c:pt>
                <c:pt idx="799">
                  <c:v>10198.810000000003</c:v>
                </c:pt>
                <c:pt idx="800">
                  <c:v>9692.2633999999998</c:v>
                </c:pt>
                <c:pt idx="801">
                  <c:v>9107.9066000000003</c:v>
                </c:pt>
                <c:pt idx="802">
                  <c:v>9079.7736999999961</c:v>
                </c:pt>
                <c:pt idx="803">
                  <c:v>8838.1919999999991</c:v>
                </c:pt>
                <c:pt idx="804">
                  <c:v>8804.3613999999998</c:v>
                </c:pt>
                <c:pt idx="805">
                  <c:v>8163.4295999999977</c:v>
                </c:pt>
                <c:pt idx="806">
                  <c:v>8140.7380000000003</c:v>
                </c:pt>
                <c:pt idx="807">
                  <c:v>8005.0807000000004</c:v>
                </c:pt>
                <c:pt idx="808">
                  <c:v>8147.2260000000006</c:v>
                </c:pt>
                <c:pt idx="809">
                  <c:v>8401.9766999999974</c:v>
                </c:pt>
                <c:pt idx="810">
                  <c:v>8209.2708999999995</c:v>
                </c:pt>
                <c:pt idx="811">
                  <c:v>8394.0383000000002</c:v>
                </c:pt>
                <c:pt idx="812">
                  <c:v>8292.9871999999996</c:v>
                </c:pt>
                <c:pt idx="813">
                  <c:v>8353.6795000000002</c:v>
                </c:pt>
                <c:pt idx="814">
                  <c:v>8500.8803000000007</c:v>
                </c:pt>
                <c:pt idx="815">
                  <c:v>8353.883600000001</c:v>
                </c:pt>
                <c:pt idx="816">
                  <c:v>8353.883600000001</c:v>
                </c:pt>
                <c:pt idx="817">
                  <c:v>8869.9628000000048</c:v>
                </c:pt>
                <c:pt idx="818">
                  <c:v>9003.1434999999965</c:v>
                </c:pt>
                <c:pt idx="819">
                  <c:v>8584.2172999999984</c:v>
                </c:pt>
                <c:pt idx="820">
                  <c:v>9298.1760999999988</c:v>
                </c:pt>
                <c:pt idx="821">
                  <c:v>9301.7802000000011</c:v>
                </c:pt>
                <c:pt idx="822">
                  <c:v>9433.7200999999986</c:v>
                </c:pt>
                <c:pt idx="823">
                  <c:v>9721.9777999999988</c:v>
                </c:pt>
                <c:pt idx="824">
                  <c:v>9986.1178</c:v>
                </c:pt>
                <c:pt idx="825">
                  <c:v>10097.686400000001</c:v>
                </c:pt>
                <c:pt idx="826">
                  <c:v>10198.591499999997</c:v>
                </c:pt>
                <c:pt idx="827">
                  <c:v>10198.591499999997</c:v>
                </c:pt>
                <c:pt idx="828">
                  <c:v>9923.7808999999979</c:v>
                </c:pt>
                <c:pt idx="829">
                  <c:v>9831.5429000000004</c:v>
                </c:pt>
                <c:pt idx="830">
                  <c:v>9359.0434999999998</c:v>
                </c:pt>
                <c:pt idx="831">
                  <c:v>9367.124600000001</c:v>
                </c:pt>
                <c:pt idx="832">
                  <c:v>9400.6466</c:v>
                </c:pt>
                <c:pt idx="833">
                  <c:v>9090.1086000000014</c:v>
                </c:pt>
                <c:pt idx="834">
                  <c:v>9179.9661000000015</c:v>
                </c:pt>
                <c:pt idx="835">
                  <c:v>9372.5158999999967</c:v>
                </c:pt>
                <c:pt idx="836">
                  <c:v>9643.2371000000021</c:v>
                </c:pt>
                <c:pt idx="837">
                  <c:v>9670.7586000000028</c:v>
                </c:pt>
                <c:pt idx="838">
                  <c:v>9794.0877999999993</c:v>
                </c:pt>
                <c:pt idx="839">
                  <c:v>9909.7851999999984</c:v>
                </c:pt>
                <c:pt idx="840">
                  <c:v>10361.989999999998</c:v>
                </c:pt>
                <c:pt idx="841">
                  <c:v>10536.749500000002</c:v>
                </c:pt>
                <c:pt idx="842">
                  <c:v>10786.9085</c:v>
                </c:pt>
                <c:pt idx="843">
                  <c:v>10233.215400000001</c:v>
                </c:pt>
                <c:pt idx="844">
                  <c:v>10226.328799999997</c:v>
                </c:pt>
                <c:pt idx="845">
                  <c:v>10390.059199999996</c:v>
                </c:pt>
                <c:pt idx="846">
                  <c:v>10342.199500000002</c:v>
                </c:pt>
                <c:pt idx="847">
                  <c:v>10362.195799999998</c:v>
                </c:pt>
                <c:pt idx="848">
                  <c:v>9900.7883000000002</c:v>
                </c:pt>
                <c:pt idx="849">
                  <c:v>10015.081499999997</c:v>
                </c:pt>
                <c:pt idx="850">
                  <c:v>10235.396499999999</c:v>
                </c:pt>
                <c:pt idx="851">
                  <c:v>10109.493999999999</c:v>
                </c:pt>
                <c:pt idx="852">
                  <c:v>10203.001200000001</c:v>
                </c:pt>
                <c:pt idx="853">
                  <c:v>10203.001200000001</c:v>
                </c:pt>
                <c:pt idx="854">
                  <c:v>10072.040099999998</c:v>
                </c:pt>
                <c:pt idx="855">
                  <c:v>10541.817899999998</c:v>
                </c:pt>
                <c:pt idx="856">
                  <c:v>10640.995499999999</c:v>
                </c:pt>
                <c:pt idx="857">
                  <c:v>11256.960700000003</c:v>
                </c:pt>
                <c:pt idx="858">
                  <c:v>10641.846600000004</c:v>
                </c:pt>
                <c:pt idx="859">
                  <c:v>10559.5926</c:v>
                </c:pt>
                <c:pt idx="860">
                  <c:v>10356.783899999999</c:v>
                </c:pt>
                <c:pt idx="861">
                  <c:v>10376.0442</c:v>
                </c:pt>
                <c:pt idx="862">
                  <c:v>9625.7346999999991</c:v>
                </c:pt>
                <c:pt idx="863">
                  <c:v>9845.1732999999986</c:v>
                </c:pt>
                <c:pt idx="864">
                  <c:v>10089.220799999996</c:v>
                </c:pt>
                <c:pt idx="865">
                  <c:v>10152.1718</c:v>
                </c:pt>
                <c:pt idx="866">
                  <c:v>10571.250100000003</c:v>
                </c:pt>
                <c:pt idx="867">
                  <c:v>10202.344400000004</c:v>
                </c:pt>
                <c:pt idx="868">
                  <c:v>9550.8622000000014</c:v>
                </c:pt>
                <c:pt idx="869">
                  <c:v>9809.8439999999991</c:v>
                </c:pt>
                <c:pt idx="870">
                  <c:v>9575.1305000000029</c:v>
                </c:pt>
                <c:pt idx="871">
                  <c:v>9664.0006999999987</c:v>
                </c:pt>
                <c:pt idx="872">
                  <c:v>9206.8131999999987</c:v>
                </c:pt>
                <c:pt idx="873">
                  <c:v>9347.7569000000021</c:v>
                </c:pt>
                <c:pt idx="874">
                  <c:v>9413.5653999999995</c:v>
                </c:pt>
                <c:pt idx="875">
                  <c:v>9557.8596000000034</c:v>
                </c:pt>
                <c:pt idx="876">
                  <c:v>9296.2079999999987</c:v>
                </c:pt>
                <c:pt idx="877">
                  <c:v>9412.108400000001</c:v>
                </c:pt>
                <c:pt idx="878">
                  <c:v>9661.4138999999996</c:v>
                </c:pt>
                <c:pt idx="879">
                  <c:v>9678.5208999999977</c:v>
                </c:pt>
                <c:pt idx="880">
                  <c:v>9547.1323999999986</c:v>
                </c:pt>
                <c:pt idx="881">
                  <c:v>9339.1203999999998</c:v>
                </c:pt>
                <c:pt idx="882">
                  <c:v>9431.9290999999994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D-4002-A247-81DA450FF27D}"/>
            </c:ext>
          </c:extLst>
        </c:ser>
        <c:ser>
          <c:idx val="3"/>
          <c:order val="3"/>
          <c:tx>
            <c:strRef>
              <c:f>'WH Occu. trend Analysis'!$F$1</c:f>
              <c:strCache>
                <c:ptCount val="1"/>
                <c:pt idx="0">
                  <c:v>KFC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'WH Occu. trend Analysis'!$A$2:$B$884</c15:sqref>
                  </c15:fullRef>
                  <c15:levelRef>
                    <c15:sqref>'WH Occu. trend Analysis'!$B$2:$B$884</c15:sqref>
                  </c15:levelRef>
                </c:ext>
              </c:extLst>
              <c:f>'WH Occu. trend Analysis'!$B$2:$B$884</c:f>
              <c:numCache>
                <c:formatCode>m/d/yyyy</c:formatCode>
                <c:ptCount val="883"/>
                <c:pt idx="0">
                  <c:v>43679</c:v>
                </c:pt>
                <c:pt idx="1">
                  <c:v>43682</c:v>
                </c:pt>
                <c:pt idx="2">
                  <c:v>43684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43692</c:v>
                </c:pt>
                <c:pt idx="7">
                  <c:v>43693</c:v>
                </c:pt>
                <c:pt idx="8">
                  <c:v>43700</c:v>
                </c:pt>
                <c:pt idx="9">
                  <c:v>43726</c:v>
                </c:pt>
                <c:pt idx="10">
                  <c:v>43727</c:v>
                </c:pt>
                <c:pt idx="11">
                  <c:v>43728</c:v>
                </c:pt>
                <c:pt idx="12">
                  <c:v>43729</c:v>
                </c:pt>
                <c:pt idx="13">
                  <c:v>43735</c:v>
                </c:pt>
                <c:pt idx="14">
                  <c:v>43738</c:v>
                </c:pt>
                <c:pt idx="15">
                  <c:v>43739</c:v>
                </c:pt>
                <c:pt idx="16">
                  <c:v>43740</c:v>
                </c:pt>
                <c:pt idx="17">
                  <c:v>43741</c:v>
                </c:pt>
                <c:pt idx="18">
                  <c:v>43742</c:v>
                </c:pt>
                <c:pt idx="19">
                  <c:v>43745</c:v>
                </c:pt>
                <c:pt idx="20">
                  <c:v>43746</c:v>
                </c:pt>
                <c:pt idx="21">
                  <c:v>43747</c:v>
                </c:pt>
                <c:pt idx="22">
                  <c:v>43748</c:v>
                </c:pt>
                <c:pt idx="23">
                  <c:v>43749</c:v>
                </c:pt>
                <c:pt idx="24">
                  <c:v>43752</c:v>
                </c:pt>
                <c:pt idx="25">
                  <c:v>43753</c:v>
                </c:pt>
                <c:pt idx="26">
                  <c:v>43755</c:v>
                </c:pt>
                <c:pt idx="27">
                  <c:v>43756</c:v>
                </c:pt>
                <c:pt idx="28">
                  <c:v>43759</c:v>
                </c:pt>
                <c:pt idx="29">
                  <c:v>43760</c:v>
                </c:pt>
                <c:pt idx="30">
                  <c:v>43761</c:v>
                </c:pt>
                <c:pt idx="31">
                  <c:v>43762</c:v>
                </c:pt>
                <c:pt idx="32">
                  <c:v>43766</c:v>
                </c:pt>
                <c:pt idx="33">
                  <c:v>43767</c:v>
                </c:pt>
                <c:pt idx="34">
                  <c:v>43768</c:v>
                </c:pt>
                <c:pt idx="35">
                  <c:v>43773</c:v>
                </c:pt>
                <c:pt idx="36">
                  <c:v>43775</c:v>
                </c:pt>
                <c:pt idx="37">
                  <c:v>43776</c:v>
                </c:pt>
                <c:pt idx="38">
                  <c:v>43780</c:v>
                </c:pt>
                <c:pt idx="39">
                  <c:v>43782</c:v>
                </c:pt>
                <c:pt idx="40">
                  <c:v>43783</c:v>
                </c:pt>
                <c:pt idx="41">
                  <c:v>43784</c:v>
                </c:pt>
                <c:pt idx="42">
                  <c:v>43787</c:v>
                </c:pt>
                <c:pt idx="43">
                  <c:v>43790</c:v>
                </c:pt>
                <c:pt idx="44">
                  <c:v>43791</c:v>
                </c:pt>
                <c:pt idx="45">
                  <c:v>43794</c:v>
                </c:pt>
                <c:pt idx="46">
                  <c:v>43795</c:v>
                </c:pt>
                <c:pt idx="47">
                  <c:v>43799</c:v>
                </c:pt>
                <c:pt idx="48">
                  <c:v>43802</c:v>
                </c:pt>
                <c:pt idx="49">
                  <c:v>43803</c:v>
                </c:pt>
                <c:pt idx="50">
                  <c:v>43804</c:v>
                </c:pt>
                <c:pt idx="51">
                  <c:v>43805</c:v>
                </c:pt>
                <c:pt idx="52">
                  <c:v>43808</c:v>
                </c:pt>
                <c:pt idx="53">
                  <c:v>43809</c:v>
                </c:pt>
                <c:pt idx="54">
                  <c:v>43811</c:v>
                </c:pt>
                <c:pt idx="55">
                  <c:v>43815</c:v>
                </c:pt>
                <c:pt idx="56">
                  <c:v>43816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43825</c:v>
                </c:pt>
                <c:pt idx="61">
                  <c:v>43829</c:v>
                </c:pt>
                <c:pt idx="62">
                  <c:v>43832</c:v>
                </c:pt>
                <c:pt idx="63">
                  <c:v>43833</c:v>
                </c:pt>
                <c:pt idx="64">
                  <c:v>43836</c:v>
                </c:pt>
                <c:pt idx="65">
                  <c:v>43837</c:v>
                </c:pt>
                <c:pt idx="66">
                  <c:v>43838</c:v>
                </c:pt>
                <c:pt idx="67">
                  <c:v>43839</c:v>
                </c:pt>
                <c:pt idx="68">
                  <c:v>43843</c:v>
                </c:pt>
                <c:pt idx="69">
                  <c:v>43847</c:v>
                </c:pt>
                <c:pt idx="70">
                  <c:v>43850</c:v>
                </c:pt>
                <c:pt idx="71">
                  <c:v>43852</c:v>
                </c:pt>
                <c:pt idx="72">
                  <c:v>43853</c:v>
                </c:pt>
                <c:pt idx="73">
                  <c:v>43857</c:v>
                </c:pt>
                <c:pt idx="74">
                  <c:v>43859</c:v>
                </c:pt>
                <c:pt idx="75">
                  <c:v>43860</c:v>
                </c:pt>
                <c:pt idx="76">
                  <c:v>43864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43885</c:v>
                </c:pt>
                <c:pt idx="89">
                  <c:v>43886</c:v>
                </c:pt>
                <c:pt idx="90">
                  <c:v>43887</c:v>
                </c:pt>
                <c:pt idx="91">
                  <c:v>43888</c:v>
                </c:pt>
                <c:pt idx="92">
                  <c:v>43889</c:v>
                </c:pt>
                <c:pt idx="93">
                  <c:v>43892</c:v>
                </c:pt>
                <c:pt idx="94">
                  <c:v>43893</c:v>
                </c:pt>
                <c:pt idx="95">
                  <c:v>43894</c:v>
                </c:pt>
                <c:pt idx="96">
                  <c:v>43895</c:v>
                </c:pt>
                <c:pt idx="97">
                  <c:v>43896</c:v>
                </c:pt>
                <c:pt idx="98">
                  <c:v>43900</c:v>
                </c:pt>
                <c:pt idx="99">
                  <c:v>43901</c:v>
                </c:pt>
                <c:pt idx="100">
                  <c:v>43902</c:v>
                </c:pt>
                <c:pt idx="101">
                  <c:v>43903</c:v>
                </c:pt>
                <c:pt idx="102">
                  <c:v>43907</c:v>
                </c:pt>
                <c:pt idx="103">
                  <c:v>43908</c:v>
                </c:pt>
                <c:pt idx="104">
                  <c:v>43909</c:v>
                </c:pt>
                <c:pt idx="105">
                  <c:v>43910</c:v>
                </c:pt>
                <c:pt idx="106">
                  <c:v>43913</c:v>
                </c:pt>
                <c:pt idx="107">
                  <c:v>43915</c:v>
                </c:pt>
                <c:pt idx="108">
                  <c:v>43916</c:v>
                </c:pt>
                <c:pt idx="109">
                  <c:v>43920</c:v>
                </c:pt>
                <c:pt idx="110">
                  <c:v>43922</c:v>
                </c:pt>
                <c:pt idx="111">
                  <c:v>43927</c:v>
                </c:pt>
                <c:pt idx="112">
                  <c:v>43930</c:v>
                </c:pt>
                <c:pt idx="113">
                  <c:v>43936</c:v>
                </c:pt>
                <c:pt idx="114">
                  <c:v>43941</c:v>
                </c:pt>
                <c:pt idx="115">
                  <c:v>43942</c:v>
                </c:pt>
                <c:pt idx="116">
                  <c:v>43943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43955</c:v>
                </c:pt>
                <c:pt idx="122">
                  <c:v>43956</c:v>
                </c:pt>
                <c:pt idx="123">
                  <c:v>43957</c:v>
                </c:pt>
                <c:pt idx="124">
                  <c:v>43962</c:v>
                </c:pt>
                <c:pt idx="125">
                  <c:v>43963</c:v>
                </c:pt>
                <c:pt idx="126">
                  <c:v>43964</c:v>
                </c:pt>
                <c:pt idx="127">
                  <c:v>43965</c:v>
                </c:pt>
                <c:pt idx="128">
                  <c:v>43966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43976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43997</c:v>
                </c:pt>
                <c:pt idx="149">
                  <c:v>43998</c:v>
                </c:pt>
                <c:pt idx="150">
                  <c:v>43999</c:v>
                </c:pt>
                <c:pt idx="151">
                  <c:v>44000</c:v>
                </c:pt>
                <c:pt idx="152">
                  <c:v>44001</c:v>
                </c:pt>
                <c:pt idx="153">
                  <c:v>44004</c:v>
                </c:pt>
                <c:pt idx="154">
                  <c:v>44005</c:v>
                </c:pt>
                <c:pt idx="155">
                  <c:v>44006</c:v>
                </c:pt>
                <c:pt idx="156">
                  <c:v>44007</c:v>
                </c:pt>
                <c:pt idx="157">
                  <c:v>44008</c:v>
                </c:pt>
                <c:pt idx="158">
                  <c:v>44011</c:v>
                </c:pt>
                <c:pt idx="159">
                  <c:v>44012</c:v>
                </c:pt>
                <c:pt idx="160">
                  <c:v>44014</c:v>
                </c:pt>
                <c:pt idx="161">
                  <c:v>44015</c:v>
                </c:pt>
                <c:pt idx="162">
                  <c:v>44018</c:v>
                </c:pt>
                <c:pt idx="163">
                  <c:v>44019</c:v>
                </c:pt>
                <c:pt idx="164">
                  <c:v>44020</c:v>
                </c:pt>
                <c:pt idx="165">
                  <c:v>44021</c:v>
                </c:pt>
                <c:pt idx="166">
                  <c:v>44022</c:v>
                </c:pt>
                <c:pt idx="167">
                  <c:v>44025</c:v>
                </c:pt>
                <c:pt idx="168">
                  <c:v>44026</c:v>
                </c:pt>
                <c:pt idx="169">
                  <c:v>44027</c:v>
                </c:pt>
                <c:pt idx="170">
                  <c:v>44028</c:v>
                </c:pt>
                <c:pt idx="171">
                  <c:v>44029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44047</c:v>
                </c:pt>
                <c:pt idx="181">
                  <c:v>44048</c:v>
                </c:pt>
                <c:pt idx="182">
                  <c:v>44050</c:v>
                </c:pt>
                <c:pt idx="183">
                  <c:v>44053</c:v>
                </c:pt>
                <c:pt idx="184">
                  <c:v>44054</c:v>
                </c:pt>
                <c:pt idx="185">
                  <c:v>44055</c:v>
                </c:pt>
                <c:pt idx="186">
                  <c:v>44056</c:v>
                </c:pt>
                <c:pt idx="187">
                  <c:v>44057</c:v>
                </c:pt>
                <c:pt idx="188">
                  <c:v>44060</c:v>
                </c:pt>
                <c:pt idx="189">
                  <c:v>44061</c:v>
                </c:pt>
                <c:pt idx="190">
                  <c:v>44062</c:v>
                </c:pt>
                <c:pt idx="191">
                  <c:v>44063</c:v>
                </c:pt>
                <c:pt idx="192">
                  <c:v>44064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44071</c:v>
                </c:pt>
                <c:pt idx="197">
                  <c:v>44074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44081</c:v>
                </c:pt>
                <c:pt idx="202">
                  <c:v>44082</c:v>
                </c:pt>
                <c:pt idx="203">
                  <c:v>44084</c:v>
                </c:pt>
                <c:pt idx="204">
                  <c:v>44085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44106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44130</c:v>
                </c:pt>
                <c:pt idx="235">
                  <c:v>44131</c:v>
                </c:pt>
                <c:pt idx="236">
                  <c:v>44132</c:v>
                </c:pt>
                <c:pt idx="237">
                  <c:v>44133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44144</c:v>
                </c:pt>
                <c:pt idx="244">
                  <c:v>44145</c:v>
                </c:pt>
                <c:pt idx="245">
                  <c:v>44146</c:v>
                </c:pt>
                <c:pt idx="246">
                  <c:v>44147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44158</c:v>
                </c:pt>
                <c:pt idx="251">
                  <c:v>44159</c:v>
                </c:pt>
                <c:pt idx="252">
                  <c:v>44160</c:v>
                </c:pt>
                <c:pt idx="253">
                  <c:v>44161</c:v>
                </c:pt>
                <c:pt idx="254">
                  <c:v>44162</c:v>
                </c:pt>
                <c:pt idx="255">
                  <c:v>44165</c:v>
                </c:pt>
                <c:pt idx="256">
                  <c:v>44166</c:v>
                </c:pt>
                <c:pt idx="257">
                  <c:v>44167</c:v>
                </c:pt>
                <c:pt idx="258">
                  <c:v>44168</c:v>
                </c:pt>
                <c:pt idx="259">
                  <c:v>44169</c:v>
                </c:pt>
                <c:pt idx="260">
                  <c:v>44172</c:v>
                </c:pt>
                <c:pt idx="261">
                  <c:v>44173</c:v>
                </c:pt>
                <c:pt idx="262">
                  <c:v>44174</c:v>
                </c:pt>
                <c:pt idx="263">
                  <c:v>44175</c:v>
                </c:pt>
                <c:pt idx="264">
                  <c:v>44176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44186</c:v>
                </c:pt>
                <c:pt idx="271">
                  <c:v>44187</c:v>
                </c:pt>
                <c:pt idx="272">
                  <c:v>44188</c:v>
                </c:pt>
                <c:pt idx="273">
                  <c:v>44189</c:v>
                </c:pt>
                <c:pt idx="274">
                  <c:v>44195</c:v>
                </c:pt>
                <c:pt idx="275">
                  <c:v>44196</c:v>
                </c:pt>
                <c:pt idx="276">
                  <c:v>44197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44207</c:v>
                </c:pt>
                <c:pt idx="283">
                  <c:v>44208</c:v>
                </c:pt>
                <c:pt idx="284">
                  <c:v>44209</c:v>
                </c:pt>
                <c:pt idx="285">
                  <c:v>44211</c:v>
                </c:pt>
                <c:pt idx="286">
                  <c:v>44214</c:v>
                </c:pt>
                <c:pt idx="287">
                  <c:v>44215</c:v>
                </c:pt>
                <c:pt idx="288">
                  <c:v>44216</c:v>
                </c:pt>
                <c:pt idx="289">
                  <c:v>44217</c:v>
                </c:pt>
                <c:pt idx="290">
                  <c:v>44218</c:v>
                </c:pt>
                <c:pt idx="291">
                  <c:v>44221</c:v>
                </c:pt>
                <c:pt idx="292">
                  <c:v>44222</c:v>
                </c:pt>
                <c:pt idx="293">
                  <c:v>44223</c:v>
                </c:pt>
                <c:pt idx="294">
                  <c:v>44225</c:v>
                </c:pt>
                <c:pt idx="295">
                  <c:v>44228</c:v>
                </c:pt>
                <c:pt idx="296">
                  <c:v>44229</c:v>
                </c:pt>
                <c:pt idx="297">
                  <c:v>44230</c:v>
                </c:pt>
                <c:pt idx="298">
                  <c:v>44232</c:v>
                </c:pt>
                <c:pt idx="299">
                  <c:v>44235</c:v>
                </c:pt>
                <c:pt idx="300">
                  <c:v>44236</c:v>
                </c:pt>
                <c:pt idx="301">
                  <c:v>44237</c:v>
                </c:pt>
                <c:pt idx="302">
                  <c:v>44238</c:v>
                </c:pt>
                <c:pt idx="303">
                  <c:v>44239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44249</c:v>
                </c:pt>
                <c:pt idx="310">
                  <c:v>44250</c:v>
                </c:pt>
                <c:pt idx="311">
                  <c:v>44251</c:v>
                </c:pt>
                <c:pt idx="312">
                  <c:v>44252</c:v>
                </c:pt>
                <c:pt idx="313">
                  <c:v>44256</c:v>
                </c:pt>
                <c:pt idx="314">
                  <c:v>44257</c:v>
                </c:pt>
                <c:pt idx="315">
                  <c:v>44258</c:v>
                </c:pt>
                <c:pt idx="316">
                  <c:v>44259</c:v>
                </c:pt>
                <c:pt idx="317">
                  <c:v>44260</c:v>
                </c:pt>
                <c:pt idx="318">
                  <c:v>44263</c:v>
                </c:pt>
                <c:pt idx="319">
                  <c:v>44264</c:v>
                </c:pt>
                <c:pt idx="320">
                  <c:v>44265</c:v>
                </c:pt>
                <c:pt idx="321">
                  <c:v>44266</c:v>
                </c:pt>
                <c:pt idx="322">
                  <c:v>44267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44277</c:v>
                </c:pt>
                <c:pt idx="329">
                  <c:v>44278</c:v>
                </c:pt>
                <c:pt idx="330">
                  <c:v>44279</c:v>
                </c:pt>
                <c:pt idx="331">
                  <c:v>44280</c:v>
                </c:pt>
                <c:pt idx="332">
                  <c:v>44281</c:v>
                </c:pt>
                <c:pt idx="333">
                  <c:v>44284</c:v>
                </c:pt>
                <c:pt idx="334">
                  <c:v>44285</c:v>
                </c:pt>
                <c:pt idx="335">
                  <c:v>44286</c:v>
                </c:pt>
                <c:pt idx="336">
                  <c:v>44287</c:v>
                </c:pt>
                <c:pt idx="337">
                  <c:v>44288</c:v>
                </c:pt>
                <c:pt idx="338">
                  <c:v>44291</c:v>
                </c:pt>
                <c:pt idx="339">
                  <c:v>44292</c:v>
                </c:pt>
                <c:pt idx="340">
                  <c:v>44293</c:v>
                </c:pt>
                <c:pt idx="341">
                  <c:v>44294</c:v>
                </c:pt>
                <c:pt idx="342">
                  <c:v>44295</c:v>
                </c:pt>
                <c:pt idx="343">
                  <c:v>44301</c:v>
                </c:pt>
                <c:pt idx="344">
                  <c:v>44302</c:v>
                </c:pt>
                <c:pt idx="345">
                  <c:v>44305</c:v>
                </c:pt>
                <c:pt idx="346">
                  <c:v>44306</c:v>
                </c:pt>
                <c:pt idx="347">
                  <c:v>44307</c:v>
                </c:pt>
                <c:pt idx="348">
                  <c:v>44308</c:v>
                </c:pt>
                <c:pt idx="349">
                  <c:v>44309</c:v>
                </c:pt>
                <c:pt idx="350">
                  <c:v>44313</c:v>
                </c:pt>
                <c:pt idx="351">
                  <c:v>44314</c:v>
                </c:pt>
                <c:pt idx="352">
                  <c:v>44315</c:v>
                </c:pt>
                <c:pt idx="353">
                  <c:v>44316</c:v>
                </c:pt>
                <c:pt idx="354">
                  <c:v>44319</c:v>
                </c:pt>
                <c:pt idx="355">
                  <c:v>44320</c:v>
                </c:pt>
                <c:pt idx="356">
                  <c:v>44321</c:v>
                </c:pt>
                <c:pt idx="357">
                  <c:v>44322</c:v>
                </c:pt>
                <c:pt idx="358">
                  <c:v>44323</c:v>
                </c:pt>
                <c:pt idx="359">
                  <c:v>44326</c:v>
                </c:pt>
                <c:pt idx="360">
                  <c:v>44327</c:v>
                </c:pt>
                <c:pt idx="361">
                  <c:v>44328</c:v>
                </c:pt>
                <c:pt idx="362">
                  <c:v>44329</c:v>
                </c:pt>
                <c:pt idx="363">
                  <c:v>44330</c:v>
                </c:pt>
                <c:pt idx="364">
                  <c:v>44332</c:v>
                </c:pt>
                <c:pt idx="365">
                  <c:v>44333</c:v>
                </c:pt>
                <c:pt idx="366">
                  <c:v>44334</c:v>
                </c:pt>
                <c:pt idx="367">
                  <c:v>44335</c:v>
                </c:pt>
                <c:pt idx="368">
                  <c:v>44336</c:v>
                </c:pt>
                <c:pt idx="369">
                  <c:v>44339</c:v>
                </c:pt>
                <c:pt idx="370">
                  <c:v>44341</c:v>
                </c:pt>
                <c:pt idx="371">
                  <c:v>44344</c:v>
                </c:pt>
                <c:pt idx="372">
                  <c:v>44347</c:v>
                </c:pt>
                <c:pt idx="373">
                  <c:v>44348</c:v>
                </c:pt>
                <c:pt idx="374">
                  <c:v>44349</c:v>
                </c:pt>
                <c:pt idx="375">
                  <c:v>44350</c:v>
                </c:pt>
                <c:pt idx="376">
                  <c:v>44351</c:v>
                </c:pt>
                <c:pt idx="377">
                  <c:v>44352</c:v>
                </c:pt>
                <c:pt idx="378">
                  <c:v>44354</c:v>
                </c:pt>
                <c:pt idx="379">
                  <c:v>44355</c:v>
                </c:pt>
                <c:pt idx="380">
                  <c:v>44356</c:v>
                </c:pt>
                <c:pt idx="381">
                  <c:v>44357</c:v>
                </c:pt>
                <c:pt idx="382">
                  <c:v>44358</c:v>
                </c:pt>
                <c:pt idx="383">
                  <c:v>44361</c:v>
                </c:pt>
                <c:pt idx="384">
                  <c:v>44362</c:v>
                </c:pt>
                <c:pt idx="385">
                  <c:v>44363</c:v>
                </c:pt>
                <c:pt idx="386">
                  <c:v>44364</c:v>
                </c:pt>
                <c:pt idx="387">
                  <c:v>44365</c:v>
                </c:pt>
                <c:pt idx="388">
                  <c:v>44368</c:v>
                </c:pt>
                <c:pt idx="389">
                  <c:v>44369</c:v>
                </c:pt>
                <c:pt idx="390">
                  <c:v>44370</c:v>
                </c:pt>
                <c:pt idx="391">
                  <c:v>44372</c:v>
                </c:pt>
                <c:pt idx="392">
                  <c:v>44375</c:v>
                </c:pt>
                <c:pt idx="393">
                  <c:v>44376</c:v>
                </c:pt>
                <c:pt idx="394">
                  <c:v>44377</c:v>
                </c:pt>
                <c:pt idx="395">
                  <c:v>44378</c:v>
                </c:pt>
                <c:pt idx="396">
                  <c:v>44379</c:v>
                </c:pt>
                <c:pt idx="397">
                  <c:v>44382</c:v>
                </c:pt>
                <c:pt idx="398">
                  <c:v>44383</c:v>
                </c:pt>
                <c:pt idx="399">
                  <c:v>44384</c:v>
                </c:pt>
                <c:pt idx="400">
                  <c:v>44385</c:v>
                </c:pt>
                <c:pt idx="401">
                  <c:v>44386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44396</c:v>
                </c:pt>
                <c:pt idx="408">
                  <c:v>44397</c:v>
                </c:pt>
                <c:pt idx="409">
                  <c:v>44398</c:v>
                </c:pt>
                <c:pt idx="410">
                  <c:v>44399</c:v>
                </c:pt>
                <c:pt idx="411">
                  <c:v>44403</c:v>
                </c:pt>
                <c:pt idx="412">
                  <c:v>44404</c:v>
                </c:pt>
                <c:pt idx="413">
                  <c:v>44405</c:v>
                </c:pt>
                <c:pt idx="414">
                  <c:v>44406</c:v>
                </c:pt>
                <c:pt idx="415">
                  <c:v>44407</c:v>
                </c:pt>
                <c:pt idx="416">
                  <c:v>44410</c:v>
                </c:pt>
                <c:pt idx="417">
                  <c:v>44411</c:v>
                </c:pt>
                <c:pt idx="418">
                  <c:v>44412</c:v>
                </c:pt>
                <c:pt idx="419">
                  <c:v>44413</c:v>
                </c:pt>
                <c:pt idx="420">
                  <c:v>44414</c:v>
                </c:pt>
                <c:pt idx="421">
                  <c:v>44417</c:v>
                </c:pt>
                <c:pt idx="422">
                  <c:v>44418</c:v>
                </c:pt>
                <c:pt idx="423">
                  <c:v>44420</c:v>
                </c:pt>
                <c:pt idx="424">
                  <c:v>44421</c:v>
                </c:pt>
                <c:pt idx="425">
                  <c:v>44424</c:v>
                </c:pt>
                <c:pt idx="426">
                  <c:v>44425</c:v>
                </c:pt>
                <c:pt idx="427">
                  <c:v>44426</c:v>
                </c:pt>
                <c:pt idx="428">
                  <c:v>44427</c:v>
                </c:pt>
                <c:pt idx="429">
                  <c:v>44428</c:v>
                </c:pt>
                <c:pt idx="430">
                  <c:v>44431</c:v>
                </c:pt>
                <c:pt idx="431">
                  <c:v>44432</c:v>
                </c:pt>
                <c:pt idx="432">
                  <c:v>44433</c:v>
                </c:pt>
                <c:pt idx="433">
                  <c:v>44434</c:v>
                </c:pt>
                <c:pt idx="434">
                  <c:v>44435</c:v>
                </c:pt>
                <c:pt idx="435">
                  <c:v>44438</c:v>
                </c:pt>
                <c:pt idx="436">
                  <c:v>44439</c:v>
                </c:pt>
                <c:pt idx="437">
                  <c:v>44440</c:v>
                </c:pt>
                <c:pt idx="438">
                  <c:v>44441</c:v>
                </c:pt>
                <c:pt idx="439">
                  <c:v>44445</c:v>
                </c:pt>
                <c:pt idx="440">
                  <c:v>44446</c:v>
                </c:pt>
                <c:pt idx="441">
                  <c:v>44447</c:v>
                </c:pt>
                <c:pt idx="442">
                  <c:v>44448</c:v>
                </c:pt>
                <c:pt idx="443">
                  <c:v>44449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44460</c:v>
                </c:pt>
                <c:pt idx="450">
                  <c:v>44461</c:v>
                </c:pt>
                <c:pt idx="451">
                  <c:v>44462</c:v>
                </c:pt>
                <c:pt idx="452">
                  <c:v>44463</c:v>
                </c:pt>
                <c:pt idx="453">
                  <c:v>44466</c:v>
                </c:pt>
                <c:pt idx="454">
                  <c:v>44467</c:v>
                </c:pt>
                <c:pt idx="455">
                  <c:v>44468</c:v>
                </c:pt>
                <c:pt idx="456">
                  <c:v>44469</c:v>
                </c:pt>
                <c:pt idx="457">
                  <c:v>44470</c:v>
                </c:pt>
                <c:pt idx="458">
                  <c:v>44473</c:v>
                </c:pt>
                <c:pt idx="459">
                  <c:v>44474</c:v>
                </c:pt>
                <c:pt idx="460">
                  <c:v>44475</c:v>
                </c:pt>
                <c:pt idx="461">
                  <c:v>44476</c:v>
                </c:pt>
                <c:pt idx="462">
                  <c:v>44477</c:v>
                </c:pt>
                <c:pt idx="463">
                  <c:v>44480</c:v>
                </c:pt>
                <c:pt idx="464">
                  <c:v>44481</c:v>
                </c:pt>
                <c:pt idx="465">
                  <c:v>44482</c:v>
                </c:pt>
                <c:pt idx="466">
                  <c:v>44483</c:v>
                </c:pt>
                <c:pt idx="467">
                  <c:v>44484</c:v>
                </c:pt>
                <c:pt idx="468">
                  <c:v>44487</c:v>
                </c:pt>
                <c:pt idx="469">
                  <c:v>44490</c:v>
                </c:pt>
                <c:pt idx="470">
                  <c:v>44491</c:v>
                </c:pt>
                <c:pt idx="471">
                  <c:v>44494</c:v>
                </c:pt>
                <c:pt idx="472">
                  <c:v>44495</c:v>
                </c:pt>
                <c:pt idx="473">
                  <c:v>44496</c:v>
                </c:pt>
                <c:pt idx="474">
                  <c:v>44497</c:v>
                </c:pt>
                <c:pt idx="475">
                  <c:v>44498</c:v>
                </c:pt>
                <c:pt idx="476">
                  <c:v>44501</c:v>
                </c:pt>
                <c:pt idx="477">
                  <c:v>44502</c:v>
                </c:pt>
                <c:pt idx="478">
                  <c:v>44503</c:v>
                </c:pt>
                <c:pt idx="479">
                  <c:v>44504</c:v>
                </c:pt>
                <c:pt idx="480">
                  <c:v>44505</c:v>
                </c:pt>
                <c:pt idx="481">
                  <c:v>44508</c:v>
                </c:pt>
                <c:pt idx="482">
                  <c:v>44509</c:v>
                </c:pt>
                <c:pt idx="483">
                  <c:v>44510</c:v>
                </c:pt>
                <c:pt idx="484">
                  <c:v>44511</c:v>
                </c:pt>
                <c:pt idx="485">
                  <c:v>44512</c:v>
                </c:pt>
                <c:pt idx="486">
                  <c:v>44515</c:v>
                </c:pt>
                <c:pt idx="487">
                  <c:v>44516</c:v>
                </c:pt>
                <c:pt idx="488">
                  <c:v>44517</c:v>
                </c:pt>
                <c:pt idx="489">
                  <c:v>44519</c:v>
                </c:pt>
                <c:pt idx="490">
                  <c:v>44522</c:v>
                </c:pt>
                <c:pt idx="491">
                  <c:v>44523</c:v>
                </c:pt>
                <c:pt idx="492">
                  <c:v>44524</c:v>
                </c:pt>
                <c:pt idx="493">
                  <c:v>44525</c:v>
                </c:pt>
                <c:pt idx="494">
                  <c:v>44526</c:v>
                </c:pt>
                <c:pt idx="495">
                  <c:v>44529</c:v>
                </c:pt>
                <c:pt idx="496">
                  <c:v>44530</c:v>
                </c:pt>
                <c:pt idx="497">
                  <c:v>44531</c:v>
                </c:pt>
                <c:pt idx="498">
                  <c:v>44532</c:v>
                </c:pt>
                <c:pt idx="499">
                  <c:v>44533</c:v>
                </c:pt>
                <c:pt idx="500">
                  <c:v>44536</c:v>
                </c:pt>
                <c:pt idx="501">
                  <c:v>44537</c:v>
                </c:pt>
                <c:pt idx="502">
                  <c:v>44538</c:v>
                </c:pt>
                <c:pt idx="503">
                  <c:v>44539</c:v>
                </c:pt>
                <c:pt idx="504">
                  <c:v>44540</c:v>
                </c:pt>
                <c:pt idx="505">
                  <c:v>44543</c:v>
                </c:pt>
                <c:pt idx="506">
                  <c:v>44544</c:v>
                </c:pt>
                <c:pt idx="507">
                  <c:v>44545</c:v>
                </c:pt>
                <c:pt idx="508">
                  <c:v>44546</c:v>
                </c:pt>
                <c:pt idx="509">
                  <c:v>44550</c:v>
                </c:pt>
                <c:pt idx="510">
                  <c:v>44552</c:v>
                </c:pt>
                <c:pt idx="511">
                  <c:v>44553</c:v>
                </c:pt>
                <c:pt idx="512">
                  <c:v>44554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44564</c:v>
                </c:pt>
                <c:pt idx="518">
                  <c:v>44565</c:v>
                </c:pt>
                <c:pt idx="519">
                  <c:v>44566</c:v>
                </c:pt>
                <c:pt idx="520">
                  <c:v>44567</c:v>
                </c:pt>
                <c:pt idx="521">
                  <c:v>44568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44585</c:v>
                </c:pt>
                <c:pt idx="532">
                  <c:v>44586</c:v>
                </c:pt>
                <c:pt idx="533">
                  <c:v>44587</c:v>
                </c:pt>
                <c:pt idx="534">
                  <c:v>44588</c:v>
                </c:pt>
                <c:pt idx="535">
                  <c:v>44589</c:v>
                </c:pt>
                <c:pt idx="536">
                  <c:v>44592</c:v>
                </c:pt>
                <c:pt idx="537">
                  <c:v>44593</c:v>
                </c:pt>
                <c:pt idx="538">
                  <c:v>44594</c:v>
                </c:pt>
                <c:pt idx="539">
                  <c:v>44595</c:v>
                </c:pt>
                <c:pt idx="540">
                  <c:v>44599</c:v>
                </c:pt>
                <c:pt idx="541">
                  <c:v>44600</c:v>
                </c:pt>
                <c:pt idx="542">
                  <c:v>44601</c:v>
                </c:pt>
                <c:pt idx="543">
                  <c:v>44602</c:v>
                </c:pt>
                <c:pt idx="544">
                  <c:v>44603</c:v>
                </c:pt>
                <c:pt idx="545">
                  <c:v>44607</c:v>
                </c:pt>
                <c:pt idx="546">
                  <c:v>44609</c:v>
                </c:pt>
                <c:pt idx="547">
                  <c:v>44610</c:v>
                </c:pt>
                <c:pt idx="548">
                  <c:v>44613</c:v>
                </c:pt>
                <c:pt idx="549">
                  <c:v>44614</c:v>
                </c:pt>
                <c:pt idx="550">
                  <c:v>44615</c:v>
                </c:pt>
                <c:pt idx="551">
                  <c:v>44616</c:v>
                </c:pt>
                <c:pt idx="552">
                  <c:v>44617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44627</c:v>
                </c:pt>
                <c:pt idx="559">
                  <c:v>44628</c:v>
                </c:pt>
                <c:pt idx="560">
                  <c:v>44629</c:v>
                </c:pt>
                <c:pt idx="561">
                  <c:v>44630</c:v>
                </c:pt>
                <c:pt idx="562">
                  <c:v>44631</c:v>
                </c:pt>
                <c:pt idx="563">
                  <c:v>44634</c:v>
                </c:pt>
                <c:pt idx="564">
                  <c:v>44635</c:v>
                </c:pt>
                <c:pt idx="565">
                  <c:v>44636</c:v>
                </c:pt>
                <c:pt idx="566">
                  <c:v>44638</c:v>
                </c:pt>
                <c:pt idx="567">
                  <c:v>44641</c:v>
                </c:pt>
                <c:pt idx="568">
                  <c:v>44642</c:v>
                </c:pt>
                <c:pt idx="569">
                  <c:v>44643</c:v>
                </c:pt>
                <c:pt idx="570">
                  <c:v>44644</c:v>
                </c:pt>
                <c:pt idx="571">
                  <c:v>44645</c:v>
                </c:pt>
                <c:pt idx="572">
                  <c:v>44648</c:v>
                </c:pt>
                <c:pt idx="573">
                  <c:v>44649</c:v>
                </c:pt>
                <c:pt idx="574">
                  <c:v>44650</c:v>
                </c:pt>
                <c:pt idx="575">
                  <c:v>44651</c:v>
                </c:pt>
                <c:pt idx="576">
                  <c:v>44652</c:v>
                </c:pt>
                <c:pt idx="577">
                  <c:v>44655</c:v>
                </c:pt>
                <c:pt idx="578">
                  <c:v>44656</c:v>
                </c:pt>
                <c:pt idx="579">
                  <c:v>44657</c:v>
                </c:pt>
                <c:pt idx="580">
                  <c:v>44658</c:v>
                </c:pt>
                <c:pt idx="581">
                  <c:v>44659</c:v>
                </c:pt>
                <c:pt idx="582">
                  <c:v>44666</c:v>
                </c:pt>
                <c:pt idx="583">
                  <c:v>44669</c:v>
                </c:pt>
                <c:pt idx="584">
                  <c:v>44670</c:v>
                </c:pt>
                <c:pt idx="585">
                  <c:v>44671</c:v>
                </c:pt>
                <c:pt idx="586">
                  <c:v>44672</c:v>
                </c:pt>
                <c:pt idx="587">
                  <c:v>44673</c:v>
                </c:pt>
                <c:pt idx="588">
                  <c:v>44676</c:v>
                </c:pt>
                <c:pt idx="589">
                  <c:v>44677</c:v>
                </c:pt>
                <c:pt idx="590">
                  <c:v>44678</c:v>
                </c:pt>
                <c:pt idx="591">
                  <c:v>44679</c:v>
                </c:pt>
                <c:pt idx="592">
                  <c:v>44680</c:v>
                </c:pt>
                <c:pt idx="593">
                  <c:v>44683</c:v>
                </c:pt>
                <c:pt idx="594">
                  <c:v>44684</c:v>
                </c:pt>
                <c:pt idx="595">
                  <c:v>44685</c:v>
                </c:pt>
                <c:pt idx="596">
                  <c:v>44686</c:v>
                </c:pt>
                <c:pt idx="597">
                  <c:v>44687</c:v>
                </c:pt>
                <c:pt idx="598">
                  <c:v>44690</c:v>
                </c:pt>
                <c:pt idx="599">
                  <c:v>44691</c:v>
                </c:pt>
                <c:pt idx="600">
                  <c:v>44692</c:v>
                </c:pt>
                <c:pt idx="601">
                  <c:v>44693</c:v>
                </c:pt>
                <c:pt idx="602">
                  <c:v>44694</c:v>
                </c:pt>
                <c:pt idx="603">
                  <c:v>44698</c:v>
                </c:pt>
                <c:pt idx="604">
                  <c:v>44699</c:v>
                </c:pt>
                <c:pt idx="605">
                  <c:v>44701</c:v>
                </c:pt>
                <c:pt idx="606">
                  <c:v>44704</c:v>
                </c:pt>
                <c:pt idx="607">
                  <c:v>44705</c:v>
                </c:pt>
                <c:pt idx="608">
                  <c:v>44706</c:v>
                </c:pt>
                <c:pt idx="609">
                  <c:v>44707</c:v>
                </c:pt>
                <c:pt idx="610">
                  <c:v>44708</c:v>
                </c:pt>
                <c:pt idx="611">
                  <c:v>44711</c:v>
                </c:pt>
                <c:pt idx="612">
                  <c:v>44712</c:v>
                </c:pt>
                <c:pt idx="613">
                  <c:v>44713</c:v>
                </c:pt>
                <c:pt idx="614">
                  <c:v>44714</c:v>
                </c:pt>
                <c:pt idx="615">
                  <c:v>44715</c:v>
                </c:pt>
                <c:pt idx="616">
                  <c:v>44718</c:v>
                </c:pt>
                <c:pt idx="617">
                  <c:v>44719</c:v>
                </c:pt>
                <c:pt idx="618">
                  <c:v>44720</c:v>
                </c:pt>
                <c:pt idx="619">
                  <c:v>44721</c:v>
                </c:pt>
                <c:pt idx="620">
                  <c:v>44722</c:v>
                </c:pt>
                <c:pt idx="621">
                  <c:v>44725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44739</c:v>
                </c:pt>
                <c:pt idx="630">
                  <c:v>44740</c:v>
                </c:pt>
                <c:pt idx="631">
                  <c:v>44741</c:v>
                </c:pt>
                <c:pt idx="632">
                  <c:v>44742</c:v>
                </c:pt>
                <c:pt idx="633">
                  <c:v>44746</c:v>
                </c:pt>
                <c:pt idx="634">
                  <c:v>44747</c:v>
                </c:pt>
                <c:pt idx="635">
                  <c:v>44748</c:v>
                </c:pt>
                <c:pt idx="636">
                  <c:v>44749</c:v>
                </c:pt>
                <c:pt idx="637">
                  <c:v>44750</c:v>
                </c:pt>
                <c:pt idx="638">
                  <c:v>44753</c:v>
                </c:pt>
                <c:pt idx="639">
                  <c:v>44754</c:v>
                </c:pt>
                <c:pt idx="640">
                  <c:v>44756</c:v>
                </c:pt>
                <c:pt idx="641">
                  <c:v>44757</c:v>
                </c:pt>
                <c:pt idx="642">
                  <c:v>44760</c:v>
                </c:pt>
                <c:pt idx="643">
                  <c:v>44761</c:v>
                </c:pt>
                <c:pt idx="644">
                  <c:v>44762</c:v>
                </c:pt>
                <c:pt idx="645">
                  <c:v>44763</c:v>
                </c:pt>
                <c:pt idx="646">
                  <c:v>44764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44771</c:v>
                </c:pt>
                <c:pt idx="652">
                  <c:v>44774</c:v>
                </c:pt>
                <c:pt idx="653">
                  <c:v>44775</c:v>
                </c:pt>
                <c:pt idx="654">
                  <c:v>44776</c:v>
                </c:pt>
                <c:pt idx="655">
                  <c:v>44777</c:v>
                </c:pt>
                <c:pt idx="656">
                  <c:v>44778</c:v>
                </c:pt>
                <c:pt idx="657">
                  <c:v>44781</c:v>
                </c:pt>
                <c:pt idx="658">
                  <c:v>44782</c:v>
                </c:pt>
                <c:pt idx="659">
                  <c:v>44783</c:v>
                </c:pt>
                <c:pt idx="660">
                  <c:v>44788</c:v>
                </c:pt>
                <c:pt idx="661">
                  <c:v>44789</c:v>
                </c:pt>
                <c:pt idx="662">
                  <c:v>44790</c:v>
                </c:pt>
                <c:pt idx="663">
                  <c:v>44791</c:v>
                </c:pt>
                <c:pt idx="664">
                  <c:v>44792</c:v>
                </c:pt>
                <c:pt idx="665">
                  <c:v>44795</c:v>
                </c:pt>
                <c:pt idx="666">
                  <c:v>44796</c:v>
                </c:pt>
                <c:pt idx="667">
                  <c:v>44797</c:v>
                </c:pt>
                <c:pt idx="668">
                  <c:v>44798</c:v>
                </c:pt>
                <c:pt idx="669">
                  <c:v>44799</c:v>
                </c:pt>
                <c:pt idx="670">
                  <c:v>44802</c:v>
                </c:pt>
                <c:pt idx="671">
                  <c:v>44803</c:v>
                </c:pt>
                <c:pt idx="672">
                  <c:v>44804</c:v>
                </c:pt>
                <c:pt idx="673">
                  <c:v>44805</c:v>
                </c:pt>
                <c:pt idx="674">
                  <c:v>44806</c:v>
                </c:pt>
                <c:pt idx="675">
                  <c:v>44809</c:v>
                </c:pt>
                <c:pt idx="676">
                  <c:v>44810</c:v>
                </c:pt>
                <c:pt idx="677">
                  <c:v>44811</c:v>
                </c:pt>
                <c:pt idx="678">
                  <c:v>44813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44873</c:v>
                </c:pt>
                <c:pt idx="719">
                  <c:v>44874</c:v>
                </c:pt>
                <c:pt idx="720">
                  <c:v>44875</c:v>
                </c:pt>
                <c:pt idx="721">
                  <c:v>44876</c:v>
                </c:pt>
                <c:pt idx="722">
                  <c:v>44880</c:v>
                </c:pt>
                <c:pt idx="723">
                  <c:v>44881</c:v>
                </c:pt>
                <c:pt idx="724">
                  <c:v>44882</c:v>
                </c:pt>
                <c:pt idx="725">
                  <c:v>44883</c:v>
                </c:pt>
                <c:pt idx="726">
                  <c:v>44886</c:v>
                </c:pt>
                <c:pt idx="727">
                  <c:v>44887</c:v>
                </c:pt>
                <c:pt idx="728">
                  <c:v>44888</c:v>
                </c:pt>
                <c:pt idx="729">
                  <c:v>44889</c:v>
                </c:pt>
                <c:pt idx="730">
                  <c:v>44890</c:v>
                </c:pt>
                <c:pt idx="731">
                  <c:v>44893</c:v>
                </c:pt>
                <c:pt idx="732">
                  <c:v>44895</c:v>
                </c:pt>
                <c:pt idx="733">
                  <c:v>44896</c:v>
                </c:pt>
                <c:pt idx="734">
                  <c:v>44897</c:v>
                </c:pt>
                <c:pt idx="735">
                  <c:v>44900</c:v>
                </c:pt>
                <c:pt idx="736">
                  <c:v>44901</c:v>
                </c:pt>
                <c:pt idx="737">
                  <c:v>44903</c:v>
                </c:pt>
                <c:pt idx="738">
                  <c:v>44904</c:v>
                </c:pt>
                <c:pt idx="739">
                  <c:v>44907</c:v>
                </c:pt>
                <c:pt idx="740">
                  <c:v>44908</c:v>
                </c:pt>
                <c:pt idx="741">
                  <c:v>44909</c:v>
                </c:pt>
                <c:pt idx="742">
                  <c:v>44910</c:v>
                </c:pt>
                <c:pt idx="743">
                  <c:v>44911</c:v>
                </c:pt>
                <c:pt idx="744">
                  <c:v>44914</c:v>
                </c:pt>
                <c:pt idx="745">
                  <c:v>44915</c:v>
                </c:pt>
                <c:pt idx="746">
                  <c:v>44917</c:v>
                </c:pt>
                <c:pt idx="747">
                  <c:v>44918</c:v>
                </c:pt>
                <c:pt idx="748">
                  <c:v>44922</c:v>
                </c:pt>
                <c:pt idx="749">
                  <c:v>44923</c:v>
                </c:pt>
                <c:pt idx="750">
                  <c:v>44924</c:v>
                </c:pt>
                <c:pt idx="751">
                  <c:v>44925</c:v>
                </c:pt>
                <c:pt idx="752">
                  <c:v>44928</c:v>
                </c:pt>
                <c:pt idx="753">
                  <c:v>44929</c:v>
                </c:pt>
                <c:pt idx="754">
                  <c:v>44930</c:v>
                </c:pt>
                <c:pt idx="755">
                  <c:v>44931</c:v>
                </c:pt>
                <c:pt idx="756">
                  <c:v>44935</c:v>
                </c:pt>
                <c:pt idx="757">
                  <c:v>44936</c:v>
                </c:pt>
                <c:pt idx="758">
                  <c:v>44937</c:v>
                </c:pt>
                <c:pt idx="759">
                  <c:v>44938</c:v>
                </c:pt>
                <c:pt idx="760">
                  <c:v>44939</c:v>
                </c:pt>
                <c:pt idx="761">
                  <c:v>44942</c:v>
                </c:pt>
                <c:pt idx="762">
                  <c:v>44943</c:v>
                </c:pt>
                <c:pt idx="763">
                  <c:v>44944</c:v>
                </c:pt>
                <c:pt idx="764">
                  <c:v>44945</c:v>
                </c:pt>
                <c:pt idx="765">
                  <c:v>44946</c:v>
                </c:pt>
                <c:pt idx="766">
                  <c:v>44949</c:v>
                </c:pt>
                <c:pt idx="767">
                  <c:v>44950</c:v>
                </c:pt>
                <c:pt idx="768">
                  <c:v>44951</c:v>
                </c:pt>
                <c:pt idx="769">
                  <c:v>44952</c:v>
                </c:pt>
                <c:pt idx="770">
                  <c:v>44953</c:v>
                </c:pt>
                <c:pt idx="771">
                  <c:v>44956</c:v>
                </c:pt>
                <c:pt idx="772">
                  <c:v>44957</c:v>
                </c:pt>
                <c:pt idx="773">
                  <c:v>44958</c:v>
                </c:pt>
                <c:pt idx="774">
                  <c:v>44959</c:v>
                </c:pt>
                <c:pt idx="775">
                  <c:v>44960</c:v>
                </c:pt>
                <c:pt idx="776">
                  <c:v>44963</c:v>
                </c:pt>
                <c:pt idx="777">
                  <c:v>44964</c:v>
                </c:pt>
                <c:pt idx="778">
                  <c:v>44965</c:v>
                </c:pt>
                <c:pt idx="779">
                  <c:v>44966</c:v>
                </c:pt>
                <c:pt idx="780">
                  <c:v>44967</c:v>
                </c:pt>
                <c:pt idx="781">
                  <c:v>44970</c:v>
                </c:pt>
                <c:pt idx="782">
                  <c:v>44971</c:v>
                </c:pt>
                <c:pt idx="783">
                  <c:v>44972</c:v>
                </c:pt>
                <c:pt idx="784">
                  <c:v>44973</c:v>
                </c:pt>
                <c:pt idx="785">
                  <c:v>44974</c:v>
                </c:pt>
                <c:pt idx="786">
                  <c:v>44977</c:v>
                </c:pt>
                <c:pt idx="787">
                  <c:v>44978</c:v>
                </c:pt>
                <c:pt idx="788">
                  <c:v>44979</c:v>
                </c:pt>
                <c:pt idx="789">
                  <c:v>44980</c:v>
                </c:pt>
                <c:pt idx="790">
                  <c:v>44981</c:v>
                </c:pt>
                <c:pt idx="791">
                  <c:v>44984</c:v>
                </c:pt>
                <c:pt idx="792">
                  <c:v>44985</c:v>
                </c:pt>
                <c:pt idx="793">
                  <c:v>44986</c:v>
                </c:pt>
                <c:pt idx="794">
                  <c:v>44987</c:v>
                </c:pt>
                <c:pt idx="795">
                  <c:v>44988</c:v>
                </c:pt>
                <c:pt idx="796">
                  <c:v>44992</c:v>
                </c:pt>
                <c:pt idx="797">
                  <c:v>44993</c:v>
                </c:pt>
                <c:pt idx="798">
                  <c:v>44994</c:v>
                </c:pt>
                <c:pt idx="799">
                  <c:v>44995</c:v>
                </c:pt>
                <c:pt idx="800">
                  <c:v>44998</c:v>
                </c:pt>
                <c:pt idx="801">
                  <c:v>44999</c:v>
                </c:pt>
                <c:pt idx="802">
                  <c:v>45000</c:v>
                </c:pt>
                <c:pt idx="803">
                  <c:v>45001</c:v>
                </c:pt>
                <c:pt idx="804">
                  <c:v>45002</c:v>
                </c:pt>
                <c:pt idx="805">
                  <c:v>45005</c:v>
                </c:pt>
                <c:pt idx="806">
                  <c:v>45006</c:v>
                </c:pt>
                <c:pt idx="807">
                  <c:v>45007</c:v>
                </c:pt>
                <c:pt idx="808">
                  <c:v>45008</c:v>
                </c:pt>
                <c:pt idx="809">
                  <c:v>45009</c:v>
                </c:pt>
                <c:pt idx="810">
                  <c:v>45012</c:v>
                </c:pt>
                <c:pt idx="811">
                  <c:v>45013</c:v>
                </c:pt>
                <c:pt idx="812">
                  <c:v>45014</c:v>
                </c:pt>
                <c:pt idx="813">
                  <c:v>45015</c:v>
                </c:pt>
                <c:pt idx="814">
                  <c:v>45016</c:v>
                </c:pt>
                <c:pt idx="815">
                  <c:v>45019</c:v>
                </c:pt>
                <c:pt idx="816">
                  <c:v>45020</c:v>
                </c:pt>
                <c:pt idx="817">
                  <c:v>45022</c:v>
                </c:pt>
                <c:pt idx="818">
                  <c:v>45023</c:v>
                </c:pt>
                <c:pt idx="819">
                  <c:v>45026</c:v>
                </c:pt>
                <c:pt idx="820">
                  <c:v>45033</c:v>
                </c:pt>
                <c:pt idx="821">
                  <c:v>45034</c:v>
                </c:pt>
                <c:pt idx="822">
                  <c:v>45035</c:v>
                </c:pt>
                <c:pt idx="823">
                  <c:v>45036</c:v>
                </c:pt>
                <c:pt idx="824">
                  <c:v>45037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45048</c:v>
                </c:pt>
                <c:pt idx="831">
                  <c:v>45049</c:v>
                </c:pt>
                <c:pt idx="832">
                  <c:v>45050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  <c:pt idx="848">
                  <c:v>45075</c:v>
                </c:pt>
                <c:pt idx="849">
                  <c:v>45076</c:v>
                </c:pt>
                <c:pt idx="850">
                  <c:v>45077</c:v>
                </c:pt>
                <c:pt idx="851">
                  <c:v>45078</c:v>
                </c:pt>
                <c:pt idx="852">
                  <c:v>45079</c:v>
                </c:pt>
                <c:pt idx="853">
                  <c:v>45082</c:v>
                </c:pt>
                <c:pt idx="854">
                  <c:v>45083</c:v>
                </c:pt>
                <c:pt idx="855">
                  <c:v>45084</c:v>
                </c:pt>
                <c:pt idx="856">
                  <c:v>45085</c:v>
                </c:pt>
                <c:pt idx="857">
                  <c:v>45086</c:v>
                </c:pt>
                <c:pt idx="858">
                  <c:v>45089</c:v>
                </c:pt>
                <c:pt idx="859">
                  <c:v>45091</c:v>
                </c:pt>
                <c:pt idx="860">
                  <c:v>45092</c:v>
                </c:pt>
                <c:pt idx="861">
                  <c:v>45093</c:v>
                </c:pt>
                <c:pt idx="862">
                  <c:v>45096</c:v>
                </c:pt>
                <c:pt idx="863">
                  <c:v>45097</c:v>
                </c:pt>
                <c:pt idx="864">
                  <c:v>45098</c:v>
                </c:pt>
                <c:pt idx="865">
                  <c:v>45099</c:v>
                </c:pt>
                <c:pt idx="866">
                  <c:v>45100</c:v>
                </c:pt>
                <c:pt idx="867">
                  <c:v>45103</c:v>
                </c:pt>
                <c:pt idx="868">
                  <c:v>45104</c:v>
                </c:pt>
                <c:pt idx="869">
                  <c:v>45105</c:v>
                </c:pt>
                <c:pt idx="870">
                  <c:v>45106</c:v>
                </c:pt>
                <c:pt idx="871">
                  <c:v>45107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45127</c:v>
                </c:pt>
              </c:numCache>
            </c:numRef>
          </c:cat>
          <c:val>
            <c:numRef>
              <c:f>'WH Occu. trend Analysis'!$F$2:$F$884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1890</c:v>
                </c:pt>
                <c:pt idx="138">
                  <c:v>1891</c:v>
                </c:pt>
                <c:pt idx="139">
                  <c:v>1917.4</c:v>
                </c:pt>
                <c:pt idx="140">
                  <c:v>1917.4</c:v>
                </c:pt>
                <c:pt idx="141">
                  <c:v>2109.4</c:v>
                </c:pt>
                <c:pt idx="142">
                  <c:v>2206.4</c:v>
                </c:pt>
                <c:pt idx="143">
                  <c:v>2174.4</c:v>
                </c:pt>
                <c:pt idx="144">
                  <c:v>2276.4</c:v>
                </c:pt>
                <c:pt idx="145">
                  <c:v>2510.4</c:v>
                </c:pt>
                <c:pt idx="146">
                  <c:v>2668.4</c:v>
                </c:pt>
                <c:pt idx="147">
                  <c:v>2651.4</c:v>
                </c:pt>
                <c:pt idx="148">
                  <c:v>2644.4</c:v>
                </c:pt>
                <c:pt idx="149">
                  <c:v>2644.4</c:v>
                </c:pt>
                <c:pt idx="150">
                  <c:v>2752.4</c:v>
                </c:pt>
                <c:pt idx="151">
                  <c:v>2914.4</c:v>
                </c:pt>
                <c:pt idx="152">
                  <c:v>3068.4</c:v>
                </c:pt>
                <c:pt idx="153">
                  <c:v>2930.4</c:v>
                </c:pt>
                <c:pt idx="154">
                  <c:v>3064.4</c:v>
                </c:pt>
                <c:pt idx="155">
                  <c:v>3217.4</c:v>
                </c:pt>
                <c:pt idx="156">
                  <c:v>3445.4</c:v>
                </c:pt>
                <c:pt idx="157">
                  <c:v>3279.4</c:v>
                </c:pt>
                <c:pt idx="158">
                  <c:v>3156.4</c:v>
                </c:pt>
                <c:pt idx="159">
                  <c:v>3127.4</c:v>
                </c:pt>
                <c:pt idx="160">
                  <c:v>3498.4</c:v>
                </c:pt>
                <c:pt idx="161">
                  <c:v>3342.4</c:v>
                </c:pt>
                <c:pt idx="162">
                  <c:v>3244.4</c:v>
                </c:pt>
                <c:pt idx="163">
                  <c:v>3199.4</c:v>
                </c:pt>
                <c:pt idx="164">
                  <c:v>3374.4</c:v>
                </c:pt>
                <c:pt idx="165">
                  <c:v>3763</c:v>
                </c:pt>
                <c:pt idx="166">
                  <c:v>3669</c:v>
                </c:pt>
                <c:pt idx="167">
                  <c:v>3380</c:v>
                </c:pt>
                <c:pt idx="168">
                  <c:v>3375</c:v>
                </c:pt>
                <c:pt idx="169">
                  <c:v>3681</c:v>
                </c:pt>
                <c:pt idx="170">
                  <c:v>3737</c:v>
                </c:pt>
                <c:pt idx="171">
                  <c:v>3621</c:v>
                </c:pt>
                <c:pt idx="172">
                  <c:v>3193.7</c:v>
                </c:pt>
                <c:pt idx="173">
                  <c:v>3274.7</c:v>
                </c:pt>
                <c:pt idx="174">
                  <c:v>3581.7</c:v>
                </c:pt>
                <c:pt idx="175">
                  <c:v>3598.7</c:v>
                </c:pt>
                <c:pt idx="176">
                  <c:v>3420.7</c:v>
                </c:pt>
                <c:pt idx="177">
                  <c:v>3065.7</c:v>
                </c:pt>
                <c:pt idx="178">
                  <c:v>3061.04</c:v>
                </c:pt>
                <c:pt idx="179">
                  <c:v>3350.4</c:v>
                </c:pt>
                <c:pt idx="180">
                  <c:v>2929.4</c:v>
                </c:pt>
                <c:pt idx="181">
                  <c:v>2929.4</c:v>
                </c:pt>
                <c:pt idx="182">
                  <c:v>3152.4</c:v>
                </c:pt>
                <c:pt idx="183">
                  <c:v>3345.4</c:v>
                </c:pt>
                <c:pt idx="184">
                  <c:v>3105.4</c:v>
                </c:pt>
                <c:pt idx="185">
                  <c:v>3177.14</c:v>
                </c:pt>
                <c:pt idx="186">
                  <c:v>3242.4</c:v>
                </c:pt>
                <c:pt idx="187">
                  <c:v>3087.4</c:v>
                </c:pt>
                <c:pt idx="188">
                  <c:v>2667.4</c:v>
                </c:pt>
                <c:pt idx="189">
                  <c:v>2667.4</c:v>
                </c:pt>
                <c:pt idx="190">
                  <c:v>2955.4</c:v>
                </c:pt>
                <c:pt idx="191">
                  <c:v>2816.4</c:v>
                </c:pt>
                <c:pt idx="192">
                  <c:v>2682.4</c:v>
                </c:pt>
                <c:pt idx="193">
                  <c:v>2487.4</c:v>
                </c:pt>
                <c:pt idx="194">
                  <c:v>2493.21</c:v>
                </c:pt>
                <c:pt idx="195">
                  <c:v>2611.4699999999998</c:v>
                </c:pt>
                <c:pt idx="196">
                  <c:v>2769.65</c:v>
                </c:pt>
                <c:pt idx="197">
                  <c:v>2567.65</c:v>
                </c:pt>
                <c:pt idx="198">
                  <c:v>2766.35</c:v>
                </c:pt>
                <c:pt idx="199">
                  <c:v>2469.35</c:v>
                </c:pt>
                <c:pt idx="200">
                  <c:v>2537.35</c:v>
                </c:pt>
                <c:pt idx="201">
                  <c:v>2629.35</c:v>
                </c:pt>
                <c:pt idx="202">
                  <c:v>2640.5</c:v>
                </c:pt>
                <c:pt idx="203">
                  <c:v>2877.45</c:v>
                </c:pt>
                <c:pt idx="204">
                  <c:v>2868.45</c:v>
                </c:pt>
                <c:pt idx="205">
                  <c:v>2772.3</c:v>
                </c:pt>
                <c:pt idx="206">
                  <c:v>2516.3000000000002</c:v>
                </c:pt>
                <c:pt idx="207">
                  <c:v>2659.3</c:v>
                </c:pt>
                <c:pt idx="208">
                  <c:v>2682.3</c:v>
                </c:pt>
                <c:pt idx="209">
                  <c:v>2967.3</c:v>
                </c:pt>
                <c:pt idx="210">
                  <c:v>2974.41</c:v>
                </c:pt>
                <c:pt idx="211">
                  <c:v>3074.85</c:v>
                </c:pt>
                <c:pt idx="212">
                  <c:v>3426.85</c:v>
                </c:pt>
                <c:pt idx="213">
                  <c:v>3405.85</c:v>
                </c:pt>
                <c:pt idx="214">
                  <c:v>3374.85</c:v>
                </c:pt>
                <c:pt idx="215">
                  <c:v>3094.15</c:v>
                </c:pt>
                <c:pt idx="216">
                  <c:v>3752.99</c:v>
                </c:pt>
                <c:pt idx="217">
                  <c:v>3846.25</c:v>
                </c:pt>
                <c:pt idx="218">
                  <c:v>3728.25</c:v>
                </c:pt>
                <c:pt idx="219">
                  <c:v>3434.25</c:v>
                </c:pt>
                <c:pt idx="220">
                  <c:v>3691.35</c:v>
                </c:pt>
                <c:pt idx="221">
                  <c:v>3998.25</c:v>
                </c:pt>
                <c:pt idx="222">
                  <c:v>4097.25</c:v>
                </c:pt>
                <c:pt idx="223">
                  <c:v>4164.1000000000004</c:v>
                </c:pt>
                <c:pt idx="224">
                  <c:v>3646.45</c:v>
                </c:pt>
                <c:pt idx="225">
                  <c:v>3700.45</c:v>
                </c:pt>
                <c:pt idx="226">
                  <c:v>4044.28</c:v>
                </c:pt>
                <c:pt idx="227">
                  <c:v>4084</c:v>
                </c:pt>
                <c:pt idx="228">
                  <c:v>4064</c:v>
                </c:pt>
                <c:pt idx="229">
                  <c:v>3644.32</c:v>
                </c:pt>
                <c:pt idx="230">
                  <c:v>3644.35</c:v>
                </c:pt>
                <c:pt idx="231">
                  <c:v>3818.35</c:v>
                </c:pt>
                <c:pt idx="232">
                  <c:v>3967.03</c:v>
                </c:pt>
                <c:pt idx="233">
                  <c:v>4065.65</c:v>
                </c:pt>
                <c:pt idx="234">
                  <c:v>3806.65</c:v>
                </c:pt>
                <c:pt idx="235">
                  <c:v>3806.65</c:v>
                </c:pt>
                <c:pt idx="236">
                  <c:v>3944.65</c:v>
                </c:pt>
                <c:pt idx="237">
                  <c:v>3999.65</c:v>
                </c:pt>
                <c:pt idx="238">
                  <c:v>3615.75</c:v>
                </c:pt>
                <c:pt idx="239">
                  <c:v>3713.75</c:v>
                </c:pt>
                <c:pt idx="240">
                  <c:v>3928.75</c:v>
                </c:pt>
                <c:pt idx="241">
                  <c:v>4041.75</c:v>
                </c:pt>
                <c:pt idx="242">
                  <c:v>4243.75</c:v>
                </c:pt>
                <c:pt idx="243">
                  <c:v>4212.75</c:v>
                </c:pt>
                <c:pt idx="244">
                  <c:v>4214.58</c:v>
                </c:pt>
                <c:pt idx="245">
                  <c:v>4456.3</c:v>
                </c:pt>
                <c:pt idx="246">
                  <c:v>4527.3</c:v>
                </c:pt>
                <c:pt idx="247">
                  <c:v>4690.29</c:v>
                </c:pt>
                <c:pt idx="248">
                  <c:v>4706.2299999999996</c:v>
                </c:pt>
                <c:pt idx="249">
                  <c:v>4633.95</c:v>
                </c:pt>
                <c:pt idx="250">
                  <c:v>4326.95</c:v>
                </c:pt>
                <c:pt idx="251">
                  <c:v>4326.95</c:v>
                </c:pt>
                <c:pt idx="252">
                  <c:v>4489.67</c:v>
                </c:pt>
                <c:pt idx="253">
                  <c:v>4381.1099999999997</c:v>
                </c:pt>
                <c:pt idx="254">
                  <c:v>4267.55</c:v>
                </c:pt>
                <c:pt idx="255">
                  <c:v>4384.6899999999996</c:v>
                </c:pt>
                <c:pt idx="256">
                  <c:v>4159.4799999999996</c:v>
                </c:pt>
                <c:pt idx="257">
                  <c:v>4002.5680000000002</c:v>
                </c:pt>
                <c:pt idx="258">
                  <c:v>4097.4610000000002</c:v>
                </c:pt>
                <c:pt idx="259">
                  <c:v>4101.4110000000001</c:v>
                </c:pt>
                <c:pt idx="260">
                  <c:v>4101.4110000000001</c:v>
                </c:pt>
                <c:pt idx="261">
                  <c:v>4971.701</c:v>
                </c:pt>
                <c:pt idx="262">
                  <c:v>5219.1809999999996</c:v>
                </c:pt>
                <c:pt idx="263">
                  <c:v>5286.9409999999998</c:v>
                </c:pt>
                <c:pt idx="264">
                  <c:v>5234.741</c:v>
                </c:pt>
                <c:pt idx="265">
                  <c:v>5170.7910000000002</c:v>
                </c:pt>
                <c:pt idx="266">
                  <c:v>5631.5410000000002</c:v>
                </c:pt>
                <c:pt idx="267">
                  <c:v>6169.5709999999999</c:v>
                </c:pt>
                <c:pt idx="268">
                  <c:v>5989.4009999999998</c:v>
                </c:pt>
                <c:pt idx="269">
                  <c:v>5981.3230000000003</c:v>
                </c:pt>
                <c:pt idx="270">
                  <c:v>5743.1229999999996</c:v>
                </c:pt>
                <c:pt idx="271">
                  <c:v>5816.1229999999996</c:v>
                </c:pt>
                <c:pt idx="272">
                  <c:v>6118.8540000000003</c:v>
                </c:pt>
                <c:pt idx="273">
                  <c:v>6115.6239999999998</c:v>
                </c:pt>
                <c:pt idx="274">
                  <c:v>6202.4759999999997</c:v>
                </c:pt>
                <c:pt idx="275">
                  <c:v>6460.9260000000004</c:v>
                </c:pt>
                <c:pt idx="276">
                  <c:v>6688.8459999999995</c:v>
                </c:pt>
                <c:pt idx="277">
                  <c:v>6488.9570000000003</c:v>
                </c:pt>
                <c:pt idx="278">
                  <c:v>6752.2070000000003</c:v>
                </c:pt>
                <c:pt idx="279">
                  <c:v>6994.1570000000002</c:v>
                </c:pt>
                <c:pt idx="280">
                  <c:v>7052.277</c:v>
                </c:pt>
                <c:pt idx="281">
                  <c:v>7397.5969999999998</c:v>
                </c:pt>
                <c:pt idx="282">
                  <c:v>7174.5569999999998</c:v>
                </c:pt>
                <c:pt idx="283">
                  <c:v>7174.5569999999998</c:v>
                </c:pt>
                <c:pt idx="284">
                  <c:v>7283.6769999999997</c:v>
                </c:pt>
                <c:pt idx="285">
                  <c:v>7111.8969999999999</c:v>
                </c:pt>
                <c:pt idx="286">
                  <c:v>6865.8469999999998</c:v>
                </c:pt>
                <c:pt idx="287">
                  <c:v>6865.8469999999998</c:v>
                </c:pt>
                <c:pt idx="288">
                  <c:v>6933.7969999999996</c:v>
                </c:pt>
                <c:pt idx="289">
                  <c:v>7106.018</c:v>
                </c:pt>
                <c:pt idx="290">
                  <c:v>7111.598</c:v>
                </c:pt>
                <c:pt idx="291">
                  <c:v>6967.3680000000004</c:v>
                </c:pt>
                <c:pt idx="292">
                  <c:v>6966.4880000000003</c:v>
                </c:pt>
                <c:pt idx="293">
                  <c:v>7038.4780000000001</c:v>
                </c:pt>
                <c:pt idx="294">
                  <c:v>7119.8779999999997</c:v>
                </c:pt>
                <c:pt idx="295">
                  <c:v>6865.6379999999999</c:v>
                </c:pt>
                <c:pt idx="296">
                  <c:v>6865.6379999999999</c:v>
                </c:pt>
                <c:pt idx="297">
                  <c:v>7061.5280000000002</c:v>
                </c:pt>
                <c:pt idx="298">
                  <c:v>6632.6980000000003</c:v>
                </c:pt>
                <c:pt idx="299">
                  <c:v>6789.2879999999996</c:v>
                </c:pt>
                <c:pt idx="300">
                  <c:v>6789.2879999999996</c:v>
                </c:pt>
                <c:pt idx="301">
                  <c:v>7047.9380000000001</c:v>
                </c:pt>
                <c:pt idx="302">
                  <c:v>7126.808</c:v>
                </c:pt>
                <c:pt idx="303">
                  <c:v>7065.6080000000002</c:v>
                </c:pt>
                <c:pt idx="304">
                  <c:v>7577.5879999999997</c:v>
                </c:pt>
                <c:pt idx="305">
                  <c:v>7577.5879999999997</c:v>
                </c:pt>
                <c:pt idx="306">
                  <c:v>7748.9179999999997</c:v>
                </c:pt>
                <c:pt idx="307">
                  <c:v>7742.4480000000003</c:v>
                </c:pt>
                <c:pt idx="308">
                  <c:v>7646.84</c:v>
                </c:pt>
                <c:pt idx="309">
                  <c:v>7546.65</c:v>
                </c:pt>
                <c:pt idx="310">
                  <c:v>7546.65</c:v>
                </c:pt>
                <c:pt idx="311">
                  <c:v>7631.53</c:v>
                </c:pt>
                <c:pt idx="312">
                  <c:v>7652.29</c:v>
                </c:pt>
                <c:pt idx="313">
                  <c:v>7450.96</c:v>
                </c:pt>
                <c:pt idx="314">
                  <c:v>7442.04</c:v>
                </c:pt>
                <c:pt idx="315">
                  <c:v>7655.31</c:v>
                </c:pt>
                <c:pt idx="316">
                  <c:v>7659.4610000000002</c:v>
                </c:pt>
                <c:pt idx="317">
                  <c:v>7619.0309999999999</c:v>
                </c:pt>
                <c:pt idx="318">
                  <c:v>7428.1909999999998</c:v>
                </c:pt>
                <c:pt idx="319">
                  <c:v>7405.2110000000002</c:v>
                </c:pt>
                <c:pt idx="320">
                  <c:v>7720.7610000000004</c:v>
                </c:pt>
                <c:pt idx="321">
                  <c:v>7509.3010000000004</c:v>
                </c:pt>
                <c:pt idx="322">
                  <c:v>7441.5681999999997</c:v>
                </c:pt>
                <c:pt idx="323">
                  <c:v>7271.4701999999997</c:v>
                </c:pt>
                <c:pt idx="324">
                  <c:v>8063.5601999999999</c:v>
                </c:pt>
                <c:pt idx="325">
                  <c:v>8006.7701999999999</c:v>
                </c:pt>
                <c:pt idx="326">
                  <c:v>8108.2902000000004</c:v>
                </c:pt>
                <c:pt idx="327">
                  <c:v>8114.9002</c:v>
                </c:pt>
                <c:pt idx="328">
                  <c:v>7488.5601999999999</c:v>
                </c:pt>
                <c:pt idx="329">
                  <c:v>7483.9402</c:v>
                </c:pt>
                <c:pt idx="330">
                  <c:v>7620.7402000000002</c:v>
                </c:pt>
                <c:pt idx="331">
                  <c:v>7368.1502</c:v>
                </c:pt>
                <c:pt idx="332">
                  <c:v>7658.1502</c:v>
                </c:pt>
                <c:pt idx="333">
                  <c:v>7438.3522000000003</c:v>
                </c:pt>
                <c:pt idx="334">
                  <c:v>7438.3522000000003</c:v>
                </c:pt>
                <c:pt idx="335">
                  <c:v>7600.3522000000003</c:v>
                </c:pt>
                <c:pt idx="336">
                  <c:v>7413.0222000000003</c:v>
                </c:pt>
                <c:pt idx="337">
                  <c:v>7212.0222000000003</c:v>
                </c:pt>
                <c:pt idx="338">
                  <c:v>6990.2622000000001</c:v>
                </c:pt>
                <c:pt idx="339">
                  <c:v>6934.9921999999997</c:v>
                </c:pt>
                <c:pt idx="340">
                  <c:v>7003.0922</c:v>
                </c:pt>
                <c:pt idx="341">
                  <c:v>6908.2421999999997</c:v>
                </c:pt>
                <c:pt idx="342">
                  <c:v>6901.4422000000004</c:v>
                </c:pt>
                <c:pt idx="343">
                  <c:v>7429.7322000000004</c:v>
                </c:pt>
                <c:pt idx="344">
                  <c:v>7429.7322000000004</c:v>
                </c:pt>
                <c:pt idx="345">
                  <c:v>7723.7821999999996</c:v>
                </c:pt>
                <c:pt idx="346">
                  <c:v>7723.7821999999996</c:v>
                </c:pt>
                <c:pt idx="347">
                  <c:v>7819.6522000000004</c:v>
                </c:pt>
                <c:pt idx="348">
                  <c:v>7593.0821999999998</c:v>
                </c:pt>
                <c:pt idx="349">
                  <c:v>7784.8231999999998</c:v>
                </c:pt>
                <c:pt idx="350">
                  <c:v>7542.4132</c:v>
                </c:pt>
                <c:pt idx="351">
                  <c:v>7543.8332</c:v>
                </c:pt>
                <c:pt idx="352">
                  <c:v>7417.3532000000005</c:v>
                </c:pt>
                <c:pt idx="353">
                  <c:v>7287.9932000000008</c:v>
                </c:pt>
                <c:pt idx="354">
                  <c:v>6905.4400000000005</c:v>
                </c:pt>
                <c:pt idx="355">
                  <c:v>6905.4432000000006</c:v>
                </c:pt>
                <c:pt idx="356">
                  <c:v>6982.5432000000001</c:v>
                </c:pt>
                <c:pt idx="357">
                  <c:v>7096.4332000000004</c:v>
                </c:pt>
                <c:pt idx="358">
                  <c:v>7000.7932000000001</c:v>
                </c:pt>
                <c:pt idx="359">
                  <c:v>6730.6451999999999</c:v>
                </c:pt>
                <c:pt idx="360">
                  <c:v>6728.9952000000003</c:v>
                </c:pt>
                <c:pt idx="361">
                  <c:v>6809.0652</c:v>
                </c:pt>
                <c:pt idx="362">
                  <c:v>6927.9252000000006</c:v>
                </c:pt>
                <c:pt idx="363">
                  <c:v>6831.2952000000005</c:v>
                </c:pt>
                <c:pt idx="364">
                  <c:v>6939.4161999999997</c:v>
                </c:pt>
                <c:pt idx="365">
                  <c:v>6939.4161999999997</c:v>
                </c:pt>
                <c:pt idx="366">
                  <c:v>6995.7961999999998</c:v>
                </c:pt>
                <c:pt idx="367">
                  <c:v>7231.2362000000003</c:v>
                </c:pt>
                <c:pt idx="368">
                  <c:v>7310.2861999999996</c:v>
                </c:pt>
                <c:pt idx="369">
                  <c:v>7607.1032000000005</c:v>
                </c:pt>
                <c:pt idx="370">
                  <c:v>7936.11</c:v>
                </c:pt>
                <c:pt idx="371">
                  <c:v>7973.454999999999</c:v>
                </c:pt>
                <c:pt idx="372">
                  <c:v>8107.1319999999987</c:v>
                </c:pt>
                <c:pt idx="373">
                  <c:v>8095.5250000000005</c:v>
                </c:pt>
                <c:pt idx="374">
                  <c:v>8001.8470000000007</c:v>
                </c:pt>
                <c:pt idx="375">
                  <c:v>8066.8770000000004</c:v>
                </c:pt>
                <c:pt idx="376">
                  <c:v>7954.2759999999998</c:v>
                </c:pt>
                <c:pt idx="377">
                  <c:v>7950.1289999999999</c:v>
                </c:pt>
                <c:pt idx="378">
                  <c:v>7878.0240000000003</c:v>
                </c:pt>
                <c:pt idx="379">
                  <c:v>7893.3040000000001</c:v>
                </c:pt>
                <c:pt idx="380">
                  <c:v>7995.11</c:v>
                </c:pt>
                <c:pt idx="381">
                  <c:v>8157.4509999999991</c:v>
                </c:pt>
                <c:pt idx="382">
                  <c:v>8039.8289999999997</c:v>
                </c:pt>
                <c:pt idx="383">
                  <c:v>7648.4859999999999</c:v>
                </c:pt>
                <c:pt idx="384">
                  <c:v>7722.9690000000001</c:v>
                </c:pt>
                <c:pt idx="385">
                  <c:v>7780.3969999999999</c:v>
                </c:pt>
                <c:pt idx="386">
                  <c:v>8177.5649999999996</c:v>
                </c:pt>
                <c:pt idx="387">
                  <c:v>8438.4069999999992</c:v>
                </c:pt>
                <c:pt idx="388">
                  <c:v>8320.9480000000003</c:v>
                </c:pt>
                <c:pt idx="389">
                  <c:v>8392</c:v>
                </c:pt>
                <c:pt idx="390">
                  <c:v>8400.7654999999995</c:v>
                </c:pt>
                <c:pt idx="391">
                  <c:v>8187.0985000000001</c:v>
                </c:pt>
                <c:pt idx="392">
                  <c:v>8076.7214999999997</c:v>
                </c:pt>
                <c:pt idx="393">
                  <c:v>8155.3774999999996</c:v>
                </c:pt>
                <c:pt idx="394">
                  <c:v>8500.9580000000005</c:v>
                </c:pt>
                <c:pt idx="395">
                  <c:v>8453.3719999999994</c:v>
                </c:pt>
                <c:pt idx="396">
                  <c:v>8305.3430000000008</c:v>
                </c:pt>
                <c:pt idx="397">
                  <c:v>8327.3549999999996</c:v>
                </c:pt>
                <c:pt idx="398">
                  <c:v>8360.6229999999996</c:v>
                </c:pt>
                <c:pt idx="399">
                  <c:v>8230.9920000000002</c:v>
                </c:pt>
                <c:pt idx="400">
                  <c:v>8178.9039999999995</c:v>
                </c:pt>
                <c:pt idx="401">
                  <c:v>8122.5540000000001</c:v>
                </c:pt>
                <c:pt idx="402">
                  <c:v>7852.7849999999999</c:v>
                </c:pt>
                <c:pt idx="403">
                  <c:v>7991.1760000000004</c:v>
                </c:pt>
                <c:pt idx="404">
                  <c:v>8139.6382999999996</c:v>
                </c:pt>
                <c:pt idx="405">
                  <c:v>7734.1689999999999</c:v>
                </c:pt>
                <c:pt idx="406">
                  <c:v>7912.299</c:v>
                </c:pt>
                <c:pt idx="407">
                  <c:v>7565.2809999999999</c:v>
                </c:pt>
                <c:pt idx="408">
                  <c:v>7652.4679999999998</c:v>
                </c:pt>
                <c:pt idx="409">
                  <c:v>7542.009</c:v>
                </c:pt>
                <c:pt idx="410">
                  <c:v>7383.1989999999996</c:v>
                </c:pt>
                <c:pt idx="411">
                  <c:v>7432.29</c:v>
                </c:pt>
                <c:pt idx="412">
                  <c:v>7507.1670000000004</c:v>
                </c:pt>
                <c:pt idx="413">
                  <c:v>7598.5829999999996</c:v>
                </c:pt>
                <c:pt idx="414">
                  <c:v>7514.0439999999999</c:v>
                </c:pt>
                <c:pt idx="415">
                  <c:v>7379.5820000000003</c:v>
                </c:pt>
                <c:pt idx="416">
                  <c:v>7486.1840000000002</c:v>
                </c:pt>
                <c:pt idx="417">
                  <c:v>7580.1940000000004</c:v>
                </c:pt>
                <c:pt idx="418">
                  <c:v>7560.0334999999995</c:v>
                </c:pt>
                <c:pt idx="419">
                  <c:v>7329.3029999999999</c:v>
                </c:pt>
                <c:pt idx="420">
                  <c:v>7329.3029999999999</c:v>
                </c:pt>
                <c:pt idx="421">
                  <c:v>7023.2794999999996</c:v>
                </c:pt>
                <c:pt idx="422">
                  <c:v>7192.4264999999996</c:v>
                </c:pt>
                <c:pt idx="423">
                  <c:v>7562</c:v>
                </c:pt>
                <c:pt idx="424">
                  <c:v>7317</c:v>
                </c:pt>
                <c:pt idx="425">
                  <c:v>6973.4430000000002</c:v>
                </c:pt>
                <c:pt idx="426">
                  <c:v>6811.4641999999994</c:v>
                </c:pt>
                <c:pt idx="427">
                  <c:v>6880.652</c:v>
                </c:pt>
                <c:pt idx="428">
                  <c:v>7015.3280000000004</c:v>
                </c:pt>
                <c:pt idx="429">
                  <c:v>7013.8609999999999</c:v>
                </c:pt>
                <c:pt idx="430">
                  <c:v>6909.7629999999999</c:v>
                </c:pt>
                <c:pt idx="431">
                  <c:v>6965.8450000000003</c:v>
                </c:pt>
                <c:pt idx="432">
                  <c:v>6943.5360000000001</c:v>
                </c:pt>
                <c:pt idx="433">
                  <c:v>6902.7579999999998</c:v>
                </c:pt>
                <c:pt idx="434">
                  <c:v>6768.86</c:v>
                </c:pt>
                <c:pt idx="435">
                  <c:v>6837.9930000000004</c:v>
                </c:pt>
                <c:pt idx="436">
                  <c:v>6918.9189999999999</c:v>
                </c:pt>
                <c:pt idx="437">
                  <c:v>6897.0810000000001</c:v>
                </c:pt>
                <c:pt idx="438">
                  <c:v>6953.299</c:v>
                </c:pt>
                <c:pt idx="439">
                  <c:v>6465.56</c:v>
                </c:pt>
                <c:pt idx="440">
                  <c:v>6559.4219999999996</c:v>
                </c:pt>
                <c:pt idx="441">
                  <c:v>6548.0829999999996</c:v>
                </c:pt>
                <c:pt idx="442">
                  <c:v>6660.741</c:v>
                </c:pt>
                <c:pt idx="443">
                  <c:v>6539.7110000000002</c:v>
                </c:pt>
                <c:pt idx="444">
                  <c:v>6319.8220000000001</c:v>
                </c:pt>
                <c:pt idx="445">
                  <c:v>6487.8959999999997</c:v>
                </c:pt>
                <c:pt idx="446">
                  <c:v>6832.3789999999999</c:v>
                </c:pt>
                <c:pt idx="447">
                  <c:v>6791.2269999999999</c:v>
                </c:pt>
                <c:pt idx="448">
                  <c:v>6819.6959999999999</c:v>
                </c:pt>
                <c:pt idx="449">
                  <c:v>6709.5855000000001</c:v>
                </c:pt>
                <c:pt idx="450">
                  <c:v>6840.9030000000002</c:v>
                </c:pt>
                <c:pt idx="451">
                  <c:v>7021.9319999999998</c:v>
                </c:pt>
                <c:pt idx="452">
                  <c:v>7037.8739999999998</c:v>
                </c:pt>
                <c:pt idx="453">
                  <c:v>7116.2039999999997</c:v>
                </c:pt>
                <c:pt idx="454">
                  <c:v>7200.9449999999997</c:v>
                </c:pt>
                <c:pt idx="455">
                  <c:v>7262.6379999999999</c:v>
                </c:pt>
                <c:pt idx="456">
                  <c:v>7169.3230000000003</c:v>
                </c:pt>
                <c:pt idx="457">
                  <c:v>7093.2420000000002</c:v>
                </c:pt>
                <c:pt idx="458">
                  <c:v>7011.4269999999997</c:v>
                </c:pt>
                <c:pt idx="459">
                  <c:v>7161.5280000000002</c:v>
                </c:pt>
                <c:pt idx="460">
                  <c:v>7203.2860000000001</c:v>
                </c:pt>
                <c:pt idx="461">
                  <c:v>7003.5339999999997</c:v>
                </c:pt>
                <c:pt idx="462">
                  <c:v>7010.52</c:v>
                </c:pt>
                <c:pt idx="463">
                  <c:v>7141.576</c:v>
                </c:pt>
                <c:pt idx="464">
                  <c:v>7322.5020000000004</c:v>
                </c:pt>
                <c:pt idx="465">
                  <c:v>7039.0210000000006</c:v>
                </c:pt>
                <c:pt idx="466">
                  <c:v>7253.9110000000001</c:v>
                </c:pt>
                <c:pt idx="467">
                  <c:v>7112.7579999999998</c:v>
                </c:pt>
                <c:pt idx="468">
                  <c:v>6822.6379999999999</c:v>
                </c:pt>
                <c:pt idx="469">
                  <c:v>7010.99</c:v>
                </c:pt>
                <c:pt idx="470">
                  <c:v>7186.0730000000003</c:v>
                </c:pt>
                <c:pt idx="471">
                  <c:v>6832.8580000000002</c:v>
                </c:pt>
                <c:pt idx="472">
                  <c:v>6993.43</c:v>
                </c:pt>
                <c:pt idx="473">
                  <c:v>7030.3180000000002</c:v>
                </c:pt>
                <c:pt idx="474">
                  <c:v>6979.835</c:v>
                </c:pt>
                <c:pt idx="475">
                  <c:v>7028.8620000000001</c:v>
                </c:pt>
                <c:pt idx="476">
                  <c:v>6731.15</c:v>
                </c:pt>
                <c:pt idx="477">
                  <c:v>6847.5060000000003</c:v>
                </c:pt>
                <c:pt idx="478">
                  <c:v>6896.1589999999997</c:v>
                </c:pt>
                <c:pt idx="479">
                  <c:v>6729.1970000000001</c:v>
                </c:pt>
                <c:pt idx="480">
                  <c:v>6811.558</c:v>
                </c:pt>
                <c:pt idx="481">
                  <c:v>6660.737000000001</c:v>
                </c:pt>
                <c:pt idx="482">
                  <c:v>7165.4770000000008</c:v>
                </c:pt>
                <c:pt idx="483">
                  <c:v>7053.6020000000008</c:v>
                </c:pt>
                <c:pt idx="484">
                  <c:v>7217.6470000000008</c:v>
                </c:pt>
                <c:pt idx="485">
                  <c:v>7281.5429999999997</c:v>
                </c:pt>
                <c:pt idx="486">
                  <c:v>7362.0259999999998</c:v>
                </c:pt>
                <c:pt idx="487">
                  <c:v>7470.2219999999998</c:v>
                </c:pt>
                <c:pt idx="488">
                  <c:v>7407.2849999999999</c:v>
                </c:pt>
                <c:pt idx="489">
                  <c:v>7332.7039999999997</c:v>
                </c:pt>
                <c:pt idx="490">
                  <c:v>7421.4660000000003</c:v>
                </c:pt>
                <c:pt idx="491">
                  <c:v>7693.2470000000003</c:v>
                </c:pt>
                <c:pt idx="492">
                  <c:v>7430.6480000000001</c:v>
                </c:pt>
                <c:pt idx="493">
                  <c:v>7356.1769999999997</c:v>
                </c:pt>
                <c:pt idx="494">
                  <c:v>7173.826</c:v>
                </c:pt>
                <c:pt idx="495">
                  <c:v>6730.0990000000002</c:v>
                </c:pt>
                <c:pt idx="496">
                  <c:v>6838.3609999999999</c:v>
                </c:pt>
                <c:pt idx="497">
                  <c:v>6894.5659999999998</c:v>
                </c:pt>
                <c:pt idx="498">
                  <c:v>6980.7740000000003</c:v>
                </c:pt>
                <c:pt idx="499">
                  <c:v>6912.2070000000003</c:v>
                </c:pt>
                <c:pt idx="500">
                  <c:v>6286.1170000000002</c:v>
                </c:pt>
                <c:pt idx="501">
                  <c:v>6387.5929999999989</c:v>
                </c:pt>
                <c:pt idx="502">
                  <c:v>6456.5640000000003</c:v>
                </c:pt>
                <c:pt idx="503">
                  <c:v>7076.7389999999996</c:v>
                </c:pt>
                <c:pt idx="504">
                  <c:v>7180.6229999999996</c:v>
                </c:pt>
                <c:pt idx="505">
                  <c:v>7194.1170000000002</c:v>
                </c:pt>
                <c:pt idx="506">
                  <c:v>7147.7820000000002</c:v>
                </c:pt>
                <c:pt idx="507">
                  <c:v>7139.3720000000003</c:v>
                </c:pt>
                <c:pt idx="508">
                  <c:v>7108.8850000000002</c:v>
                </c:pt>
                <c:pt idx="509">
                  <c:v>7267.7690000000002</c:v>
                </c:pt>
                <c:pt idx="510">
                  <c:v>7539.7209999999995</c:v>
                </c:pt>
                <c:pt idx="511">
                  <c:v>7577.2030000000004</c:v>
                </c:pt>
                <c:pt idx="512">
                  <c:v>7766.4239999999991</c:v>
                </c:pt>
                <c:pt idx="513">
                  <c:v>7730.9210000000012</c:v>
                </c:pt>
                <c:pt idx="514">
                  <c:v>7759.9059999999999</c:v>
                </c:pt>
                <c:pt idx="515">
                  <c:v>7732.0750000000007</c:v>
                </c:pt>
                <c:pt idx="516">
                  <c:v>7682.7180000000008</c:v>
                </c:pt>
                <c:pt idx="517">
                  <c:v>7388.0519999999997</c:v>
                </c:pt>
                <c:pt idx="518">
                  <c:v>7537.4279999999999</c:v>
                </c:pt>
                <c:pt idx="519">
                  <c:v>7805.4860000000008</c:v>
                </c:pt>
                <c:pt idx="520">
                  <c:v>7708.5050000000001</c:v>
                </c:pt>
                <c:pt idx="521">
                  <c:v>7808.1189999999997</c:v>
                </c:pt>
                <c:pt idx="522">
                  <c:v>7661.1470000000008</c:v>
                </c:pt>
                <c:pt idx="523">
                  <c:v>7723.7350000000006</c:v>
                </c:pt>
                <c:pt idx="524">
                  <c:v>7687.8829999999998</c:v>
                </c:pt>
                <c:pt idx="525">
                  <c:v>7590.1630000000005</c:v>
                </c:pt>
                <c:pt idx="526">
                  <c:v>7346.8850000000002</c:v>
                </c:pt>
                <c:pt idx="527">
                  <c:v>8065.9849999999988</c:v>
                </c:pt>
                <c:pt idx="528">
                  <c:v>8281.9290000000001</c:v>
                </c:pt>
                <c:pt idx="529">
                  <c:v>8426.2090000000007</c:v>
                </c:pt>
                <c:pt idx="530">
                  <c:v>8506.5239999999994</c:v>
                </c:pt>
                <c:pt idx="531">
                  <c:v>8329.2790000000005</c:v>
                </c:pt>
                <c:pt idx="532">
                  <c:v>8483.1290000000008</c:v>
                </c:pt>
                <c:pt idx="533">
                  <c:v>8543.0450000000001</c:v>
                </c:pt>
                <c:pt idx="534">
                  <c:v>8580.7610000000004</c:v>
                </c:pt>
                <c:pt idx="535">
                  <c:v>8536.4670000000006</c:v>
                </c:pt>
                <c:pt idx="536">
                  <c:v>8567.9439999999995</c:v>
                </c:pt>
                <c:pt idx="537">
                  <c:v>8651.1229999999996</c:v>
                </c:pt>
                <c:pt idx="538">
                  <c:v>8550.1730000000025</c:v>
                </c:pt>
                <c:pt idx="539">
                  <c:v>8510.7450000000008</c:v>
                </c:pt>
                <c:pt idx="540">
                  <c:v>7850.4630000000006</c:v>
                </c:pt>
                <c:pt idx="541">
                  <c:v>8016.433</c:v>
                </c:pt>
                <c:pt idx="542">
                  <c:v>8137.6989999999996</c:v>
                </c:pt>
                <c:pt idx="543">
                  <c:v>8267.6659999999993</c:v>
                </c:pt>
                <c:pt idx="544">
                  <c:v>8336.5820000000003</c:v>
                </c:pt>
                <c:pt idx="545">
                  <c:v>8250.5159999999996</c:v>
                </c:pt>
                <c:pt idx="546">
                  <c:v>8249.9500000000007</c:v>
                </c:pt>
                <c:pt idx="547">
                  <c:v>8253.1409999999996</c:v>
                </c:pt>
                <c:pt idx="548">
                  <c:v>8003.3689999999997</c:v>
                </c:pt>
                <c:pt idx="549">
                  <c:v>8196.4380000000001</c:v>
                </c:pt>
                <c:pt idx="550">
                  <c:v>8363.2180000000008</c:v>
                </c:pt>
                <c:pt idx="551">
                  <c:v>8496.4850000000006</c:v>
                </c:pt>
                <c:pt idx="552">
                  <c:v>8613.6650000000009</c:v>
                </c:pt>
                <c:pt idx="553">
                  <c:v>8851.9660000000003</c:v>
                </c:pt>
                <c:pt idx="554">
                  <c:v>8952.6139999999996</c:v>
                </c:pt>
                <c:pt idx="555">
                  <c:v>8844.6219999999994</c:v>
                </c:pt>
                <c:pt idx="556">
                  <c:v>8840.4249999999993</c:v>
                </c:pt>
                <c:pt idx="557">
                  <c:v>8821.6749999999993</c:v>
                </c:pt>
                <c:pt idx="558">
                  <c:v>8613.5</c:v>
                </c:pt>
                <c:pt idx="559">
                  <c:v>8631.9380000000001</c:v>
                </c:pt>
                <c:pt idx="560">
                  <c:v>8709.2999999999993</c:v>
                </c:pt>
                <c:pt idx="561">
                  <c:v>8634.6890000000003</c:v>
                </c:pt>
                <c:pt idx="562">
                  <c:v>8451.2729999999992</c:v>
                </c:pt>
                <c:pt idx="563">
                  <c:v>8438.7690000000002</c:v>
                </c:pt>
                <c:pt idx="564">
                  <c:v>8657.2980000000007</c:v>
                </c:pt>
                <c:pt idx="565">
                  <c:v>8814.1020000000008</c:v>
                </c:pt>
                <c:pt idx="566">
                  <c:v>8756.5509999999995</c:v>
                </c:pt>
                <c:pt idx="567">
                  <c:v>8647.8790000000008</c:v>
                </c:pt>
                <c:pt idx="568">
                  <c:v>8717.1919999999991</c:v>
                </c:pt>
                <c:pt idx="569">
                  <c:v>8568.5720000000001</c:v>
                </c:pt>
                <c:pt idx="570">
                  <c:v>8431.9989999999998</c:v>
                </c:pt>
                <c:pt idx="571">
                  <c:v>8311.1350000000002</c:v>
                </c:pt>
                <c:pt idx="572">
                  <c:v>8189.4740000000011</c:v>
                </c:pt>
                <c:pt idx="573">
                  <c:v>8289.2090000000007</c:v>
                </c:pt>
                <c:pt idx="574">
                  <c:v>8289.9650000000001</c:v>
                </c:pt>
                <c:pt idx="575">
                  <c:v>8090.7440000000006</c:v>
                </c:pt>
                <c:pt idx="576">
                  <c:v>8127.8879999999999</c:v>
                </c:pt>
                <c:pt idx="577">
                  <c:v>7480.2960000000003</c:v>
                </c:pt>
                <c:pt idx="578">
                  <c:v>7573.2545</c:v>
                </c:pt>
                <c:pt idx="579">
                  <c:v>7841.1125000000011</c:v>
                </c:pt>
                <c:pt idx="580">
                  <c:v>7826.1455000000005</c:v>
                </c:pt>
                <c:pt idx="581">
                  <c:v>7822.5455000000002</c:v>
                </c:pt>
                <c:pt idx="582">
                  <c:v>7405.4404999999997</c:v>
                </c:pt>
                <c:pt idx="583">
                  <c:v>7371.0654999999997</c:v>
                </c:pt>
                <c:pt idx="584">
                  <c:v>7612.2524999999996</c:v>
                </c:pt>
                <c:pt idx="585">
                  <c:v>7611.1745000000001</c:v>
                </c:pt>
                <c:pt idx="586">
                  <c:v>7580.1684999999998</c:v>
                </c:pt>
                <c:pt idx="587">
                  <c:v>7372.4865</c:v>
                </c:pt>
                <c:pt idx="588">
                  <c:v>7197.4054999999998</c:v>
                </c:pt>
                <c:pt idx="589">
                  <c:v>7279.3175000000001</c:v>
                </c:pt>
                <c:pt idx="590">
                  <c:v>7227.5595000000003</c:v>
                </c:pt>
                <c:pt idx="591">
                  <c:v>7331.6864999999998</c:v>
                </c:pt>
                <c:pt idx="592">
                  <c:v>7203.2830000000004</c:v>
                </c:pt>
                <c:pt idx="593">
                  <c:v>7014.9669999999996</c:v>
                </c:pt>
                <c:pt idx="594">
                  <c:v>7079.4309999999996</c:v>
                </c:pt>
                <c:pt idx="595">
                  <c:v>7075.7719999999999</c:v>
                </c:pt>
                <c:pt idx="596">
                  <c:v>7062.43</c:v>
                </c:pt>
                <c:pt idx="597">
                  <c:v>6968.951</c:v>
                </c:pt>
                <c:pt idx="598">
                  <c:v>6697.3440000000001</c:v>
                </c:pt>
                <c:pt idx="599">
                  <c:v>6780.549</c:v>
                </c:pt>
                <c:pt idx="600">
                  <c:v>6678.1549999999997</c:v>
                </c:pt>
                <c:pt idx="601">
                  <c:v>6786.5150000000003</c:v>
                </c:pt>
                <c:pt idx="602">
                  <c:v>6795.5079999999998</c:v>
                </c:pt>
                <c:pt idx="603">
                  <c:v>6870.1180000000004</c:v>
                </c:pt>
                <c:pt idx="604">
                  <c:v>7157.7309999999998</c:v>
                </c:pt>
                <c:pt idx="605">
                  <c:v>7338.8440000000001</c:v>
                </c:pt>
                <c:pt idx="606">
                  <c:v>7027.9859999999999</c:v>
                </c:pt>
                <c:pt idx="607">
                  <c:v>7115.7909999999993</c:v>
                </c:pt>
                <c:pt idx="608">
                  <c:v>7058.771999999999</c:v>
                </c:pt>
                <c:pt idx="609">
                  <c:v>7048.277</c:v>
                </c:pt>
                <c:pt idx="610">
                  <c:v>7066.8599999999988</c:v>
                </c:pt>
                <c:pt idx="611">
                  <c:v>6802.0370000000003</c:v>
                </c:pt>
                <c:pt idx="612">
                  <c:v>6980.4350000000004</c:v>
                </c:pt>
                <c:pt idx="613">
                  <c:v>6983.4409999999998</c:v>
                </c:pt>
                <c:pt idx="614">
                  <c:v>7226.5450000000001</c:v>
                </c:pt>
                <c:pt idx="615">
                  <c:v>7302.6930000000002</c:v>
                </c:pt>
                <c:pt idx="616">
                  <c:v>7127.9480000000003</c:v>
                </c:pt>
                <c:pt idx="617">
                  <c:v>7259.03</c:v>
                </c:pt>
                <c:pt idx="618">
                  <c:v>7252.6660000000002</c:v>
                </c:pt>
                <c:pt idx="619">
                  <c:v>7245.598</c:v>
                </c:pt>
                <c:pt idx="620">
                  <c:v>7169.7120000000004</c:v>
                </c:pt>
                <c:pt idx="621">
                  <c:v>7099.6959999999999</c:v>
                </c:pt>
                <c:pt idx="622">
                  <c:v>7015.0779999999995</c:v>
                </c:pt>
                <c:pt idx="623">
                  <c:v>7101.3089999999993</c:v>
                </c:pt>
                <c:pt idx="624">
                  <c:v>7211.0919999999996</c:v>
                </c:pt>
                <c:pt idx="625">
                  <c:v>7089.7759999999998</c:v>
                </c:pt>
                <c:pt idx="626">
                  <c:v>7195.6220000000003</c:v>
                </c:pt>
                <c:pt idx="627">
                  <c:v>7235.0249999999996</c:v>
                </c:pt>
                <c:pt idx="628">
                  <c:v>7368.7380000000003</c:v>
                </c:pt>
                <c:pt idx="629">
                  <c:v>7350.4570000000003</c:v>
                </c:pt>
                <c:pt idx="630">
                  <c:v>7272.6570000000011</c:v>
                </c:pt>
                <c:pt idx="631">
                  <c:v>7555.764000000001</c:v>
                </c:pt>
                <c:pt idx="632">
                  <c:v>7583.5959999999995</c:v>
                </c:pt>
                <c:pt idx="633">
                  <c:v>7192.7950000000001</c:v>
                </c:pt>
                <c:pt idx="634">
                  <c:v>6872.7109999999993</c:v>
                </c:pt>
                <c:pt idx="635">
                  <c:v>6779.003999999999</c:v>
                </c:pt>
                <c:pt idx="636">
                  <c:v>6800.1809999999996</c:v>
                </c:pt>
                <c:pt idx="637">
                  <c:v>7087.1819999999998</c:v>
                </c:pt>
                <c:pt idx="638">
                  <c:v>6800.1809999999996</c:v>
                </c:pt>
                <c:pt idx="639">
                  <c:v>7236.1329999999998</c:v>
                </c:pt>
                <c:pt idx="640">
                  <c:v>7432.3509999999997</c:v>
                </c:pt>
                <c:pt idx="641">
                  <c:v>7381.8289999999997</c:v>
                </c:pt>
                <c:pt idx="642">
                  <c:v>7063.7489999999998</c:v>
                </c:pt>
                <c:pt idx="643">
                  <c:v>6982.3239999999996</c:v>
                </c:pt>
                <c:pt idx="644">
                  <c:v>7082.7349999999997</c:v>
                </c:pt>
                <c:pt idx="645">
                  <c:v>7140.8440000000001</c:v>
                </c:pt>
                <c:pt idx="646">
                  <c:v>7197.1869999999999</c:v>
                </c:pt>
                <c:pt idx="647">
                  <c:v>7298.4269999999997</c:v>
                </c:pt>
                <c:pt idx="648">
                  <c:v>7552.3770000000004</c:v>
                </c:pt>
                <c:pt idx="649">
                  <c:v>7645.2359999999999</c:v>
                </c:pt>
                <c:pt idx="650">
                  <c:v>7608.3159999999998</c:v>
                </c:pt>
                <c:pt idx="651">
                  <c:v>7433.192</c:v>
                </c:pt>
                <c:pt idx="652">
                  <c:v>7362.6949999999997</c:v>
                </c:pt>
                <c:pt idx="653">
                  <c:v>7326.9449999999997</c:v>
                </c:pt>
                <c:pt idx="654">
                  <c:v>7458.2659999999996</c:v>
                </c:pt>
                <c:pt idx="655">
                  <c:v>7463.6750000000002</c:v>
                </c:pt>
                <c:pt idx="656">
                  <c:v>7517.5950000000003</c:v>
                </c:pt>
                <c:pt idx="657">
                  <c:v>7575.9549999999999</c:v>
                </c:pt>
                <c:pt idx="658">
                  <c:v>7692.1880000000001</c:v>
                </c:pt>
                <c:pt idx="659">
                  <c:v>7853.268</c:v>
                </c:pt>
                <c:pt idx="660">
                  <c:v>8024.7860000000001</c:v>
                </c:pt>
                <c:pt idx="661">
                  <c:v>8121.9570000000003</c:v>
                </c:pt>
                <c:pt idx="662">
                  <c:v>8048.1029999999992</c:v>
                </c:pt>
                <c:pt idx="663">
                  <c:v>8067.2279999999992</c:v>
                </c:pt>
                <c:pt idx="664">
                  <c:v>8173.1170000000002</c:v>
                </c:pt>
                <c:pt idx="665">
                  <c:v>8211.39</c:v>
                </c:pt>
                <c:pt idx="666">
                  <c:v>8308.2999999999993</c:v>
                </c:pt>
                <c:pt idx="667">
                  <c:v>8310.9390000000003</c:v>
                </c:pt>
                <c:pt idx="668">
                  <c:v>8142.2780000000012</c:v>
                </c:pt>
                <c:pt idx="669">
                  <c:v>8042</c:v>
                </c:pt>
                <c:pt idx="670">
                  <c:v>8181.9070000000002</c:v>
                </c:pt>
                <c:pt idx="671">
                  <c:v>8276.6560000000009</c:v>
                </c:pt>
                <c:pt idx="672">
                  <c:v>8243.0920000000006</c:v>
                </c:pt>
                <c:pt idx="673">
                  <c:v>8371.7289999999994</c:v>
                </c:pt>
                <c:pt idx="674">
                  <c:v>8498.2389999999996</c:v>
                </c:pt>
                <c:pt idx="675">
                  <c:v>8127.3510000000006</c:v>
                </c:pt>
                <c:pt idx="676">
                  <c:v>8291.0229999999992</c:v>
                </c:pt>
                <c:pt idx="677">
                  <c:v>8174.3619999999992</c:v>
                </c:pt>
                <c:pt idx="678">
                  <c:v>8110.6829999999991</c:v>
                </c:pt>
                <c:pt idx="679">
                  <c:v>8141</c:v>
                </c:pt>
                <c:pt idx="680">
                  <c:v>8024.8390000000009</c:v>
                </c:pt>
                <c:pt idx="681">
                  <c:v>7963.7079999999996</c:v>
                </c:pt>
                <c:pt idx="682">
                  <c:v>7958.1440000000011</c:v>
                </c:pt>
                <c:pt idx="683">
                  <c:v>8101.5170000000007</c:v>
                </c:pt>
                <c:pt idx="684">
                  <c:v>8223.107</c:v>
                </c:pt>
                <c:pt idx="685">
                  <c:v>8375.5319999999992</c:v>
                </c:pt>
                <c:pt idx="686">
                  <c:v>8328.0120000000006</c:v>
                </c:pt>
                <c:pt idx="687">
                  <c:v>8371</c:v>
                </c:pt>
                <c:pt idx="688">
                  <c:v>8391.9240000000009</c:v>
                </c:pt>
                <c:pt idx="689">
                  <c:v>8459</c:v>
                </c:pt>
                <c:pt idx="690">
                  <c:v>8436</c:v>
                </c:pt>
                <c:pt idx="691">
                  <c:v>8487</c:v>
                </c:pt>
                <c:pt idx="692">
                  <c:v>8283</c:v>
                </c:pt>
                <c:pt idx="693">
                  <c:v>8155</c:v>
                </c:pt>
                <c:pt idx="694">
                  <c:v>8222</c:v>
                </c:pt>
                <c:pt idx="695">
                  <c:v>7971</c:v>
                </c:pt>
                <c:pt idx="696">
                  <c:v>7871</c:v>
                </c:pt>
                <c:pt idx="697">
                  <c:v>7984</c:v>
                </c:pt>
                <c:pt idx="698">
                  <c:v>8445</c:v>
                </c:pt>
                <c:pt idx="699">
                  <c:v>8581</c:v>
                </c:pt>
                <c:pt idx="700">
                  <c:v>8727</c:v>
                </c:pt>
                <c:pt idx="701">
                  <c:v>8542</c:v>
                </c:pt>
                <c:pt idx="702">
                  <c:v>8324</c:v>
                </c:pt>
                <c:pt idx="703">
                  <c:v>7976</c:v>
                </c:pt>
                <c:pt idx="704">
                  <c:v>8036</c:v>
                </c:pt>
                <c:pt idx="705">
                  <c:v>7996</c:v>
                </c:pt>
                <c:pt idx="706">
                  <c:v>7855</c:v>
                </c:pt>
                <c:pt idx="707">
                  <c:v>7869</c:v>
                </c:pt>
                <c:pt idx="708">
                  <c:v>7952</c:v>
                </c:pt>
                <c:pt idx="709">
                  <c:v>8185</c:v>
                </c:pt>
                <c:pt idx="710">
                  <c:v>8311</c:v>
                </c:pt>
                <c:pt idx="711">
                  <c:v>8233</c:v>
                </c:pt>
                <c:pt idx="712">
                  <c:v>8241</c:v>
                </c:pt>
                <c:pt idx="713">
                  <c:v>8102</c:v>
                </c:pt>
                <c:pt idx="714">
                  <c:v>8183</c:v>
                </c:pt>
                <c:pt idx="715">
                  <c:v>8061</c:v>
                </c:pt>
                <c:pt idx="716">
                  <c:v>8133</c:v>
                </c:pt>
                <c:pt idx="717">
                  <c:v>8083</c:v>
                </c:pt>
                <c:pt idx="718">
                  <c:v>7982</c:v>
                </c:pt>
                <c:pt idx="719">
                  <c:v>8116</c:v>
                </c:pt>
                <c:pt idx="720">
                  <c:v>8198</c:v>
                </c:pt>
                <c:pt idx="721">
                  <c:v>8264</c:v>
                </c:pt>
                <c:pt idx="722">
                  <c:v>8083</c:v>
                </c:pt>
                <c:pt idx="723">
                  <c:v>8049</c:v>
                </c:pt>
                <c:pt idx="724">
                  <c:v>8155</c:v>
                </c:pt>
                <c:pt idx="725">
                  <c:v>8246</c:v>
                </c:pt>
                <c:pt idx="726">
                  <c:v>8180</c:v>
                </c:pt>
                <c:pt idx="727">
                  <c:v>8381</c:v>
                </c:pt>
                <c:pt idx="728">
                  <c:v>8518</c:v>
                </c:pt>
                <c:pt idx="729">
                  <c:v>8426</c:v>
                </c:pt>
                <c:pt idx="730">
                  <c:v>8486</c:v>
                </c:pt>
                <c:pt idx="731">
                  <c:v>8464</c:v>
                </c:pt>
                <c:pt idx="732">
                  <c:v>8821</c:v>
                </c:pt>
                <c:pt idx="733">
                  <c:v>8707</c:v>
                </c:pt>
                <c:pt idx="734">
                  <c:v>8627</c:v>
                </c:pt>
                <c:pt idx="735">
                  <c:v>8300</c:v>
                </c:pt>
                <c:pt idx="736">
                  <c:v>8382</c:v>
                </c:pt>
                <c:pt idx="737">
                  <c:v>8492</c:v>
                </c:pt>
                <c:pt idx="738">
                  <c:v>8427</c:v>
                </c:pt>
                <c:pt idx="739">
                  <c:v>8036</c:v>
                </c:pt>
                <c:pt idx="740">
                  <c:v>8161</c:v>
                </c:pt>
                <c:pt idx="741">
                  <c:v>8297</c:v>
                </c:pt>
                <c:pt idx="742">
                  <c:v>8155</c:v>
                </c:pt>
                <c:pt idx="743">
                  <c:v>8257</c:v>
                </c:pt>
                <c:pt idx="744">
                  <c:v>8062</c:v>
                </c:pt>
                <c:pt idx="745">
                  <c:v>8062</c:v>
                </c:pt>
                <c:pt idx="746">
                  <c:v>8243</c:v>
                </c:pt>
                <c:pt idx="747">
                  <c:v>8238</c:v>
                </c:pt>
                <c:pt idx="748">
                  <c:v>8036</c:v>
                </c:pt>
                <c:pt idx="749">
                  <c:v>8269</c:v>
                </c:pt>
                <c:pt idx="750">
                  <c:v>8376</c:v>
                </c:pt>
                <c:pt idx="751">
                  <c:v>8250</c:v>
                </c:pt>
                <c:pt idx="752">
                  <c:v>8142</c:v>
                </c:pt>
                <c:pt idx="753">
                  <c:v>8145</c:v>
                </c:pt>
                <c:pt idx="754">
                  <c:v>8298</c:v>
                </c:pt>
                <c:pt idx="755">
                  <c:v>8112</c:v>
                </c:pt>
                <c:pt idx="756">
                  <c:v>7734</c:v>
                </c:pt>
                <c:pt idx="757">
                  <c:v>7816</c:v>
                </c:pt>
                <c:pt idx="758">
                  <c:v>7726</c:v>
                </c:pt>
                <c:pt idx="759">
                  <c:v>7652</c:v>
                </c:pt>
                <c:pt idx="760">
                  <c:v>7668</c:v>
                </c:pt>
                <c:pt idx="761">
                  <c:v>7407</c:v>
                </c:pt>
                <c:pt idx="762">
                  <c:v>7446</c:v>
                </c:pt>
                <c:pt idx="763">
                  <c:v>7429</c:v>
                </c:pt>
                <c:pt idx="764">
                  <c:v>7466</c:v>
                </c:pt>
                <c:pt idx="765">
                  <c:v>7465</c:v>
                </c:pt>
                <c:pt idx="766">
                  <c:v>7465.1120000000001</c:v>
                </c:pt>
                <c:pt idx="767">
                  <c:v>7573.4340000000002</c:v>
                </c:pt>
                <c:pt idx="768">
                  <c:v>7685.973</c:v>
                </c:pt>
                <c:pt idx="769">
                  <c:v>7757.2659999999996</c:v>
                </c:pt>
                <c:pt idx="770">
                  <c:v>7718.6049999999996</c:v>
                </c:pt>
                <c:pt idx="771">
                  <c:v>7657</c:v>
                </c:pt>
                <c:pt idx="772">
                  <c:v>7771.0820000000003</c:v>
                </c:pt>
                <c:pt idx="773">
                  <c:v>7837.3469999999998</c:v>
                </c:pt>
                <c:pt idx="774">
                  <c:v>7885.9949999999999</c:v>
                </c:pt>
                <c:pt idx="775">
                  <c:v>7978.6559999999999</c:v>
                </c:pt>
                <c:pt idx="776">
                  <c:v>8090.6750000000002</c:v>
                </c:pt>
                <c:pt idx="777">
                  <c:v>8272.4279999999999</c:v>
                </c:pt>
                <c:pt idx="778">
                  <c:v>8365.2440000000006</c:v>
                </c:pt>
                <c:pt idx="779">
                  <c:v>8209.4660000000003</c:v>
                </c:pt>
                <c:pt idx="780">
                  <c:v>8172.2779999999993</c:v>
                </c:pt>
                <c:pt idx="781">
                  <c:v>8157.8919999999989</c:v>
                </c:pt>
                <c:pt idx="782">
                  <c:v>8244.6970000000001</c:v>
                </c:pt>
                <c:pt idx="783">
                  <c:v>8225.5169999999998</c:v>
                </c:pt>
                <c:pt idx="784">
                  <c:v>8093.3129999999992</c:v>
                </c:pt>
                <c:pt idx="785">
                  <c:v>8088.168999999999</c:v>
                </c:pt>
                <c:pt idx="786">
                  <c:v>8192.1275000000005</c:v>
                </c:pt>
                <c:pt idx="787">
                  <c:v>8398.5215000000007</c:v>
                </c:pt>
                <c:pt idx="788">
                  <c:v>8485.0295000000006</c:v>
                </c:pt>
                <c:pt idx="789">
                  <c:v>8496.9495000000006</c:v>
                </c:pt>
                <c:pt idx="790">
                  <c:v>8428.6574999999993</c:v>
                </c:pt>
                <c:pt idx="791">
                  <c:v>8365.3935000000001</c:v>
                </c:pt>
                <c:pt idx="792">
                  <c:v>8531.2194999999992</c:v>
                </c:pt>
                <c:pt idx="793">
                  <c:v>8683.2764999999999</c:v>
                </c:pt>
                <c:pt idx="794">
                  <c:v>8445.3775000000005</c:v>
                </c:pt>
                <c:pt idx="795">
                  <c:v>8365.1205000000009</c:v>
                </c:pt>
                <c:pt idx="796">
                  <c:v>8403.7294999999995</c:v>
                </c:pt>
                <c:pt idx="797">
                  <c:v>8533.4145000000008</c:v>
                </c:pt>
                <c:pt idx="798">
                  <c:v>8573.8155000000006</c:v>
                </c:pt>
                <c:pt idx="799">
                  <c:v>8472.5745000000006</c:v>
                </c:pt>
                <c:pt idx="800">
                  <c:v>7972.9889999999996</c:v>
                </c:pt>
                <c:pt idx="801">
                  <c:v>8181.4089999999997</c:v>
                </c:pt>
                <c:pt idx="802">
                  <c:v>8246.4279999999999</c:v>
                </c:pt>
                <c:pt idx="803">
                  <c:v>8013.4879999999994</c:v>
                </c:pt>
                <c:pt idx="804">
                  <c:v>8014.41</c:v>
                </c:pt>
                <c:pt idx="805">
                  <c:v>8099.2829999999994</c:v>
                </c:pt>
                <c:pt idx="806">
                  <c:v>8275.73</c:v>
                </c:pt>
                <c:pt idx="807">
                  <c:v>8350.4279999999999</c:v>
                </c:pt>
                <c:pt idx="808">
                  <c:v>8240.83</c:v>
                </c:pt>
                <c:pt idx="809">
                  <c:v>8144.52</c:v>
                </c:pt>
                <c:pt idx="810">
                  <c:v>7708.0379999999996</c:v>
                </c:pt>
                <c:pt idx="811">
                  <c:v>7884.7089999999998</c:v>
                </c:pt>
                <c:pt idx="812">
                  <c:v>7987.4650000000001</c:v>
                </c:pt>
                <c:pt idx="813">
                  <c:v>7893.3639999999996</c:v>
                </c:pt>
                <c:pt idx="814">
                  <c:v>7757.3649999999998</c:v>
                </c:pt>
                <c:pt idx="815">
                  <c:v>7837.9870000000001</c:v>
                </c:pt>
                <c:pt idx="816">
                  <c:v>7837.9870000000001</c:v>
                </c:pt>
                <c:pt idx="817">
                  <c:v>7773.2009999999991</c:v>
                </c:pt>
                <c:pt idx="818">
                  <c:v>7800.8119999999999</c:v>
                </c:pt>
                <c:pt idx="819">
                  <c:v>7569.75</c:v>
                </c:pt>
                <c:pt idx="820">
                  <c:v>7815.351999999999</c:v>
                </c:pt>
                <c:pt idx="821">
                  <c:v>7924.128999999999</c:v>
                </c:pt>
                <c:pt idx="822">
                  <c:v>7897.3259999999991</c:v>
                </c:pt>
                <c:pt idx="823">
                  <c:v>7617.3429999999989</c:v>
                </c:pt>
                <c:pt idx="824">
                  <c:v>7562.7889999999989</c:v>
                </c:pt>
                <c:pt idx="825">
                  <c:v>7484.3279999999995</c:v>
                </c:pt>
                <c:pt idx="826">
                  <c:v>7543.8119999999999</c:v>
                </c:pt>
                <c:pt idx="827">
                  <c:v>7543.8119999999999</c:v>
                </c:pt>
                <c:pt idx="828">
                  <c:v>7408.4105</c:v>
                </c:pt>
                <c:pt idx="829">
                  <c:v>7407.1124999999993</c:v>
                </c:pt>
                <c:pt idx="830">
                  <c:v>7311.628999999999</c:v>
                </c:pt>
                <c:pt idx="831">
                  <c:v>7518.6509999999998</c:v>
                </c:pt>
                <c:pt idx="832">
                  <c:v>7540.4660000000003</c:v>
                </c:pt>
                <c:pt idx="833">
                  <c:v>7465.2950000000001</c:v>
                </c:pt>
                <c:pt idx="834">
                  <c:v>7555.7150000000001</c:v>
                </c:pt>
                <c:pt idx="835">
                  <c:v>7704.2939999999999</c:v>
                </c:pt>
                <c:pt idx="836">
                  <c:v>7732.5059999999994</c:v>
                </c:pt>
                <c:pt idx="837">
                  <c:v>7776.6729999999989</c:v>
                </c:pt>
                <c:pt idx="838">
                  <c:v>7882.5649999999987</c:v>
                </c:pt>
                <c:pt idx="839">
                  <c:v>8029.2639999999992</c:v>
                </c:pt>
                <c:pt idx="840">
                  <c:v>8263.1560000000009</c:v>
                </c:pt>
                <c:pt idx="841">
                  <c:v>8277.3469999999998</c:v>
                </c:pt>
                <c:pt idx="842">
                  <c:v>8101.4499999999989</c:v>
                </c:pt>
                <c:pt idx="843">
                  <c:v>7661.9889999999996</c:v>
                </c:pt>
                <c:pt idx="844">
                  <c:v>7850.28</c:v>
                </c:pt>
                <c:pt idx="845">
                  <c:v>7831.2709999999997</c:v>
                </c:pt>
                <c:pt idx="846">
                  <c:v>7606.5640000000003</c:v>
                </c:pt>
                <c:pt idx="847">
                  <c:v>7328.4605000000001</c:v>
                </c:pt>
                <c:pt idx="848">
                  <c:v>7104.0195000000003</c:v>
                </c:pt>
                <c:pt idx="849">
                  <c:v>7212.4035000000003</c:v>
                </c:pt>
                <c:pt idx="850">
                  <c:v>7239.8355000000001</c:v>
                </c:pt>
                <c:pt idx="851">
                  <c:v>7025.5315000000001</c:v>
                </c:pt>
                <c:pt idx="852">
                  <c:v>6943.7494999999999</c:v>
                </c:pt>
                <c:pt idx="853">
                  <c:v>6943.7494999999999</c:v>
                </c:pt>
                <c:pt idx="854">
                  <c:v>6906.7134999999998</c:v>
                </c:pt>
                <c:pt idx="855">
                  <c:v>7281.8315000000002</c:v>
                </c:pt>
                <c:pt idx="856">
                  <c:v>7465.3114999999998</c:v>
                </c:pt>
                <c:pt idx="857">
                  <c:v>7602.0609999999997</c:v>
                </c:pt>
                <c:pt idx="858">
                  <c:v>7217.5259999999998</c:v>
                </c:pt>
                <c:pt idx="859">
                  <c:v>7705.4040000000005</c:v>
                </c:pt>
                <c:pt idx="860">
                  <c:v>7854.9</c:v>
                </c:pt>
                <c:pt idx="861">
                  <c:v>7618.5259999999998</c:v>
                </c:pt>
                <c:pt idx="862">
                  <c:v>7385.82</c:v>
                </c:pt>
                <c:pt idx="863">
                  <c:v>7642.8950000000004</c:v>
                </c:pt>
                <c:pt idx="864">
                  <c:v>7662.25</c:v>
                </c:pt>
                <c:pt idx="865">
                  <c:v>7529.326</c:v>
                </c:pt>
                <c:pt idx="866">
                  <c:v>7717.25</c:v>
                </c:pt>
                <c:pt idx="867">
                  <c:v>7202.3225000000002</c:v>
                </c:pt>
                <c:pt idx="868">
                  <c:v>7208.8630000000003</c:v>
                </c:pt>
                <c:pt idx="869">
                  <c:v>7261.2380000000003</c:v>
                </c:pt>
                <c:pt idx="870">
                  <c:v>7739.0360000000001</c:v>
                </c:pt>
                <c:pt idx="871">
                  <c:v>7771.9409999999998</c:v>
                </c:pt>
                <c:pt idx="872">
                  <c:v>7522.0910000000003</c:v>
                </c:pt>
                <c:pt idx="873">
                  <c:v>7747.2439999999997</c:v>
                </c:pt>
                <c:pt idx="874">
                  <c:v>7807.5339999999997</c:v>
                </c:pt>
                <c:pt idx="875">
                  <c:v>7870.683</c:v>
                </c:pt>
                <c:pt idx="876">
                  <c:v>7774.8680000000004</c:v>
                </c:pt>
                <c:pt idx="877">
                  <c:v>7953.1220000000003</c:v>
                </c:pt>
                <c:pt idx="878">
                  <c:v>7969.8850000000002</c:v>
                </c:pt>
                <c:pt idx="879">
                  <c:v>7650.8305</c:v>
                </c:pt>
                <c:pt idx="880">
                  <c:v>7673.4475000000002</c:v>
                </c:pt>
                <c:pt idx="881">
                  <c:v>7513.1944999999996</c:v>
                </c:pt>
                <c:pt idx="882">
                  <c:v>7682.3485000000001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D-4002-A247-81DA450F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7599"/>
        <c:axId val="922188847"/>
      </c:lineChart>
      <c:dateAx>
        <c:axId val="922187599"/>
        <c:scaling>
          <c:orientation val="minMax"/>
          <c:min val="4489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8847"/>
        <c:crosses val="autoZero"/>
        <c:auto val="1"/>
        <c:lblOffset val="100"/>
        <c:baseTimeUnit val="days"/>
        <c:majorUnit val="1"/>
        <c:majorTimeUnit val="days"/>
      </c:dateAx>
      <c:valAx>
        <c:axId val="922188847"/>
        <c:scaling>
          <c:orientation val="minMax"/>
          <c:max val="21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 Occupancy Status 2.0.xlsx]Graphs!PivotTable1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962356984652575E-3"/>
              <c:y val="-0.12134578643063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4328E-3"/>
              <c:y val="-6.3700724760240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2642372214414566E-17"/>
              <c:y val="1.3936444102005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577872574997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3.5661210606430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811784923262875E-3"/>
              <c:y val="-4.094237623638450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290430283326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87427884163644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BBD-4BA2-B64D-8B752D9D234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BBD-4BA2-B64D-8B752D9D234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BBD-4BA2-B64D-8B752D9D234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BBD-4BA2-B64D-8B752D9D2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Graphs!$B$4:$B$14</c:f>
              <c:numCache>
                <c:formatCode>_(* #,##0_);_(* \(#,##0\);_(* "-"??_);_(@_)</c:formatCode>
                <c:ptCount val="5"/>
                <c:pt idx="0">
                  <c:v>21000</c:v>
                </c:pt>
                <c:pt idx="1">
                  <c:v>7500</c:v>
                </c:pt>
                <c:pt idx="2">
                  <c:v>10300</c:v>
                </c:pt>
                <c:pt idx="3">
                  <c:v>100</c:v>
                </c:pt>
                <c:pt idx="4">
                  <c:v>10250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D-4BA2-B64D-8B752D9D2344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BBD-4BA2-B64D-8B752D9D234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BBD-4BA2-B64D-8B752D9D234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BBD-4BA2-B64D-8B752D9D234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BBD-4BA2-B64D-8B752D9D2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Graphs!$A$4:$A$14</c:f>
              <c:multiLvlStrCache>
                <c:ptCount val="5"/>
                <c:lvl>
                  <c:pt idx="0">
                    <c:v>42%</c:v>
                  </c:pt>
                  <c:pt idx="1">
                    <c:v>100%</c:v>
                  </c:pt>
                  <c:pt idx="2">
                    <c:v>47%</c:v>
                  </c:pt>
                  <c:pt idx="3">
                    <c:v>36%</c:v>
                  </c:pt>
                  <c:pt idx="4">
                    <c:v>60%</c:v>
                  </c:pt>
                </c:lvl>
                <c:lvl>
                  <c:pt idx="0">
                    <c:v>Expo Global Freeport</c:v>
                  </c:pt>
                  <c:pt idx="1">
                    <c:v>Kandana DC</c:v>
                  </c:pt>
                  <c:pt idx="2">
                    <c:v>Orugodawatta DC</c:v>
                  </c:pt>
                  <c:pt idx="3">
                    <c:v>Orugodawatta DC Cold Room </c:v>
                  </c:pt>
                  <c:pt idx="4">
                    <c:v>Peliyagoda DC</c:v>
                  </c:pt>
                </c:lvl>
              </c:multiLvlStrCache>
            </c:multiLvlStrRef>
          </c:cat>
          <c:val>
            <c:numRef>
              <c:f>Graphs!$C$4:$C$14</c:f>
              <c:numCache>
                <c:formatCode>_(* #,##0_);_(* \(#,##0\);_(* "-"??_);_(@_)</c:formatCode>
                <c:ptCount val="5"/>
                <c:pt idx="0">
                  <c:v>8773.6718999999994</c:v>
                </c:pt>
                <c:pt idx="1">
                  <c:v>7676.0394999999999</c:v>
                </c:pt>
                <c:pt idx="2">
                  <c:v>4837.7183473000014</c:v>
                </c:pt>
                <c:pt idx="3">
                  <c:v>36.439366699999859</c:v>
                </c:pt>
                <c:pt idx="4">
                  <c:v>6155.6408999999994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D-4BA2-B64D-8B752D9D23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385902832"/>
        <c:axId val="385892848"/>
      </c:barChart>
      <c:catAx>
        <c:axId val="3859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2848"/>
        <c:crosses val="autoZero"/>
        <c:auto val="1"/>
        <c:lblAlgn val="ctr"/>
        <c:lblOffset val="100"/>
        <c:noMultiLvlLbl val="0"/>
      </c:catAx>
      <c:valAx>
        <c:axId val="38589284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Nestle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Capacity (Pallets)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Graphs!$B$43:$B$47</c:f>
              <c:numCache>
                <c:formatCode>_(* #,##0_);_(* \(#,##0\);_(* "-"??_);_(@_)</c:formatCode>
                <c:ptCount val="2"/>
                <c:pt idx="0">
                  <c:v>10131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4-43D7-9E09-D56DF3466FEC}"/>
            </c:ext>
          </c:extLst>
        </c:ser>
        <c:ser>
          <c:idx val="1"/>
          <c:order val="1"/>
          <c:tx>
            <c:strRef>
              <c:f>Graphs!$C$42</c:f>
              <c:strCache>
                <c:ptCount val="1"/>
                <c:pt idx="0">
                  <c:v>Occupancy (Pallet)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Graphs!$C$43:$C$47</c:f>
              <c:numCache>
                <c:formatCode>_(* #,##0_);_(* \(#,##0\);_(* "-"??_);_(@_)</c:formatCode>
                <c:ptCount val="2"/>
                <c:pt idx="0">
                  <c:v>9107</c:v>
                </c:pt>
                <c:pt idx="1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4-43D7-9E09-D56DF3466FEC}"/>
            </c:ext>
          </c:extLst>
        </c:ser>
        <c:ser>
          <c:idx val="2"/>
          <c:order val="2"/>
          <c:tx>
            <c:strRef>
              <c:f>Graphs!$D$42</c:f>
              <c:strCache>
                <c:ptCount val="1"/>
                <c:pt idx="0">
                  <c:v>Unoccupied (Pallet)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Graphs!$A$43:$A$47</c:f>
              <c:multiLvlStrCache>
                <c:ptCount val="2"/>
                <c:lvl>
                  <c:pt idx="0">
                    <c:v>90%</c:v>
                  </c:pt>
                  <c:pt idx="1">
                    <c:v>57%</c:v>
                  </c:pt>
                </c:lvl>
                <c:lvl>
                  <c:pt idx="0">
                    <c:v>Nestle - Main DC</c:v>
                  </c:pt>
                  <c:pt idx="1">
                    <c:v>BIPL</c:v>
                  </c:pt>
                </c:lvl>
              </c:multiLvlStrCache>
            </c:multiLvlStrRef>
          </c:cat>
          <c:val>
            <c:numRef>
              <c:f>Graphs!$D$43:$D$47</c:f>
              <c:numCache>
                <c:formatCode>_(* #,##0_);_(* \(#,##0\);_(* "-"??_);_(@_)</c:formatCode>
                <c:ptCount val="2"/>
                <c:pt idx="0">
                  <c:v>1024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183-9D94-AFC834008A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672048"/>
        <c:axId val="541667472"/>
      </c:barChart>
      <c:catAx>
        <c:axId val="5416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7472"/>
        <c:crosses val="autoZero"/>
        <c:auto val="1"/>
        <c:lblAlgn val="ctr"/>
        <c:lblOffset val="100"/>
        <c:noMultiLvlLbl val="0"/>
      </c:catAx>
      <c:valAx>
        <c:axId val="5416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Pallets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[WH Occupancy Status 2.0.xlsx]Graphs!PivotTable17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</a:t>
            </a:r>
            <a:r>
              <a:rPr lang="en-US"/>
              <a:t>Sellable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Unoccupied (CBM)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Graphs!$B$60:$B$65</c:f>
              <c:numCache>
                <c:formatCode>_(* #,##0_);_(* \(#,##0\);_(* "-"??_);_(@_)</c:formatCode>
                <c:ptCount val="5"/>
                <c:pt idx="0">
                  <c:v>12226.328100000001</c:v>
                </c:pt>
                <c:pt idx="1">
                  <c:v>0</c:v>
                </c:pt>
                <c:pt idx="2">
                  <c:v>5462.2816526999986</c:v>
                </c:pt>
                <c:pt idx="3">
                  <c:v>63.560633300000141</c:v>
                </c:pt>
                <c:pt idx="4">
                  <c:v>4094.3591000000006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9-4413-BCBB-1D516AA10A69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Actual Sellable (CBM)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Graphs!$A$60:$A$65</c:f>
              <c:strCache>
                <c:ptCount val="5"/>
                <c:pt idx="0">
                  <c:v>Expo Global Freeport</c:v>
                </c:pt>
                <c:pt idx="1">
                  <c:v>Kandana DC</c:v>
                </c:pt>
                <c:pt idx="2">
                  <c:v>Orugodawatta DC</c:v>
                </c:pt>
                <c:pt idx="3">
                  <c:v>Orugodawatta DC Cold Room </c:v>
                </c:pt>
                <c:pt idx="4">
                  <c:v>Peliyagoda DC</c:v>
                </c:pt>
              </c:strCache>
            </c:strRef>
          </c:cat>
          <c:val>
            <c:numRef>
              <c:f>Graphs!$C$60:$C$65</c:f>
              <c:numCache>
                <c:formatCode>_(* #,##0_);_(* \(#,##0\);_(* "-"??_);_(@_)</c:formatCode>
                <c:ptCount val="5"/>
                <c:pt idx="0">
                  <c:v>11596.328100000001</c:v>
                </c:pt>
                <c:pt idx="1">
                  <c:v>0</c:v>
                </c:pt>
                <c:pt idx="2">
                  <c:v>4741.2816526999986</c:v>
                </c:pt>
                <c:pt idx="3">
                  <c:v>60.560633300000141</c:v>
                </c:pt>
                <c:pt idx="4">
                  <c:v>3786.8591000000006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9-4A29-8AF2-31EE495C8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189466096"/>
        <c:axId val="1189448208"/>
      </c:barChart>
      <c:catAx>
        <c:axId val="11894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208"/>
        <c:crosses val="autoZero"/>
        <c:auto val="1"/>
        <c:lblAlgn val="ctr"/>
        <c:lblOffset val="100"/>
        <c:noMultiLvlLbl val="0"/>
      </c:catAx>
      <c:valAx>
        <c:axId val="1189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6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 Occupancy Status 2.0.xlsx]Graphs!PivotTable2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Hirdaramani Woven DC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Graphs!$B$69</c:f>
              <c:strCache>
                <c:ptCount val="1"/>
                <c:pt idx="0">
                  <c:v>Capacity (CBM)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Graphs!$B$70:$B$72</c:f>
              <c:numCache>
                <c:formatCode>_(* #,##0_);_(* \(#,##0\);_(* "-"??_);_(@_)</c:formatCode>
                <c:ptCount val="1"/>
                <c:pt idx="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C6F-AF4F-5E63F391087A}"/>
            </c:ext>
          </c:extLst>
        </c:ser>
        <c:ser>
          <c:idx val="1"/>
          <c:order val="1"/>
          <c:tx>
            <c:strRef>
              <c:f>Graphs!$C$69</c:f>
              <c:strCache>
                <c:ptCount val="1"/>
                <c:pt idx="0">
                  <c:v>Occupancy (CBM)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Graphs!$A$70:$A$72</c:f>
              <c:multiLvlStrCache>
                <c:ptCount val="1"/>
                <c:lvl>
                  <c:pt idx="0">
                    <c:v>72%</c:v>
                  </c:pt>
                </c:lvl>
                <c:lvl>
                  <c:pt idx="0">
                    <c:v>Hirdaramani Woven Client Warehouse</c:v>
                  </c:pt>
                </c:lvl>
              </c:multiLvlStrCache>
            </c:multiLvlStrRef>
          </c:cat>
          <c:val>
            <c:numRef>
              <c:f>Graphs!$C$70:$C$72</c:f>
              <c:numCache>
                <c:formatCode>_(* #,##0_);_(* \(#,##0\);_(* "-"??_);_(@_)</c:formatCode>
                <c:ptCount val="1"/>
                <c:pt idx="0">
                  <c:v>3114.8409999999999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5-4C6F-AF4F-5E63F391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7240336"/>
        <c:axId val="907229936"/>
      </c:barChart>
      <c:catAx>
        <c:axId val="9072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29936"/>
        <c:auto val="1"/>
        <c:lblAlgn val="ctr"/>
        <c:lblOffset val="100"/>
        <c:noMultiLvlLbl val="0"/>
      </c:catAx>
      <c:valAx>
        <c:axId val="907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0336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9804286307440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 Expo Global Freeport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E-46B0-8A6E-AF036F1A2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E-46B0-8A6E-AF036F1A2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E-46B0-8A6E-AF036F1A2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Sheet2!$B$2:$D$2</c:f>
              <c:numCache>
                <c:formatCode>_(* #,##0_);_(* \(#,##0\);_(* "-"??_);_(@_)</c:formatCode>
                <c:ptCount val="3"/>
                <c:pt idx="0">
                  <c:v>8773.6718999999994</c:v>
                </c:pt>
                <c:pt idx="1">
                  <c:v>11596.328100000001</c:v>
                </c:pt>
                <c:pt idx="2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E-46B0-8A6E-AF036F1A2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Sheet2!$A$3</c:f>
              <c:strCache>
                <c:ptCount val="1"/>
                <c:pt idx="0">
                  <c:v> Kandana DC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0-4409-AC86-5EB824044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0-4409-AC86-5EB824044B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90-4409-AC86-5EB824044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Sheet2!$B$3:$D$3</c:f>
              <c:numCache>
                <c:formatCode>_(* #,##0_);_(* \(#,##0\);_(* "-"??_);_(@_)</c:formatCode>
                <c:ptCount val="3"/>
                <c:pt idx="0">
                  <c:v>7676.0394999999999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0-4409-AC86-5EB824044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 Orugodawatta DC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6-4451-AE71-28810C059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6-4451-AE71-28810C059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6-4451-AE71-28810C059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Sheet2!$B$4:$D$4</c:f>
              <c:numCache>
                <c:formatCode>_(* #,##0_);_(* \(#,##0\);_(* "-"??_);_(@_)</c:formatCode>
                <c:ptCount val="3"/>
                <c:pt idx="0">
                  <c:v>4837.7183473000014</c:v>
                </c:pt>
                <c:pt idx="1">
                  <c:v>4741.2816526999986</c:v>
                </c:pt>
                <c:pt idx="2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6-4451-AE71-28810C059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Sheet2!$A$5</c:f>
              <c:strCache>
                <c:ptCount val="1"/>
                <c:pt idx="0">
                  <c:v> Orugodawatta DC Cold Room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D-4A7C-86EC-E33959879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D-4A7C-86EC-E339598799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D-4A7C-86EC-E33959879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Occupancy</c:v>
                </c:pt>
                <c:pt idx="1">
                  <c:v>Actual Sellable CBM</c:v>
                </c:pt>
                <c:pt idx="2">
                  <c:v>Honeycomb in occupied CBM</c:v>
                </c:pt>
              </c:strCache>
            </c:strRef>
          </c:cat>
          <c:val>
            <c:numRef>
              <c:f>Sheet2!$B$5:$D$5</c:f>
              <c:numCache>
                <c:formatCode>_(* #,##0_);_(* \(#,##0\);_(* "-"??_);_(@_)</c:formatCode>
                <c:ptCount val="3"/>
                <c:pt idx="0">
                  <c:v>36.439366699999859</c:v>
                </c:pt>
                <c:pt idx="1">
                  <c:v>60.560633300000141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D-4A7C-86EC-E339598799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3</xdr:row>
      <xdr:rowOff>180975</xdr:rowOff>
    </xdr:from>
    <xdr:to>
      <xdr:col>38</xdr:col>
      <xdr:colOff>219075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1A784-C17F-737E-CFEC-F5945114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1057274</xdr:colOff>
      <xdr:row>0</xdr:row>
      <xdr:rowOff>95249</xdr:rowOff>
    </xdr:from>
    <xdr:to>
      <xdr:col>15</xdr:col>
      <xdr:colOff>104774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6B71C-F328-C9F2-DB34-00A1F9E4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1714499</xdr:colOff>
      <xdr:row>44</xdr:row>
      <xdr:rowOff>9525</xdr:rowOff>
    </xdr:from>
    <xdr:to>
      <xdr:col>11</xdr:col>
      <xdr:colOff>180974</xdr:colOff>
      <xdr:row>56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F2B53D-E189-9581-A5AD-D76EAAD4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1066799</xdr:colOff>
      <xdr:row>21</xdr:row>
      <xdr:rowOff>171450</xdr:rowOff>
    </xdr:from>
    <xdr:to>
      <xdr:col>15</xdr:col>
      <xdr:colOff>219075</xdr:colOff>
      <xdr:row>43</xdr:row>
      <xdr:rowOff>0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B8A68FEA-63BC-EACF-4ADB-F8BE5DEB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314323</xdr:colOff>
      <xdr:row>44</xdr:row>
      <xdr:rowOff>38100</xdr:rowOff>
    </xdr:from>
    <xdr:to>
      <xdr:col>16</xdr:col>
      <xdr:colOff>571501</xdr:colOff>
      <xdr:row>57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51883-F464-F477-881A-664D7288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0</xdr:rowOff>
    </xdr:from>
    <xdr:to>
      <xdr:col>8</xdr:col>
      <xdr:colOff>303212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C3DFA-AF82-4336-8621-7FB439746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304801</xdr:colOff>
      <xdr:row>10</xdr:row>
      <xdr:rowOff>3175</xdr:rowOff>
    </xdr:from>
    <xdr:to>
      <xdr:col>12</xdr:col>
      <xdr:colOff>317500</xdr:colOff>
      <xdr:row>24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94526-D827-4DB8-8CE8-32DB4996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330200</xdr:colOff>
      <xdr:row>10</xdr:row>
      <xdr:rowOff>4907</xdr:rowOff>
    </xdr:from>
    <xdr:to>
      <xdr:col>16</xdr:col>
      <xdr:colOff>396875</xdr:colOff>
      <xdr:row>24</xdr:row>
      <xdr:rowOff>81107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3A21E-CE0E-40CE-BD8F-B2FAA57A3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410153</xdr:colOff>
      <xdr:row>10</xdr:row>
      <xdr:rowOff>1732</xdr:rowOff>
    </xdr:from>
    <xdr:to>
      <xdr:col>20</xdr:col>
      <xdr:colOff>476250</xdr:colOff>
      <xdr:row>24</xdr:row>
      <xdr:rowOff>77932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49CE42-7C82-425B-8CFE-A1B34BCAE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477408</xdr:colOff>
      <xdr:row>10</xdr:row>
      <xdr:rowOff>866</xdr:rowOff>
    </xdr:from>
    <xdr:to>
      <xdr:col>24</xdr:col>
      <xdr:colOff>536865</xdr:colOff>
      <xdr:row>24</xdr:row>
      <xdr:rowOff>77066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502AC-AFAA-477A-8041-3B91F6AC9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539753</xdr:colOff>
      <xdr:row>10</xdr:row>
      <xdr:rowOff>866</xdr:rowOff>
    </xdr:from>
    <xdr:to>
      <xdr:col>29</xdr:col>
      <xdr:colOff>60615</xdr:colOff>
      <xdr:row>24</xdr:row>
      <xdr:rowOff>77066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FC987-1AFD-4959-AAC8-E5F4B6B53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95250</xdr:colOff>
      <xdr:row>14</xdr:row>
      <xdr:rowOff>190499</xdr:rowOff>
    </xdr:from>
    <xdr:to>
      <xdr:col>7</xdr:col>
      <xdr:colOff>21167</xdr:colOff>
      <xdr:row>21</xdr:row>
      <xdr:rowOff>10582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49AFBD5-1C4B-3361-6E9E-38D1AE983DA6}"/>
            </a:ext>
          </a:extLst>
        </xdr:cNvPr>
        <xdr:cNvGrpSpPr/>
      </xdr:nvGrpSpPr>
      <xdr:grpSpPr>
        <a:xfrm>
          <a:off x="3131344" y="2857499"/>
          <a:ext cx="1140354" cy="1153583"/>
          <a:chOff x="3164417" y="2857499"/>
          <a:chExt cx="1153583" cy="1153583"/>
        </a:xfrm>
        <a:solidFill>
          <a:schemeClr val="accent3">
            <a:lumMod val="50000"/>
          </a:schemeClr>
        </a:solidFill>
      </xdr:grpSpPr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5D989D-14E4-1285-12FE-57CB7B4AD230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2">
        <xdr:nvSpPr>
          <xdr:cNvPr id="9" name="TextBox 8">
            <a:extLst>
              <a:ext uri="{FF2B5EF4-FFF2-40B4-BE49-F238E27FC236}">
                <a16:creationId xmlns:a16="http://schemas.microsoft.com/office/drawing/2014/main" id="{0F7563ED-514D-D666-9233-4CDCC0C34201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CE9DB83-8EF9-4F35-8C10-6D14E1E931B2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42%</a:t>
            </a:fld>
            <a:endParaRPr lang="en-US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353483</xdr:colOff>
      <xdr:row>14</xdr:row>
      <xdr:rowOff>162982</xdr:rowOff>
    </xdr:from>
    <xdr:to>
      <xdr:col>11</xdr:col>
      <xdr:colOff>279399</xdr:colOff>
      <xdr:row>20</xdr:row>
      <xdr:rowOff>173565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D563B1A-A99F-4BA8-865C-FC97FD16538C}"/>
            </a:ext>
          </a:extLst>
        </xdr:cNvPr>
        <xdr:cNvGrpSpPr/>
      </xdr:nvGrpSpPr>
      <xdr:grpSpPr>
        <a:xfrm>
          <a:off x="5818452" y="2829982"/>
          <a:ext cx="1140353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D646415E-7117-AD80-3D0D-73A212676B49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3">
        <xdr:nvSpPr>
          <xdr:cNvPr id="13" name="TextBox 12">
            <a:extLst>
              <a:ext uri="{FF2B5EF4-FFF2-40B4-BE49-F238E27FC236}">
                <a16:creationId xmlns:a16="http://schemas.microsoft.com/office/drawing/2014/main" id="{59BC65D1-0DD1-BC46-E905-B3B98F2E6EF9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3B3081-883C-4553-BA46-FF9B2B25D86B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100%</a:t>
            </a:fld>
            <a:endParaRPr lang="en-US" sz="6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389466</xdr:colOff>
      <xdr:row>14</xdr:row>
      <xdr:rowOff>177799</xdr:rowOff>
    </xdr:from>
    <xdr:to>
      <xdr:col>15</xdr:col>
      <xdr:colOff>315382</xdr:colOff>
      <xdr:row>20</xdr:row>
      <xdr:rowOff>188382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6267134B-8481-4224-8560-DF5450EC074B}"/>
            </a:ext>
          </a:extLst>
        </xdr:cNvPr>
        <xdr:cNvGrpSpPr/>
      </xdr:nvGrpSpPr>
      <xdr:grpSpPr>
        <a:xfrm>
          <a:off x="8283310" y="2844799"/>
          <a:ext cx="1140353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875C758C-FDAB-2D1F-E508-54E24C7BE97D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4">
        <xdr:nvSpPr>
          <xdr:cNvPr id="17" name="TextBox 16">
            <a:extLst>
              <a:ext uri="{FF2B5EF4-FFF2-40B4-BE49-F238E27FC236}">
                <a16:creationId xmlns:a16="http://schemas.microsoft.com/office/drawing/2014/main" id="{625CA310-75F2-7784-3408-4B66415971A2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71F6D15-34D6-4039-8C90-C1258695D10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47%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467782</xdr:colOff>
      <xdr:row>14</xdr:row>
      <xdr:rowOff>171449</xdr:rowOff>
    </xdr:from>
    <xdr:to>
      <xdr:col>19</xdr:col>
      <xdr:colOff>393699</xdr:colOff>
      <xdr:row>20</xdr:row>
      <xdr:rowOff>182032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815D18E-FBCE-4A77-BC97-DE8B3953828C}"/>
            </a:ext>
          </a:extLst>
        </xdr:cNvPr>
        <xdr:cNvGrpSpPr/>
      </xdr:nvGrpSpPr>
      <xdr:grpSpPr>
        <a:xfrm>
          <a:off x="10790501" y="2838449"/>
          <a:ext cx="1140354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AE2C2CA7-312E-23C5-E52C-BC2E24AD1F0D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5">
        <xdr:nvSpPr>
          <xdr:cNvPr id="20" name="TextBox 19">
            <a:extLst>
              <a:ext uri="{FF2B5EF4-FFF2-40B4-BE49-F238E27FC236}">
                <a16:creationId xmlns:a16="http://schemas.microsoft.com/office/drawing/2014/main" id="{C7D437B0-0ABE-5208-B032-AB5FAA25F52E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81C12-924D-42FE-A899-E383258A1711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36%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546098</xdr:colOff>
      <xdr:row>14</xdr:row>
      <xdr:rowOff>165101</xdr:rowOff>
    </xdr:from>
    <xdr:to>
      <xdr:col>23</xdr:col>
      <xdr:colOff>472014</xdr:colOff>
      <xdr:row>20</xdr:row>
      <xdr:rowOff>175684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C234F6C-3228-4130-9F60-51926CBE61DF}"/>
            </a:ext>
          </a:extLst>
        </xdr:cNvPr>
        <xdr:cNvGrpSpPr/>
      </xdr:nvGrpSpPr>
      <xdr:grpSpPr>
        <a:xfrm>
          <a:off x="13297692" y="2832101"/>
          <a:ext cx="1140353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95687210-46B0-D810-653A-09968744ACF7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6">
        <xdr:nvSpPr>
          <xdr:cNvPr id="23" name="TextBox 22">
            <a:extLst>
              <a:ext uri="{FF2B5EF4-FFF2-40B4-BE49-F238E27FC236}">
                <a16:creationId xmlns:a16="http://schemas.microsoft.com/office/drawing/2014/main" id="{514C5BC8-514E-013A-0F66-096836726CD5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3E7C4D7-0863-4065-97E4-5D1CE1FD41FC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60%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31749</xdr:colOff>
      <xdr:row>14</xdr:row>
      <xdr:rowOff>169333</xdr:rowOff>
    </xdr:from>
    <xdr:to>
      <xdr:col>27</xdr:col>
      <xdr:colOff>571499</xdr:colOff>
      <xdr:row>20</xdr:row>
      <xdr:rowOff>179916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6AB18826-84C6-43A2-80C2-6A5B7C4577FD}"/>
            </a:ext>
          </a:extLst>
        </xdr:cNvPr>
        <xdr:cNvGrpSpPr/>
      </xdr:nvGrpSpPr>
      <xdr:grpSpPr>
        <a:xfrm>
          <a:off x="15819437" y="2836333"/>
          <a:ext cx="1146968" cy="1153583"/>
          <a:chOff x="3164417" y="2857499"/>
          <a:chExt cx="1153583" cy="1153583"/>
        </a:xfrm>
        <a:solidFill>
          <a:schemeClr val="tx1">
            <a:lumMod val="65000"/>
            <a:lumOff val="35000"/>
          </a:schemeClr>
        </a:solidFill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C8963F5C-DD63-0511-E464-FB5FB937925B}"/>
              </a:ext>
            </a:extLst>
          </xdr:cNvPr>
          <xdr:cNvSpPr/>
        </xdr:nvSpPr>
        <xdr:spPr>
          <a:xfrm>
            <a:off x="3164417" y="2857499"/>
            <a:ext cx="1153583" cy="1153583"/>
          </a:xfrm>
          <a:prstGeom prst="ellipse">
            <a:avLst/>
          </a:prstGeom>
          <a:grpFill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Occupancy!G8">
        <xdr:nvSpPr>
          <xdr:cNvPr id="26" name="TextBox 25">
            <a:extLst>
              <a:ext uri="{FF2B5EF4-FFF2-40B4-BE49-F238E27FC236}">
                <a16:creationId xmlns:a16="http://schemas.microsoft.com/office/drawing/2014/main" id="{88C229E4-951A-A133-A380-72D0390C16CC}"/>
              </a:ext>
            </a:extLst>
          </xdr:cNvPr>
          <xdr:cNvSpPr txBox="1"/>
        </xdr:nvSpPr>
        <xdr:spPr>
          <a:xfrm>
            <a:off x="3206750" y="3164417"/>
            <a:ext cx="1090083" cy="592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AE60B79-4D31-4883-A011-B1AC9D481AD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72%</a:t>
            </a:fld>
            <a:endParaRPr lang="en-US" sz="13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583406</xdr:colOff>
      <xdr:row>25</xdr:row>
      <xdr:rowOff>35719</xdr:rowOff>
    </xdr:from>
    <xdr:to>
      <xdr:col>29</xdr:col>
      <xdr:colOff>11906</xdr:colOff>
      <xdr:row>39</xdr:row>
      <xdr:rowOff>111919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2B0AF7-ADB1-42B9-893A-427EAD205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38100</xdr:rowOff>
    </xdr:from>
    <xdr:to>
      <xdr:col>6</xdr:col>
      <xdr:colOff>981075</xdr:colOff>
      <xdr:row>27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BB1B69-9D3B-4DDE-A9DF-8050C0DD0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66675</xdr:rowOff>
    </xdr:from>
    <xdr:to>
      <xdr:col>18</xdr:col>
      <xdr:colOff>57151</xdr:colOff>
      <xdr:row>27</xdr:row>
      <xdr:rowOff>66675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C85A239-1F9D-464E-8677-410AF217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5</xdr:col>
      <xdr:colOff>600075</xdr:colOff>
      <xdr:row>66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0CDC2-5862-44E5-883A-EAFB6057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53</xdr:row>
      <xdr:rowOff>285750</xdr:rowOff>
    </xdr:from>
    <xdr:to>
      <xdr:col>10</xdr:col>
      <xdr:colOff>161928</xdr:colOff>
      <xdr:row>66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4799EF-8BDE-40BD-87CA-7DB98376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133349</xdr:rowOff>
    </xdr:from>
    <xdr:to>
      <xdr:col>18</xdr:col>
      <xdr:colOff>133350</xdr:colOff>
      <xdr:row>53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8A928F-63CA-4642-A706-C8218740B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thruhans\OneDrive%20-%20Expolanka%20International%20(Pvt)%20Limited\General\Team%20members%20Docs\Sathruhan\Reports-%20WH%20utilization\WH%20Occupancy%20Status%20(with%20Mercury%20plant).xlsx" TargetMode="External"/><Relationship Id="rId1" Type="http://schemas.openxmlformats.org/officeDocument/2006/relationships/externalLinkPath" Target="file:///D:\Users\Sathruhans\OneDrive%20-%20Expolanka%20International%20(Pvt)%20Limited\General\Team%20members%20Docs\Sathruhan\Reports-%20WH%20utilization\WH%20Occupancy%20Status%20(with%20Mercury%20plant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xpofreight.sharepoint.com/sites/LPPL_DSASTeam/Shared%20Documents/General/Team%20members%20Docs/Sathruhan/Reports-%20WH%20utilization/Data%20Base-%20Final.xlsx" TargetMode="External"/><Relationship Id="rId1" Type="http://schemas.openxmlformats.org/officeDocument/2006/relationships/externalLinkPath" Target="Data%20Base-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xpofreight.sharepoint.com/sites/LPPL_DSASTeam/Shared%20Documents/General/Team%20members%20Docs/Sathruhan/Reports-%20WH%20utilization/WH%20Occupancy%20Status%20(with%20Mercury%20plant).xlsx" TargetMode="External"/><Relationship Id="rId1" Type="http://schemas.openxmlformats.org/officeDocument/2006/relationships/externalLinkPath" Target="WH%20Occupancy%20Status%20(with%20Mercury%20plan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Monthly"/>
      <sheetName val="Sheet4"/>
      <sheetName val="Utilization"/>
      <sheetName val="unoccupied cbm"/>
      <sheetName val="sellable"/>
      <sheetName val="SheetPannal1"/>
      <sheetName val="WH Occupancy Trend Analysis"/>
      <sheetName val="Cumulative Cost6"/>
      <sheetName val="All WH (2)"/>
      <sheetName val="DATA Enter"/>
      <sheetName val="Average Sellable Space (Monday)"/>
      <sheetName val="Sheet3"/>
      <sheetName val="Sheet1"/>
      <sheetName val="WH Occu. trend Analysis"/>
      <sheetName val="Summary Report"/>
      <sheetName val="Detailed Report"/>
      <sheetName val="NISHAN (Tuseday)"/>
      <sheetName val="MASTER_DATA"/>
      <sheetName val="Sellable.V Trend Analysis"/>
      <sheetName val="Sellable Space Index"/>
      <sheetName val="All WH"/>
      <sheetName val="New format -All WH"/>
      <sheetName val="Table"/>
      <sheetName val="100% Occupancy"/>
      <sheetName val="VAS"/>
      <sheetName val="kandana uti"/>
      <sheetName val="kandana s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7">
          <cell r="AIO87">
            <v>11596.328100000001</v>
          </cell>
        </row>
        <row r="88">
          <cell r="AIO88" t="str">
            <v>0</v>
          </cell>
        </row>
        <row r="89">
          <cell r="AIO89">
            <v>4741.2816526999986</v>
          </cell>
        </row>
        <row r="90">
          <cell r="AIO90">
            <v>60.560633300000141</v>
          </cell>
        </row>
        <row r="91">
          <cell r="AIO91">
            <v>3786.8591000000006</v>
          </cell>
        </row>
        <row r="92">
          <cell r="AIO92">
            <v>20185.029485999999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FC"/>
      <sheetName val="PFC"/>
      <sheetName val="KFC"/>
      <sheetName val="EGF"/>
      <sheetName val="Summary"/>
      <sheetName val="SOFT"/>
      <sheetName val="HIDFB"/>
      <sheetName val="ARS"/>
      <sheetName val="HMS"/>
      <sheetName val="Durdan"/>
      <sheetName val="Location"/>
      <sheetName val="Ageing-OFC"/>
      <sheetName val="Ageing-KFC"/>
      <sheetName val="Ageing-PFC"/>
      <sheetName val="Ageing-EGF"/>
      <sheetName val="Age-Sum"/>
      <sheetName val="Client_Code"/>
    </sheetNames>
    <sheetDataSet>
      <sheetData sheetId="0"/>
      <sheetData sheetId="1"/>
      <sheetData sheetId="2"/>
      <sheetData sheetId="3"/>
      <sheetData sheetId="4">
        <row r="5">
          <cell r="C5">
            <v>6155.6408999999994</v>
          </cell>
        </row>
        <row r="6">
          <cell r="C6">
            <v>7676.0394999999999</v>
          </cell>
        </row>
        <row r="7">
          <cell r="C7">
            <v>4837.7183473000014</v>
          </cell>
        </row>
        <row r="8">
          <cell r="C8">
            <v>8773.6718999999994</v>
          </cell>
        </row>
        <row r="11">
          <cell r="C11">
            <v>3114.8409999999999</v>
          </cell>
        </row>
        <row r="12">
          <cell r="C12">
            <v>36.439366699999859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">
          <cell r="I2">
            <v>713.9</v>
          </cell>
        </row>
      </sheetData>
      <sheetData sheetId="12">
        <row r="3">
          <cell r="I3">
            <v>1923.35</v>
          </cell>
        </row>
      </sheetData>
      <sheetData sheetId="13">
        <row r="2">
          <cell r="I2">
            <v>1070.1400000000001</v>
          </cell>
        </row>
      </sheetData>
      <sheetData sheetId="14">
        <row r="2">
          <cell r="I2">
            <v>2894.76</v>
          </cell>
        </row>
      </sheetData>
      <sheetData sheetId="15">
        <row r="2">
          <cell r="C2" t="str">
            <v>HIRDARAMANI GARMENTS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Monthly"/>
      <sheetName val="Sheet4"/>
      <sheetName val="Utilization"/>
      <sheetName val="unoccupied cbm"/>
      <sheetName val="sellable"/>
      <sheetName val="SheetPannal1"/>
      <sheetName val="WH Occupancy Trend Analysis"/>
      <sheetName val="Cumulative Cost6"/>
      <sheetName val="All WH (2)"/>
      <sheetName val="DATA Enter"/>
      <sheetName val="Average Sellable Space (Monday)"/>
      <sheetName val="Sheet3"/>
      <sheetName val="Sheet1"/>
      <sheetName val="WH Occu. trend Analysis"/>
      <sheetName val="Summary Report"/>
      <sheetName val="Detailed Report"/>
      <sheetName val="NISHAN (Tuseday)"/>
      <sheetName val="MASTER_DATA"/>
      <sheetName val="Sellable.V Trend Analysis"/>
      <sheetName val="Sellable Space Index"/>
      <sheetName val="All WH"/>
      <sheetName val="New format -All WH"/>
      <sheetName val="Table"/>
      <sheetName val="100% Occupancy"/>
      <sheetName val="VAS"/>
      <sheetName val="kandana uti"/>
      <sheetName val="kandana s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5">
          <cell r="ABK85" t="str">
            <v>Actual Sellable</v>
          </cell>
        </row>
        <row r="86">
          <cell r="ABE86" t="str">
            <v xml:space="preserve">Expo Global Freeport </v>
          </cell>
          <cell r="ABK86">
            <v>11596.328100000001</v>
          </cell>
        </row>
        <row r="87">
          <cell r="ABE87" t="str">
            <v>Kandana DC</v>
          </cell>
          <cell r="ABK87" t="str">
            <v>0</v>
          </cell>
        </row>
        <row r="88">
          <cell r="ABE88" t="str">
            <v>Orugodawatta DC</v>
          </cell>
          <cell r="ABK88">
            <v>4741.2816526999986</v>
          </cell>
        </row>
        <row r="89">
          <cell r="ABE89" t="str">
            <v xml:space="preserve">Orugodawatta DC Cold Room </v>
          </cell>
          <cell r="ABK89">
            <v>60.560633300000141</v>
          </cell>
        </row>
        <row r="90">
          <cell r="ABE90" t="str">
            <v>Peliyagoda DC</v>
          </cell>
          <cell r="ABK90">
            <v>3786.8591000000006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7">
          <cell r="AIP57" t="str">
            <v>Revenue</v>
          </cell>
          <cell r="AIQ57" t="str">
            <v>Net Profit</v>
          </cell>
        </row>
        <row r="58">
          <cell r="AII58" t="str">
            <v>Orugodawatta DC</v>
          </cell>
          <cell r="AIP58">
            <v>453919.42379947525</v>
          </cell>
          <cell r="AIQ58">
            <v>82855.840029150801</v>
          </cell>
        </row>
        <row r="59">
          <cell r="AII59" t="str">
            <v xml:space="preserve">Orugodawatta DC Cold Room </v>
          </cell>
          <cell r="AIP59">
            <v>5797.9360405246034</v>
          </cell>
          <cell r="AIQ59">
            <v>1058.3218868491829</v>
          </cell>
        </row>
        <row r="60">
          <cell r="AII60" t="str">
            <v>Peliyagoda DC</v>
          </cell>
          <cell r="AIP60">
            <v>309405.0123672132</v>
          </cell>
          <cell r="AIQ60">
            <v>76978.775147541004</v>
          </cell>
        </row>
        <row r="61">
          <cell r="AII61" t="str">
            <v xml:space="preserve">Expo Global Freeport </v>
          </cell>
          <cell r="AIP61">
            <v>1237195.135652459</v>
          </cell>
          <cell r="AIQ61">
            <v>279832.70431475411</v>
          </cell>
        </row>
        <row r="64">
          <cell r="AII64" t="str">
            <v>Kandana DC</v>
          </cell>
          <cell r="AIP64">
            <v>0</v>
          </cell>
          <cell r="AIQ64">
            <v>0</v>
          </cell>
        </row>
      </sheetData>
      <sheetData sheetId="22"/>
      <sheetData sheetId="23">
        <row r="4">
          <cell r="B4" t="str">
            <v>CBM</v>
          </cell>
          <cell r="C4">
            <v>21000</v>
          </cell>
          <cell r="D4">
            <v>9403.6718999999994</v>
          </cell>
          <cell r="E4">
            <v>11596.328100000001</v>
          </cell>
          <cell r="F4">
            <v>1237195.135652459</v>
          </cell>
          <cell r="G4">
            <v>279832.70431475411</v>
          </cell>
        </row>
        <row r="5">
          <cell r="B5" t="str">
            <v>CBM</v>
          </cell>
          <cell r="C5">
            <v>7500</v>
          </cell>
          <cell r="D5">
            <v>7500</v>
          </cell>
          <cell r="E5" t="str">
            <v>0</v>
          </cell>
          <cell r="F5">
            <v>0</v>
          </cell>
          <cell r="G5">
            <v>0</v>
          </cell>
        </row>
        <row r="6">
          <cell r="B6" t="str">
            <v>CBM</v>
          </cell>
          <cell r="C6">
            <v>10300</v>
          </cell>
          <cell r="D6">
            <v>5558.7183473000014</v>
          </cell>
          <cell r="E6">
            <v>4741.2816526999986</v>
          </cell>
          <cell r="F6">
            <v>453919.42379947525</v>
          </cell>
          <cell r="G6">
            <v>82855.840029150801</v>
          </cell>
        </row>
        <row r="7">
          <cell r="B7" t="str">
            <v>CBM</v>
          </cell>
          <cell r="C7">
            <v>100</v>
          </cell>
          <cell r="D7">
            <v>39.439366699999859</v>
          </cell>
          <cell r="E7">
            <v>60.560633300000141</v>
          </cell>
          <cell r="F7">
            <v>5797.9360405246034</v>
          </cell>
          <cell r="G7">
            <v>1058.3218868491829</v>
          </cell>
        </row>
        <row r="8">
          <cell r="B8" t="str">
            <v>CBM</v>
          </cell>
          <cell r="C8">
            <v>10250</v>
          </cell>
          <cell r="D8">
            <v>6463.1408999999994</v>
          </cell>
          <cell r="E8">
            <v>3786.8591000000006</v>
          </cell>
          <cell r="F8">
            <v>309405.0123672132</v>
          </cell>
          <cell r="G8">
            <v>76978.775147541004</v>
          </cell>
        </row>
      </sheetData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ruhan Sivalogithan" refreshedDate="45128.51072604167" createdVersion="8" refreshedVersion="8" minRefreshableVersion="3" recordCount="9" xr:uid="{9396FA41-10D5-41E8-824B-193A67D063C6}">
  <cacheSource type="worksheet">
    <worksheetSource name="Table4"/>
  </cacheSource>
  <cacheFields count="16">
    <cacheField name="DC" numFmtId="0">
      <sharedItems count="9">
        <s v="Expo Global Freeport"/>
        <s v="Kandana DC"/>
        <s v="Orugodawatta DC"/>
        <s v="Orugodawatta DC Cold Room "/>
        <s v="Peliyagoda DC"/>
        <s v="Hirdaramani Knit Client Warehouse"/>
        <s v="Hirdaramani Woven Client Warehouse"/>
        <s v="Nestle - Main DC"/>
        <s v="BIPL"/>
      </sharedItems>
    </cacheField>
    <cacheField name="DC_Code" numFmtId="0">
      <sharedItems containsBlank="1"/>
    </cacheField>
    <cacheField name="measurement" numFmtId="0">
      <sharedItems/>
    </cacheField>
    <cacheField name="Capacity" numFmtId="164">
      <sharedItems containsSemiMixedTypes="0" containsString="0" containsNumber="1" containsInteger="1" minValue="100" maxValue="21000"/>
    </cacheField>
    <cacheField name="Sqft" numFmtId="164">
      <sharedItems containsSemiMixedTypes="0" containsString="0" containsNumber="1" containsInteger="1" minValue="0" maxValue="255000"/>
    </cacheField>
    <cacheField name="Occupancy" numFmtId="164">
      <sharedItems containsString="0" containsBlank="1" containsNumber="1" minValue="36.439366699999859" maxValue="9107"/>
    </cacheField>
    <cacheField name="Utilization %" numFmtId="9">
      <sharedItems containsSemiMixedTypes="0" containsString="0" containsNumber="1" minValue="0" maxValue="1" count="9">
        <n v="0.4177939"/>
        <n v="1"/>
        <n v="0.46968139294174771"/>
        <n v="0.36439366699999859"/>
        <n v="0.60055033170731698"/>
        <n v="0"/>
        <n v="0.72438162790697669"/>
        <n v="0.8989240943638338"/>
        <n v="0.57399999999999995"/>
      </sharedItems>
    </cacheField>
    <cacheField name="Unoccupied CBM" numFmtId="164">
      <sharedItems containsSemiMixedTypes="0" containsString="0" containsNumber="1" minValue="0" maxValue="12226.328100000001"/>
    </cacheField>
    <cacheField name="Actual Sellable CBM" numFmtId="164">
      <sharedItems containsSemiMixedTypes="0" containsString="0" containsNumber="1" minValue="0" maxValue="11596.328100000001"/>
    </cacheField>
    <cacheField name="For demand fluctuation + Honeycomb" numFmtId="164">
      <sharedItems containsSemiMixedTypes="0" containsString="0" containsNumber="1" minValue="0" maxValue="721.00000000000011"/>
    </cacheField>
    <cacheField name="Estimated Unoccupied CBM" numFmtId="164">
      <sharedItems containsSemiMixedTypes="0" containsString="0" containsNumber="1" minValue="0" maxValue="10126.328100000001"/>
    </cacheField>
    <cacheField name="Forecasted occupancy CBM" numFmtId="164">
      <sharedItems containsNonDate="0" containsString="0" containsBlank="1"/>
    </cacheField>
    <cacheField name="Occupied CBM with Honeycomb" numFmtId="164">
      <sharedItems containsSemiMixedTypes="0" containsString="0" containsNumber="1" minValue="0" maxValue="9403.6718999999994"/>
    </cacheField>
    <cacheField name="Honeycomb in occupied CBM" numFmtId="164">
      <sharedItems containsSemiMixedTypes="0" containsString="0" containsNumber="1" minValue="0" maxValue="721"/>
    </cacheField>
    <cacheField name="Revenue" numFmtId="164">
      <sharedItems containsSemiMixedTypes="0" containsString="0" containsNumber="1" minValue="0" maxValue="1237195.135652459"/>
    </cacheField>
    <cacheField name="Net Profit" numFmtId="164">
      <sharedItems containsSemiMixedTypes="0" containsString="0" containsNumber="1" minValue="0" maxValue="279832.70431475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EGF"/>
    <s v="CBM"/>
    <n v="21000"/>
    <n v="255000"/>
    <n v="8773.6718999999994"/>
    <x v="0"/>
    <n v="12226.328100000001"/>
    <n v="11596.328100000001"/>
    <n v="630"/>
    <n v="10126.328100000001"/>
    <m/>
    <n v="9403.6718999999994"/>
    <n v="630"/>
    <n v="1237195.135652459"/>
    <n v="279832.70431475411"/>
  </r>
  <r>
    <x v="1"/>
    <s v="KFC"/>
    <s v="CBM"/>
    <n v="7500"/>
    <n v="85000"/>
    <n v="7676.0394999999999"/>
    <x v="1"/>
    <n v="0"/>
    <n v="0"/>
    <n v="225"/>
    <n v="0"/>
    <m/>
    <n v="7500"/>
    <n v="0"/>
    <n v="0"/>
    <n v="0"/>
  </r>
  <r>
    <x v="2"/>
    <s v="OFC"/>
    <s v="CBM"/>
    <n v="10300"/>
    <n v="60000"/>
    <n v="4837.7183473000014"/>
    <x v="2"/>
    <n v="5462.2816526999986"/>
    <n v="4741.2816526999986"/>
    <n v="721.00000000000011"/>
    <n v="4432.2816526999986"/>
    <m/>
    <n v="5558.7183473000014"/>
    <n v="721"/>
    <n v="453919.42379947525"/>
    <n v="82855.840029150801"/>
  </r>
  <r>
    <x v="3"/>
    <s v="OFC_CR"/>
    <s v="CBM"/>
    <n v="100"/>
    <n v="0"/>
    <n v="36.439366699999859"/>
    <x v="3"/>
    <n v="63.560633300000141"/>
    <n v="60.560633300000141"/>
    <n v="3"/>
    <n v="53.560633300000141"/>
    <m/>
    <n v="39.439366699999859"/>
    <n v="3"/>
    <n v="5797.9360405246034"/>
    <n v="1058.3218868491829"/>
  </r>
  <r>
    <x v="4"/>
    <s v="PFC"/>
    <s v="CBM"/>
    <n v="10250"/>
    <n v="115000"/>
    <n v="6155.6408999999994"/>
    <x v="4"/>
    <n v="4094.3591000000006"/>
    <n v="3786.8591000000006"/>
    <n v="307.5"/>
    <n v="3069.3591000000006"/>
    <m/>
    <n v="6463.1408999999994"/>
    <n v="307.5"/>
    <n v="309405.0123672132"/>
    <n v="76978.775147541004"/>
  </r>
  <r>
    <x v="5"/>
    <m/>
    <s v="CBM"/>
    <n v="1700"/>
    <n v="0"/>
    <m/>
    <x v="5"/>
    <n v="1700"/>
    <n v="1700"/>
    <n v="0"/>
    <n v="1530"/>
    <m/>
    <n v="0"/>
    <n v="0"/>
    <n v="0"/>
    <n v="0"/>
  </r>
  <r>
    <x v="6"/>
    <s v="HIDFB"/>
    <s v="CBM"/>
    <n v="4300"/>
    <n v="0"/>
    <n v="3114.8409999999999"/>
    <x v="6"/>
    <n v="1185.1590000000001"/>
    <n v="1056.1590000000001"/>
    <n v="129"/>
    <n v="755.15900000000011"/>
    <m/>
    <n v="3243.8409999999999"/>
    <n v="129"/>
    <n v="0"/>
    <n v="0"/>
  </r>
  <r>
    <x v="7"/>
    <s v="NMDC"/>
    <s v="No. of Pallet"/>
    <n v="10131"/>
    <n v="0"/>
    <n v="9107"/>
    <x v="7"/>
    <n v="1024"/>
    <n v="1024"/>
    <n v="0"/>
    <n v="10.899999999999636"/>
    <m/>
    <n v="9107"/>
    <n v="0"/>
    <n v="0"/>
    <n v="0"/>
  </r>
  <r>
    <x v="8"/>
    <s v="BIPL"/>
    <s v="No. of Pallet"/>
    <n v="1500"/>
    <n v="0"/>
    <n v="861"/>
    <x v="8"/>
    <n v="639"/>
    <n v="639"/>
    <n v="0"/>
    <n v="489"/>
    <m/>
    <n v="86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9DA0B-A51A-4CDA-9AE6-42384D84F546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69:C72" firstHeaderRow="0" firstDataRow="1" firstDataCol="1"/>
  <pivotFields count="16">
    <pivotField axis="axisRow" showAll="0">
      <items count="10">
        <item h="1" x="8"/>
        <item h="1" x="0"/>
        <item h="1" x="5"/>
        <item x="6"/>
        <item h="1" x="1"/>
        <item h="1" x="7"/>
        <item h="1" x="2"/>
        <item h="1" x="3"/>
        <item h="1" x="4"/>
        <item t="default"/>
      </items>
    </pivotField>
    <pivotField showAll="0"/>
    <pivotField showAll="0"/>
    <pivotField dataField="1" numFmtId="164" showAll="0"/>
    <pivotField numFmtId="164" showAll="0"/>
    <pivotField dataField="1" showAll="0"/>
    <pivotField axis="axisRow" numFmtId="9" showAll="0">
      <items count="10">
        <item x="5"/>
        <item x="3"/>
        <item x="0"/>
        <item x="2"/>
        <item x="8"/>
        <item x="4"/>
        <item x="6"/>
        <item x="7"/>
        <item x="1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0"/>
    <field x="6"/>
  </rowFields>
  <rowItems count="3">
    <i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pacity (CBM)" fld="3" baseField="0" baseItem="3"/>
    <dataField name="Occupancy (CBM)" fld="5" baseField="0" baseItem="3"/>
  </dataFields>
  <formats count="1">
    <format dxfId="9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CB824-35E6-4D5D-90E0-884C01D2D7B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14" firstHeaderRow="0" firstDataRow="1" firstDataCol="1"/>
  <pivotFields count="16">
    <pivotField axis="axisRow" showAll="0">
      <items count="10">
        <item h="1" x="8"/>
        <item x="0"/>
        <item h="1" x="5"/>
        <item h="1" x="6"/>
        <item x="1"/>
        <item h="1" x="7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dataField="1" showAll="0"/>
    <pivotField axis="axisRow" numFmtId="9" showAll="0">
      <items count="10">
        <item x="5"/>
        <item x="3"/>
        <item x="0"/>
        <item x="2"/>
        <item x="8"/>
        <item x="4"/>
        <item x="6"/>
        <item x="7"/>
        <item x="1"/>
        <item t="default"/>
      </items>
    </pivotField>
    <pivotField numFmtId="164" showAll="0"/>
    <pivotField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0"/>
    <field x="6"/>
  </rowFields>
  <rowItems count="11">
    <i>
      <x v="1"/>
    </i>
    <i r="1">
      <x v="2"/>
    </i>
    <i>
      <x v="4"/>
    </i>
    <i r="1">
      <x v="8"/>
    </i>
    <i>
      <x v="6"/>
    </i>
    <i r="1">
      <x v="3"/>
    </i>
    <i>
      <x v="7"/>
    </i>
    <i r="1">
      <x v="1"/>
    </i>
    <i>
      <x v="8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pacity (CBM)" fld="3" baseField="0" baseItem="1"/>
    <dataField name="Occupancy (CBM)" fld="5" baseField="0" baseItem="1"/>
  </dataFields>
  <formats count="2">
    <format dxfId="1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7BC61-D87B-433A-8227-762BF822C3EA}" name="PivotTable1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9:C65" firstHeaderRow="0" firstDataRow="1" firstDataCol="1"/>
  <pivotFields count="16">
    <pivotField axis="axisRow" showAll="0">
      <items count="10">
        <item h="1" x="8"/>
        <item x="0"/>
        <item h="1" x="5"/>
        <item h="1" x="6"/>
        <item x="1"/>
        <item h="1" x="7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showAll="0"/>
    <pivotField numFmtId="9" showAll="0"/>
    <pivotField dataField="1" numFmtId="164" showAll="0"/>
    <pivotField dataField="1"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 v="1"/>
    </i>
    <i>
      <x v="4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Unoccupied (CBM)" fld="7" baseField="0" baseItem="1"/>
    <dataField name="Actual Sellable (CBM)" fld="8" baseField="0" baseItem="1"/>
  </dataFields>
  <formats count="1">
    <format dxfId="30">
      <pivotArea collapsedLevelsAreSubtotals="1" fieldPosition="0">
        <references count="1">
          <reference field="0" count="0"/>
        </references>
      </pivotArea>
    </format>
  </formats>
  <chartFormats count="6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0B23-A36F-4BAE-B2A1-92A789FFFDF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2:D47" firstHeaderRow="0" firstDataRow="1" firstDataCol="1"/>
  <pivotFields count="16">
    <pivotField axis="axisRow" showAll="0" sortType="descending">
      <items count="10">
        <item h="1" x="4"/>
        <item h="1" x="3"/>
        <item h="1" x="2"/>
        <item x="7"/>
        <item h="1" x="1"/>
        <item h="1" x="6"/>
        <item h="1" x="5"/>
        <item h="1" x="0"/>
        <item x="8"/>
        <item t="default"/>
      </items>
    </pivotField>
    <pivotField showAll="0"/>
    <pivotField showAll="0"/>
    <pivotField dataField="1" numFmtId="164" showAll="0"/>
    <pivotField numFmtId="164" showAll="0"/>
    <pivotField dataField="1" showAll="0"/>
    <pivotField axis="axisRow" numFmtId="9" showAll="0">
      <items count="10">
        <item x="5"/>
        <item x="3"/>
        <item x="0"/>
        <item x="2"/>
        <item x="8"/>
        <item x="4"/>
        <item x="6"/>
        <item x="7"/>
        <item x="1"/>
        <item t="default"/>
      </items>
    </pivotField>
    <pivotField dataField="1" numFmtId="164" showAll="0"/>
    <pivotField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2">
    <field x="0"/>
    <field x="6"/>
  </rowFields>
  <rowItems count="5">
    <i>
      <x v="3"/>
    </i>
    <i r="1">
      <x v="7"/>
    </i>
    <i>
      <x v="8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pacity (Pallets)" fld="3" baseField="0" baseItem="3"/>
    <dataField name="Occupancy (Pallet)" fld="5" baseField="0" baseItem="3"/>
    <dataField name="Unoccupied (Pallet)" fld="7" baseField="0" baseItem="3"/>
  </dataFields>
  <formats count="1">
    <format dxfId="11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DDCE1-184E-4F4B-8B38-3DF854DFF971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8:B34" firstHeaderRow="1" firstDataRow="1" firstDataCol="1"/>
  <pivotFields count="16">
    <pivotField axis="axisRow" showAll="0">
      <items count="10">
        <item h="1" x="8"/>
        <item x="0"/>
        <item h="1" x="5"/>
        <item h="1" x="6"/>
        <item x="1"/>
        <item h="1" x="7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showAll="0"/>
    <pivotField numFmtId="9" showAll="0"/>
    <pivotField numFmtId="164" showAll="0"/>
    <pivotField dataField="1" numFmtId="164" showAll="0"/>
    <pivotField numFmtId="164" showAll="0"/>
    <pivotField numFmtId="43" showAll="0"/>
    <pivotField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 v="1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Sum of Actual Sellable CBM" fld="8" baseField="0" baseItem="0" numFmtId="164"/>
  </dataFields>
  <formats count="2">
    <format dxfId="12">
      <pivotArea collapsedLevelsAreSubtotals="1" fieldPosition="0">
        <references count="1">
          <reference field="0" count="0"/>
        </references>
      </pivotArea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7FF83B-EC0F-44B9-8DAC-AC9878CD4FF8}" name="Table1" displayName="Table1" ref="A1:I178" totalsRowShown="0" headerRowDxfId="35">
  <autoFilter ref="A1:I178" xr:uid="{A37FF83B-EC0F-44B9-8DAC-AC9878CD4FF8}"/>
  <tableColumns count="9">
    <tableColumn id="1" xr3:uid="{17C5EA29-F57C-4D42-9A45-171A255722A8}" name="Year" dataDxfId="34">
      <calculatedColumnFormula>TEXT(C2,"yyyy")</calculatedColumnFormula>
    </tableColumn>
    <tableColumn id="2" xr3:uid="{B608CA4C-5C58-45C8-9C74-C3C5A473EF79}" name="Week #" dataDxfId="33">
      <calculatedColumnFormula>WEEKNUM(C2)</calculatedColumnFormula>
    </tableColumn>
    <tableColumn id="3" xr3:uid="{4A8FF993-9691-4E6B-BADD-B4CC5D4F2287}" name="Date" dataDxfId="32"/>
    <tableColumn id="4" xr3:uid="{FC70C50C-2A42-47B0-8562-999FF6531986}" name="Expo Global Freeport "/>
    <tableColumn id="5" xr3:uid="{20E37653-EC63-47FF-A0B9-73E8266340AB}" name="Kandana DC"/>
    <tableColumn id="6" xr3:uid="{7A288F71-302B-41C7-A728-B02568128967}" name="Orugodawatta DC"/>
    <tableColumn id="7" xr3:uid="{16748406-D6AF-470F-9309-32414381B985}" name="Orugodawatta DC Cold Room "/>
    <tableColumn id="8" xr3:uid="{5A9B99B8-C0A2-444E-9A19-D25E3F411ACA}" name="Peliyagoda DC"/>
    <tableColumn id="9" xr3:uid="{F84BEA5D-29A7-474F-A5F2-36187ADBE829}" name="Total CBM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66D09-C2A1-4C4D-94F5-BAAF49C6C834}" name="Table3" displayName="Table3" ref="A1:K884" totalsRowShown="0">
  <autoFilter ref="A1:K884" xr:uid="{C4566D09-C2A1-4C4D-94F5-BAAF49C6C834}"/>
  <tableColumns count="11">
    <tableColumn id="1" xr3:uid="{F2C802ED-D5A6-4858-B3D1-1E421475831F}" name="Month">
      <calculatedColumnFormula>TEXT(Table3[[#This Row],[Date]],"YYYY"&amp;"- "&amp;"MM")</calculatedColumnFormula>
    </tableColumn>
    <tableColumn id="2" xr3:uid="{51E08D85-8F8F-49CC-BE04-C46B8416E10B}" name="Date" dataDxfId="31"/>
    <tableColumn id="3" xr3:uid="{36EB654B-2EDF-4C52-AEBB-5C7ED10FD0F1}" name="OFC"/>
    <tableColumn id="4" xr3:uid="{8DDE7C32-9366-402B-A4B1-4C101CE1F988}" name="PFC"/>
    <tableColumn id="5" xr3:uid="{4A2C1EE7-BCD9-4D1B-A893-CE3D6E47E0D5}" name="EGF"/>
    <tableColumn id="6" xr3:uid="{60E12912-1F98-446C-850A-5F9C34239847}" name="KFC"/>
    <tableColumn id="7" xr3:uid="{B6528E9A-4A02-4DD4-850C-4E3C54B7416A}" name="Ja Ela"/>
    <tableColumn id="8" xr3:uid="{7D4EB497-620F-4ACC-AB24-13C5173A4FDF}" name="Nestle - Main DC"/>
    <tableColumn id="9" xr3:uid="{9560C568-CF07-4CE2-8154-9BE2A7DD7E4D}" name="BIPL"/>
    <tableColumn id="10" xr3:uid="{2E10693A-6F1B-4314-A288-5BA3E2641AA6}" name="EGF-Knit"/>
    <tableColumn id="11" xr3:uid="{CE361952-A1FB-4D52-9B61-B1A6EA6C290C}" name="EGF-Wove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E5AE5-8563-4286-A65A-91A8FE0786C5}" name="Table4" displayName="Table4" ref="A1:Q10" totalsRowShown="0" headerRowDxfId="29">
  <autoFilter ref="A1:Q10" xr:uid="{997E5AE5-8563-4286-A65A-91A8FE0786C5}"/>
  <tableColumns count="17">
    <tableColumn id="1" xr3:uid="{9D90635B-9711-4135-96C4-7709608E3AEC}" name="DC" dataDxfId="28" dataCellStyle="Comma"/>
    <tableColumn id="2" xr3:uid="{63C40EA9-42C3-4990-8DA0-3EAFFAC0397F}" name="DC_Code"/>
    <tableColumn id="3" xr3:uid="{3ADFF001-A35A-4DE0-8BA2-33A67FB25A69}" name="measurement"/>
    <tableColumn id="4" xr3:uid="{4E1AAE00-9B2A-4A1A-B3A0-B0C2F0C47A22}" name="Capacity" dataDxfId="27" dataCellStyle="Comma">
      <calculatedColumnFormula>_xlfn.XLOOKUP(B2,Master_Sheet!$B$2:$B$11,Master_Sheet!$E$2:$E$11,"NA",0)</calculatedColumnFormula>
    </tableColumn>
    <tableColumn id="5" xr3:uid="{1D58BB37-0FE2-4F17-B7A1-1FA2397CEF2C}" name="Sqft" dataDxfId="26" dataCellStyle="Comma">
      <calculatedColumnFormula>_xlfn.XLOOKUP(B2,Master_Sheet!$B$2:$B$11,Master_Sheet!$F$2:$F$11,"NA",0)</calculatedColumnFormula>
    </tableColumn>
    <tableColumn id="6" xr3:uid="{0938E5B5-E042-41F6-8F77-14F579D7362F}" name="Occupancy" dataDxfId="25" dataCellStyle="Comma"/>
    <tableColumn id="7" xr3:uid="{C13EA7CE-0D32-4E38-BE76-BEBC6E2F113A}" name="Utilization %" dataDxfId="24" dataCellStyle="Percent">
      <calculatedColumnFormula>IF((F2/D2)&gt;1,1,(F2/D2))</calculatedColumnFormula>
    </tableColumn>
    <tableColumn id="8" xr3:uid="{6FFD0D61-1CF2-481D-8955-3BBD081B4208}" name="Unoccupied CBM" dataDxfId="23" dataCellStyle="Comma">
      <calculatedColumnFormula>IF(D2-F2&lt;0,0,D2-F2)</calculatedColumnFormula>
    </tableColumn>
    <tableColumn id="9" xr3:uid="{9A83A6E6-1810-4935-840F-C1A01522B599}" name="Actual Sellable CBM" dataDxfId="22" dataCellStyle="Comma">
      <calculatedColumnFormula>IF(H2-J2&lt;0,0,H2-J2)</calculatedColumnFormula>
    </tableColumn>
    <tableColumn id="10" xr3:uid="{757A557C-B62F-457D-BA53-7366CACDEB24}" name="For demand fluctuation + Honeycomb" dataDxfId="21" dataCellStyle="Comma">
      <calculatedColumnFormula>D2*_xlfn.XLOOKUP(B2,Master_Sheet!$B$21:$B$27,Master_Sheet!$D$21:$D$27,0,0)</calculatedColumnFormula>
    </tableColumn>
    <tableColumn id="11" xr3:uid="{C35CCB97-CCAE-4803-9559-FB8AF5CE8F98}" name="Estimated Unoccupied CBM" dataDxfId="20" dataCellStyle="Comma">
      <calculatedColumnFormula>IF(D2*0.9-F2&lt;0,0,D2*0.9-F2)</calculatedColumnFormula>
    </tableColumn>
    <tableColumn id="12" xr3:uid="{C35CBA71-E565-4305-B55F-C4C8B338E962}" name="Forecasted occupancy CBM" dataDxfId="19" dataCellStyle="Comma"/>
    <tableColumn id="13" xr3:uid="{734FD79F-AEF1-483B-ABBA-6ED8A6CF9FEA}" name="Occupied CBM with Honeycomb" dataDxfId="18" dataCellStyle="Comma">
      <calculatedColumnFormula>D2-I2</calculatedColumnFormula>
    </tableColumn>
    <tableColumn id="14" xr3:uid="{FC525253-0725-4EB8-BF33-3BA01599F880}" name="Honeycomb in occupied CBM" dataDxfId="17" dataCellStyle="Comma">
      <calculatedColumnFormula>IF(Table4[[#This Row],[Occupied CBM with Honeycomb]]-Table4[[#This Row],[Occupancy]]&lt;0,0,Table4[[#This Row],[Occupied CBM with Honeycomb]]-Table4[[#This Row],[Occupancy]])</calculatedColumnFormula>
    </tableColumn>
    <tableColumn id="15" xr3:uid="{EA1465A8-EBA1-4561-AD64-1595C10384CE}" name="Revenue" dataDxfId="16" dataCellStyle="Comma">
      <calculatedColumnFormula>Table4[[#This Row],[Actual Sellable CBM]]*_xlfn.XLOOKUP(Table4[[#This Row],[DC_Code]],Master_Sheet!$B$13:$B$19,Master_Sheet!$D$13:$D$19,0,0)/30.5</calculatedColumnFormula>
    </tableColumn>
    <tableColumn id="16" xr3:uid="{DF8DDB73-9D99-47E4-A59E-AA60F3D9854B}" name="Net Profit" dataDxfId="15" dataCellStyle="Comma">
      <calculatedColumnFormula>Table4[[#This Row],[Actual Sellable CBM]]*_xlfn.XLOOKUP(Table4[[#This Row],[DC_Code]],Master_Sheet!$B$13:$B$19,Master_Sheet!$E$13:$E$19,0,0)/30.5</calculatedColumnFormula>
    </tableColumn>
    <tableColumn id="17" xr3:uid="{C46049EA-A5ED-416A-92FA-3629B9872161}" name="Sellable Capacity" dataDxfId="8" dataCellStyle="Comma">
      <calculatedColumnFormula>Table4[[#This Row],[Capacity]]*(1-_xlfn.XLOOKUP(Table4[[#This Row],[DC_Code]],Master_Sheet!$B$21:$B$27,Master_Sheet!$D$21:$D$27,0,0))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0078-3E0C-4DE1-AFB5-36E4E1D35B1F}">
  <dimension ref="B2:L16"/>
  <sheetViews>
    <sheetView workbookViewId="0">
      <selection activeCell="D16" sqref="D16"/>
    </sheetView>
  </sheetViews>
  <sheetFormatPr defaultRowHeight="15" x14ac:dyDescent="0.25"/>
  <cols>
    <col min="5" max="5" width="15.42578125" customWidth="1"/>
    <col min="9" max="9" width="16.5703125" customWidth="1"/>
  </cols>
  <sheetData>
    <row r="2" spans="2:12" x14ac:dyDescent="0.25">
      <c r="B2" s="69" t="s">
        <v>200</v>
      </c>
      <c r="C2" s="69"/>
      <c r="D2" s="69"/>
      <c r="E2" s="36">
        <f ca="1">TODAY()</f>
        <v>45132</v>
      </c>
    </row>
    <row r="4" spans="2:12" x14ac:dyDescent="0.25">
      <c r="B4" s="69" t="s">
        <v>219</v>
      </c>
      <c r="C4" s="69"/>
      <c r="D4" s="69"/>
      <c r="E4" s="69"/>
    </row>
    <row r="5" spans="2:12" x14ac:dyDescent="0.25">
      <c r="B5" s="71" t="s">
        <v>220</v>
      </c>
      <c r="C5" s="71"/>
      <c r="D5" s="7" t="s">
        <v>221</v>
      </c>
      <c r="E5" s="7" t="s">
        <v>222</v>
      </c>
      <c r="F5" s="37">
        <v>8176</v>
      </c>
    </row>
    <row r="6" spans="2:12" ht="30" x14ac:dyDescent="0.25">
      <c r="B6" s="71"/>
      <c r="C6" s="71"/>
      <c r="D6" s="72" t="s">
        <v>28</v>
      </c>
      <c r="E6" s="38" t="s">
        <v>223</v>
      </c>
      <c r="F6" s="39">
        <v>200</v>
      </c>
    </row>
    <row r="7" spans="2:12" x14ac:dyDescent="0.25">
      <c r="B7" s="71"/>
      <c r="C7" s="71"/>
      <c r="D7" s="73"/>
      <c r="E7" s="38" t="s">
        <v>224</v>
      </c>
      <c r="F7" s="39">
        <v>350</v>
      </c>
    </row>
    <row r="8" spans="2:12" x14ac:dyDescent="0.25">
      <c r="B8" s="71"/>
      <c r="C8" s="71"/>
      <c r="D8" s="73"/>
      <c r="E8" s="38" t="s">
        <v>225</v>
      </c>
      <c r="F8" s="39">
        <v>311</v>
      </c>
    </row>
    <row r="9" spans="2:12" x14ac:dyDescent="0.25">
      <c r="B9" s="71"/>
      <c r="C9" s="71"/>
      <c r="D9" s="74"/>
      <c r="E9" s="7" t="s">
        <v>31</v>
      </c>
      <c r="F9" s="7">
        <f>SUM(F6:F8)</f>
        <v>861</v>
      </c>
    </row>
    <row r="11" spans="2:12" x14ac:dyDescent="0.25">
      <c r="B11" s="69" t="s">
        <v>226</v>
      </c>
      <c r="C11" s="69"/>
      <c r="D11" s="40" t="s">
        <v>13</v>
      </c>
      <c r="E11" s="40" t="s">
        <v>18</v>
      </c>
      <c r="F11" s="40" t="s">
        <v>7</v>
      </c>
      <c r="G11" s="40" t="s">
        <v>11</v>
      </c>
      <c r="H11" s="40" t="s">
        <v>204</v>
      </c>
      <c r="I11" s="40" t="s">
        <v>26</v>
      </c>
      <c r="J11" s="40" t="s">
        <v>28</v>
      </c>
      <c r="K11" s="40" t="s">
        <v>205</v>
      </c>
      <c r="L11" s="40" t="s">
        <v>206</v>
      </c>
    </row>
    <row r="12" spans="2:12" x14ac:dyDescent="0.25">
      <c r="B12" s="70" t="s">
        <v>209</v>
      </c>
      <c r="C12" s="70"/>
      <c r="D12" s="20">
        <f>Occupancy!$F$4</f>
        <v>4837.7183473000014</v>
      </c>
      <c r="E12" s="20">
        <f>Occupancy!$F$6</f>
        <v>6155.6408999999994</v>
      </c>
      <c r="F12" s="20">
        <f>Occupancy!$F$2</f>
        <v>8773.6718999999994</v>
      </c>
      <c r="G12" s="20">
        <f>Occupancy!$F$3</f>
        <v>7676.0394999999999</v>
      </c>
      <c r="H12" s="7"/>
      <c r="I12" s="20">
        <f>Nestle!$D$4</f>
        <v>9107</v>
      </c>
      <c r="J12" s="20">
        <f>$F$9</f>
        <v>861</v>
      </c>
      <c r="K12" s="7"/>
      <c r="L12" s="20">
        <f>Occupancy!$F$8</f>
        <v>3114.8409999999999</v>
      </c>
    </row>
    <row r="15" spans="2:12" x14ac:dyDescent="0.25">
      <c r="B15" s="69" t="s">
        <v>226</v>
      </c>
      <c r="C15" s="69"/>
      <c r="D15" s="40" t="s">
        <v>7</v>
      </c>
      <c r="E15" s="40" t="s">
        <v>11</v>
      </c>
      <c r="F15" s="40" t="s">
        <v>13</v>
      </c>
      <c r="G15" s="40" t="s">
        <v>227</v>
      </c>
      <c r="H15" s="40" t="s">
        <v>18</v>
      </c>
      <c r="I15" s="40" t="s">
        <v>31</v>
      </c>
    </row>
    <row r="16" spans="2:12" x14ac:dyDescent="0.25">
      <c r="B16" s="70" t="s">
        <v>228</v>
      </c>
      <c r="C16" s="70"/>
      <c r="D16" s="20">
        <f>'[1]All WH'!AIO87</f>
        <v>11596.328100000001</v>
      </c>
      <c r="E16" s="20" t="str">
        <f>'[1]All WH'!AIO88</f>
        <v>0</v>
      </c>
      <c r="F16" s="20">
        <f>'[1]All WH'!AIO89</f>
        <v>4741.2816526999986</v>
      </c>
      <c r="G16" s="20">
        <f>'[1]All WH'!AIO90</f>
        <v>60.560633300000141</v>
      </c>
      <c r="H16" s="20">
        <f>'[1]All WH'!AIO91</f>
        <v>3786.8591000000006</v>
      </c>
      <c r="I16" s="20">
        <f>'[1]All WH'!AIO92</f>
        <v>20185.029485999999</v>
      </c>
    </row>
  </sheetData>
  <mergeCells count="8">
    <mergeCell ref="B15:C15"/>
    <mergeCell ref="B16:C16"/>
    <mergeCell ref="B2:D2"/>
    <mergeCell ref="B4:E4"/>
    <mergeCell ref="B5:C9"/>
    <mergeCell ref="D6:D9"/>
    <mergeCell ref="B11:C11"/>
    <mergeCell ref="B12:C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112"/>
  <sheetViews>
    <sheetView topLeftCell="A4" workbookViewId="0">
      <selection activeCell="D24" sqref="D24"/>
    </sheetView>
  </sheetViews>
  <sheetFormatPr defaultRowHeight="15" x14ac:dyDescent="0.25"/>
  <cols>
    <col min="1" max="1" width="12.28515625" bestFit="1" customWidth="1"/>
    <col min="2" max="2" width="10.85546875" bestFit="1" customWidth="1"/>
    <col min="3" max="3" width="51.28515625" bestFit="1" customWidth="1"/>
    <col min="4" max="4" width="12.28515625" bestFit="1" customWidth="1"/>
    <col min="5" max="5" width="9.7109375" bestFit="1" customWidth="1"/>
    <col min="6" max="6" width="11.5703125" bestFit="1" customWidth="1"/>
    <col min="7" max="7" width="9.140625" style="4"/>
    <col min="13" max="13" width="27.42578125" bestFit="1" customWidth="1"/>
    <col min="15" max="15" width="7" bestFit="1" customWidth="1"/>
    <col min="18" max="18" width="11.5703125" bestFit="1" customWidth="1"/>
    <col min="19" max="19" width="10.5703125" bestFit="1" customWidth="1"/>
  </cols>
  <sheetData>
    <row r="1" spans="1:19" x14ac:dyDescent="0.25">
      <c r="G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9" x14ac:dyDescent="0.25">
      <c r="A3" s="5">
        <v>44980</v>
      </c>
      <c r="B3" s="5" t="s">
        <v>7</v>
      </c>
      <c r="C3" s="6" t="s">
        <v>8</v>
      </c>
      <c r="D3" s="6" t="s">
        <v>9</v>
      </c>
      <c r="E3" s="7">
        <f>18000+3000</f>
        <v>21000</v>
      </c>
      <c r="F3" s="8">
        <v>255000</v>
      </c>
      <c r="G3" s="4" t="s">
        <v>10</v>
      </c>
    </row>
    <row r="4" spans="1:19" x14ac:dyDescent="0.25">
      <c r="A4" s="5">
        <v>44980</v>
      </c>
      <c r="B4" s="7" t="s">
        <v>11</v>
      </c>
      <c r="C4" s="6" t="s">
        <v>12</v>
      </c>
      <c r="D4" s="6" t="s">
        <v>9</v>
      </c>
      <c r="E4" s="7">
        <v>7500</v>
      </c>
      <c r="F4" s="8">
        <v>85000</v>
      </c>
    </row>
    <row r="5" spans="1:19" x14ac:dyDescent="0.25">
      <c r="A5" s="5">
        <v>44980</v>
      </c>
      <c r="B5" s="7" t="s">
        <v>13</v>
      </c>
      <c r="C5" s="6" t="s">
        <v>14</v>
      </c>
      <c r="D5" s="6" t="s">
        <v>9</v>
      </c>
      <c r="E5" s="7">
        <f>9000+500+800</f>
        <v>10300</v>
      </c>
      <c r="F5" s="8">
        <v>60000</v>
      </c>
      <c r="G5" s="9" t="s">
        <v>15</v>
      </c>
    </row>
    <row r="6" spans="1:19" x14ac:dyDescent="0.25">
      <c r="A6" s="5">
        <v>44980</v>
      </c>
      <c r="B6" s="7" t="s">
        <v>16</v>
      </c>
      <c r="C6" s="6" t="s">
        <v>17</v>
      </c>
      <c r="D6" s="6" t="s">
        <v>9</v>
      </c>
      <c r="E6" s="7">
        <v>100</v>
      </c>
      <c r="F6" s="8"/>
    </row>
    <row r="7" spans="1:19" x14ac:dyDescent="0.25">
      <c r="A7" s="5">
        <v>44980</v>
      </c>
      <c r="B7" s="7" t="s">
        <v>18</v>
      </c>
      <c r="C7" s="6" t="s">
        <v>19</v>
      </c>
      <c r="D7" s="6" t="s">
        <v>9</v>
      </c>
      <c r="E7" s="7">
        <f>9500+750</f>
        <v>10250</v>
      </c>
      <c r="F7" s="8">
        <v>115000</v>
      </c>
    </row>
    <row r="8" spans="1:19" x14ac:dyDescent="0.25">
      <c r="A8" s="5">
        <v>44980</v>
      </c>
      <c r="B8" s="7"/>
      <c r="C8" s="6" t="s">
        <v>20</v>
      </c>
      <c r="D8" s="6" t="s">
        <v>9</v>
      </c>
      <c r="E8" s="7">
        <v>1700</v>
      </c>
      <c r="F8" s="8"/>
      <c r="Q8" s="7" t="s">
        <v>21</v>
      </c>
      <c r="R8" s="7" t="s">
        <v>22</v>
      </c>
    </row>
    <row r="9" spans="1:19" x14ac:dyDescent="0.25">
      <c r="A9" s="5">
        <v>44980</v>
      </c>
      <c r="B9" s="7" t="s">
        <v>23</v>
      </c>
      <c r="C9" s="11" t="s">
        <v>24</v>
      </c>
      <c r="D9" s="6" t="s">
        <v>9</v>
      </c>
      <c r="E9" s="7">
        <v>4300</v>
      </c>
      <c r="F9" s="8"/>
      <c r="Q9" s="7" t="s">
        <v>7</v>
      </c>
      <c r="R9" s="12">
        <v>255000</v>
      </c>
    </row>
    <row r="10" spans="1:19" x14ac:dyDescent="0.25">
      <c r="A10" s="5">
        <v>44980</v>
      </c>
      <c r="B10" s="7" t="s">
        <v>25</v>
      </c>
      <c r="C10" s="11" t="s">
        <v>26</v>
      </c>
      <c r="D10" s="11" t="s">
        <v>27</v>
      </c>
      <c r="E10" s="7">
        <v>10131</v>
      </c>
      <c r="F10" s="8"/>
      <c r="Q10" s="7" t="s">
        <v>11</v>
      </c>
      <c r="R10" s="12">
        <v>85000</v>
      </c>
    </row>
    <row r="11" spans="1:19" x14ac:dyDescent="0.25">
      <c r="A11" s="5">
        <v>44980</v>
      </c>
      <c r="B11" s="7" t="s">
        <v>28</v>
      </c>
      <c r="C11" s="11" t="s">
        <v>28</v>
      </c>
      <c r="D11" s="11" t="s">
        <v>27</v>
      </c>
      <c r="E11" s="7">
        <v>1500</v>
      </c>
      <c r="F11" s="8"/>
      <c r="Q11" s="7" t="s">
        <v>13</v>
      </c>
      <c r="R11" s="12">
        <v>119000</v>
      </c>
      <c r="S11" s="13"/>
    </row>
    <row r="12" spans="1:19" x14ac:dyDescent="0.25">
      <c r="Q12" s="7" t="s">
        <v>18</v>
      </c>
      <c r="R12" s="12">
        <v>115000</v>
      </c>
    </row>
    <row r="13" spans="1:19" x14ac:dyDescent="0.25">
      <c r="A13" s="2" t="s">
        <v>1</v>
      </c>
      <c r="B13" s="2" t="s">
        <v>2</v>
      </c>
      <c r="C13" s="2" t="s">
        <v>3</v>
      </c>
      <c r="D13" s="2" t="s">
        <v>29</v>
      </c>
      <c r="E13" s="2" t="s">
        <v>30</v>
      </c>
      <c r="Q13" s="7" t="s">
        <v>31</v>
      </c>
      <c r="R13" s="14">
        <f>SUM(R9:R12)</f>
        <v>574000</v>
      </c>
    </row>
    <row r="14" spans="1:19" x14ac:dyDescent="0.25">
      <c r="A14" s="5">
        <v>44980</v>
      </c>
      <c r="B14" s="5" t="s">
        <v>7</v>
      </c>
      <c r="C14" s="6" t="s">
        <v>8</v>
      </c>
      <c r="D14" s="7">
        <v>3254</v>
      </c>
      <c r="E14" s="7">
        <v>736</v>
      </c>
    </row>
    <row r="15" spans="1:19" x14ac:dyDescent="0.25">
      <c r="A15" s="5">
        <v>44980</v>
      </c>
      <c r="B15" s="7" t="s">
        <v>11</v>
      </c>
      <c r="C15" s="6" t="s">
        <v>12</v>
      </c>
      <c r="D15" s="7">
        <v>3002</v>
      </c>
      <c r="E15" s="7">
        <v>707</v>
      </c>
    </row>
    <row r="16" spans="1:19" x14ac:dyDescent="0.25">
      <c r="A16" s="5">
        <v>44980</v>
      </c>
      <c r="B16" s="7" t="s">
        <v>13</v>
      </c>
      <c r="C16" s="6" t="s">
        <v>14</v>
      </c>
      <c r="D16" s="7">
        <v>2920</v>
      </c>
      <c r="E16" s="7">
        <v>533</v>
      </c>
    </row>
    <row r="17" spans="1:5" x14ac:dyDescent="0.25">
      <c r="A17" s="5">
        <v>44980</v>
      </c>
      <c r="B17" s="7" t="s">
        <v>16</v>
      </c>
      <c r="C17" s="6" t="s">
        <v>17</v>
      </c>
      <c r="D17" s="7">
        <v>2920</v>
      </c>
      <c r="E17" s="7">
        <v>533</v>
      </c>
    </row>
    <row r="18" spans="1:5" x14ac:dyDescent="0.25">
      <c r="A18" s="5">
        <v>44980</v>
      </c>
      <c r="B18" s="7" t="s">
        <v>18</v>
      </c>
      <c r="C18" s="6" t="s">
        <v>19</v>
      </c>
      <c r="D18" s="7">
        <v>2492</v>
      </c>
      <c r="E18" s="7">
        <v>620</v>
      </c>
    </row>
    <row r="19" spans="1:5" x14ac:dyDescent="0.25">
      <c r="A19" s="5">
        <v>44980</v>
      </c>
      <c r="B19" s="7" t="s">
        <v>23</v>
      </c>
      <c r="C19" s="11" t="s">
        <v>24</v>
      </c>
      <c r="D19" s="7"/>
      <c r="E19" s="7"/>
    </row>
    <row r="21" spans="1:5" ht="30" x14ac:dyDescent="0.25">
      <c r="A21" s="2" t="s">
        <v>1</v>
      </c>
      <c r="B21" s="2" t="s">
        <v>2</v>
      </c>
      <c r="C21" s="2" t="s">
        <v>3</v>
      </c>
      <c r="D21" s="15" t="s">
        <v>32</v>
      </c>
    </row>
    <row r="22" spans="1:5" x14ac:dyDescent="0.25">
      <c r="A22" s="5">
        <v>44980</v>
      </c>
      <c r="B22" s="5" t="s">
        <v>7</v>
      </c>
      <c r="C22" s="6" t="s">
        <v>8</v>
      </c>
      <c r="D22" s="7">
        <v>0.03</v>
      </c>
    </row>
    <row r="23" spans="1:5" x14ac:dyDescent="0.25">
      <c r="A23" s="5">
        <v>44980</v>
      </c>
      <c r="B23" s="7" t="s">
        <v>11</v>
      </c>
      <c r="C23" s="6" t="s">
        <v>12</v>
      </c>
      <c r="D23" s="7">
        <v>0.03</v>
      </c>
    </row>
    <row r="24" spans="1:5" x14ac:dyDescent="0.25">
      <c r="A24" s="5">
        <v>44980</v>
      </c>
      <c r="B24" s="7" t="s">
        <v>13</v>
      </c>
      <c r="C24" s="6" t="s">
        <v>14</v>
      </c>
      <c r="D24" s="7">
        <v>7.0000000000000007E-2</v>
      </c>
    </row>
    <row r="25" spans="1:5" x14ac:dyDescent="0.25">
      <c r="A25" s="5">
        <v>44980</v>
      </c>
      <c r="B25" s="7" t="s">
        <v>16</v>
      </c>
      <c r="C25" s="6" t="s">
        <v>17</v>
      </c>
      <c r="D25" s="7">
        <v>0.03</v>
      </c>
    </row>
    <row r="26" spans="1:5" x14ac:dyDescent="0.25">
      <c r="A26" s="5">
        <v>44980</v>
      </c>
      <c r="B26" s="7" t="s">
        <v>18</v>
      </c>
      <c r="C26" s="6" t="s">
        <v>19</v>
      </c>
      <c r="D26" s="7">
        <v>0.03</v>
      </c>
    </row>
    <row r="27" spans="1:5" x14ac:dyDescent="0.25">
      <c r="A27" s="5">
        <v>44980</v>
      </c>
      <c r="B27" s="7" t="s">
        <v>23</v>
      </c>
      <c r="C27" s="11" t="s">
        <v>24</v>
      </c>
      <c r="D27" s="7">
        <v>0.03</v>
      </c>
    </row>
    <row r="29" spans="1:5" x14ac:dyDescent="0.25">
      <c r="A29" s="2" t="s">
        <v>33</v>
      </c>
      <c r="B29" s="2" t="s">
        <v>34</v>
      </c>
      <c r="C29" s="2" t="s">
        <v>35</v>
      </c>
    </row>
    <row r="30" spans="1:5" x14ac:dyDescent="0.25">
      <c r="A30" s="7" t="s">
        <v>36</v>
      </c>
      <c r="B30" s="7" t="s">
        <v>37</v>
      </c>
      <c r="C30" s="7" t="s">
        <v>38</v>
      </c>
    </row>
    <row r="31" spans="1:5" x14ac:dyDescent="0.25">
      <c r="A31" s="7" t="s">
        <v>36</v>
      </c>
      <c r="B31" s="16" t="s">
        <v>39</v>
      </c>
      <c r="C31" s="16" t="s">
        <v>40</v>
      </c>
    </row>
    <row r="32" spans="1:5" x14ac:dyDescent="0.25">
      <c r="A32" s="7" t="s">
        <v>36</v>
      </c>
      <c r="B32" s="7" t="s">
        <v>41</v>
      </c>
      <c r="C32" s="7" t="s">
        <v>42</v>
      </c>
    </row>
    <row r="33" spans="1:3" x14ac:dyDescent="0.25">
      <c r="A33" s="7" t="s">
        <v>36</v>
      </c>
      <c r="B33" s="16" t="s">
        <v>43</v>
      </c>
      <c r="C33" s="16" t="s">
        <v>44</v>
      </c>
    </row>
    <row r="34" spans="1:3" x14ac:dyDescent="0.25">
      <c r="A34" s="7" t="s">
        <v>36</v>
      </c>
      <c r="B34" s="7" t="s">
        <v>45</v>
      </c>
      <c r="C34" s="7" t="s">
        <v>46</v>
      </c>
    </row>
    <row r="35" spans="1:3" x14ac:dyDescent="0.25">
      <c r="A35" s="7" t="s">
        <v>36</v>
      </c>
      <c r="B35" s="16" t="s">
        <v>47</v>
      </c>
      <c r="C35" s="16" t="s">
        <v>48</v>
      </c>
    </row>
    <row r="36" spans="1:3" x14ac:dyDescent="0.25">
      <c r="A36" s="7" t="s">
        <v>36</v>
      </c>
      <c r="B36" s="7" t="s">
        <v>49</v>
      </c>
      <c r="C36" s="7" t="s">
        <v>50</v>
      </c>
    </row>
    <row r="37" spans="1:3" x14ac:dyDescent="0.25">
      <c r="A37" s="7" t="s">
        <v>36</v>
      </c>
      <c r="B37" s="16" t="s">
        <v>51</v>
      </c>
      <c r="C37" s="16" t="s">
        <v>52</v>
      </c>
    </row>
    <row r="38" spans="1:3" x14ac:dyDescent="0.25">
      <c r="A38" s="7" t="s">
        <v>36</v>
      </c>
      <c r="B38" s="7" t="s">
        <v>53</v>
      </c>
      <c r="C38" s="7" t="s">
        <v>54</v>
      </c>
    </row>
    <row r="39" spans="1:3" x14ac:dyDescent="0.25">
      <c r="A39" s="7" t="s">
        <v>36</v>
      </c>
      <c r="B39" s="16" t="s">
        <v>55</v>
      </c>
      <c r="C39" s="16" t="s">
        <v>56</v>
      </c>
    </row>
    <row r="40" spans="1:3" x14ac:dyDescent="0.25">
      <c r="A40" s="7" t="s">
        <v>36</v>
      </c>
      <c r="B40" s="7" t="s">
        <v>57</v>
      </c>
      <c r="C40" s="7" t="s">
        <v>54</v>
      </c>
    </row>
    <row r="41" spans="1:3" x14ac:dyDescent="0.25">
      <c r="A41" s="7" t="s">
        <v>36</v>
      </c>
      <c r="B41" s="16" t="s">
        <v>58</v>
      </c>
      <c r="C41" s="16" t="s">
        <v>59</v>
      </c>
    </row>
    <row r="42" spans="1:3" x14ac:dyDescent="0.25">
      <c r="A42" s="7" t="s">
        <v>36</v>
      </c>
      <c r="B42" s="7" t="s">
        <v>60</v>
      </c>
      <c r="C42" s="7" t="s">
        <v>61</v>
      </c>
    </row>
    <row r="43" spans="1:3" x14ac:dyDescent="0.25">
      <c r="A43" s="7" t="s">
        <v>36</v>
      </c>
      <c r="B43" s="16" t="s">
        <v>62</v>
      </c>
      <c r="C43" s="16" t="s">
        <v>63</v>
      </c>
    </row>
    <row r="44" spans="1:3" x14ac:dyDescent="0.25">
      <c r="A44" s="7" t="s">
        <v>36</v>
      </c>
      <c r="B44" s="7" t="s">
        <v>64</v>
      </c>
      <c r="C44" s="7" t="s">
        <v>65</v>
      </c>
    </row>
    <row r="45" spans="1:3" x14ac:dyDescent="0.25">
      <c r="A45" s="7" t="s">
        <v>36</v>
      </c>
      <c r="B45" s="16" t="s">
        <v>66</v>
      </c>
      <c r="C45" s="16" t="s">
        <v>67</v>
      </c>
    </row>
    <row r="46" spans="1:3" x14ac:dyDescent="0.25">
      <c r="A46" s="7" t="s">
        <v>36</v>
      </c>
      <c r="B46" s="7" t="s">
        <v>68</v>
      </c>
      <c r="C46" s="7" t="s">
        <v>69</v>
      </c>
    </row>
    <row r="47" spans="1:3" x14ac:dyDescent="0.25">
      <c r="A47" s="7" t="s">
        <v>36</v>
      </c>
      <c r="B47" s="16" t="s">
        <v>70</v>
      </c>
      <c r="C47" s="16" t="s">
        <v>71</v>
      </c>
    </row>
    <row r="48" spans="1:3" x14ac:dyDescent="0.25">
      <c r="A48" s="7" t="s">
        <v>36</v>
      </c>
      <c r="B48" s="7" t="s">
        <v>72</v>
      </c>
      <c r="C48" s="7" t="s">
        <v>73</v>
      </c>
    </row>
    <row r="49" spans="1:3" x14ac:dyDescent="0.25">
      <c r="A49" s="7" t="s">
        <v>36</v>
      </c>
      <c r="B49" s="16" t="s">
        <v>74</v>
      </c>
      <c r="C49" s="16" t="s">
        <v>75</v>
      </c>
    </row>
    <row r="50" spans="1:3" x14ac:dyDescent="0.25">
      <c r="A50" s="7" t="s">
        <v>36</v>
      </c>
      <c r="B50" s="7" t="s">
        <v>76</v>
      </c>
      <c r="C50" s="7" t="s">
        <v>77</v>
      </c>
    </row>
    <row r="51" spans="1:3" x14ac:dyDescent="0.25">
      <c r="A51" s="7" t="s">
        <v>36</v>
      </c>
      <c r="B51" s="16" t="s">
        <v>78</v>
      </c>
      <c r="C51" s="16" t="s">
        <v>79</v>
      </c>
    </row>
    <row r="52" spans="1:3" x14ac:dyDescent="0.25">
      <c r="A52" s="7" t="s">
        <v>36</v>
      </c>
      <c r="B52" s="7" t="s">
        <v>80</v>
      </c>
      <c r="C52" s="7" t="s">
        <v>81</v>
      </c>
    </row>
    <row r="53" spans="1:3" x14ac:dyDescent="0.25">
      <c r="A53" s="7" t="s">
        <v>36</v>
      </c>
      <c r="B53" s="16" t="s">
        <v>82</v>
      </c>
      <c r="C53" s="16" t="s">
        <v>83</v>
      </c>
    </row>
    <row r="54" spans="1:3" x14ac:dyDescent="0.25">
      <c r="A54" s="7" t="s">
        <v>36</v>
      </c>
      <c r="B54" s="7" t="s">
        <v>84</v>
      </c>
      <c r="C54" s="7" t="s">
        <v>85</v>
      </c>
    </row>
    <row r="55" spans="1:3" x14ac:dyDescent="0.25">
      <c r="A55" s="7" t="s">
        <v>36</v>
      </c>
      <c r="B55" s="16" t="s">
        <v>86</v>
      </c>
      <c r="C55" s="16" t="s">
        <v>87</v>
      </c>
    </row>
    <row r="56" spans="1:3" x14ac:dyDescent="0.25">
      <c r="A56" s="7" t="s">
        <v>36</v>
      </c>
      <c r="B56" s="7" t="s">
        <v>88</v>
      </c>
      <c r="C56" s="7" t="s">
        <v>89</v>
      </c>
    </row>
    <row r="57" spans="1:3" x14ac:dyDescent="0.25">
      <c r="A57" s="7" t="s">
        <v>36</v>
      </c>
      <c r="B57" s="16" t="s">
        <v>90</v>
      </c>
      <c r="C57" s="16" t="s">
        <v>91</v>
      </c>
    </row>
    <row r="58" spans="1:3" x14ac:dyDescent="0.25">
      <c r="A58" s="7" t="s">
        <v>36</v>
      </c>
      <c r="B58" s="7" t="s">
        <v>92</v>
      </c>
      <c r="C58" s="7" t="s">
        <v>93</v>
      </c>
    </row>
    <row r="59" spans="1:3" x14ac:dyDescent="0.25">
      <c r="A59" s="7" t="s">
        <v>36</v>
      </c>
      <c r="B59" s="16" t="s">
        <v>94</v>
      </c>
      <c r="C59" s="16" t="s">
        <v>95</v>
      </c>
    </row>
    <row r="60" spans="1:3" x14ac:dyDescent="0.25">
      <c r="A60" s="7" t="s">
        <v>36</v>
      </c>
      <c r="B60" s="7" t="s">
        <v>96</v>
      </c>
      <c r="C60" s="7" t="s">
        <v>97</v>
      </c>
    </row>
    <row r="61" spans="1:3" x14ac:dyDescent="0.25">
      <c r="A61" s="7" t="s">
        <v>36</v>
      </c>
      <c r="B61" s="16" t="s">
        <v>98</v>
      </c>
      <c r="C61" s="16" t="s">
        <v>99</v>
      </c>
    </row>
    <row r="62" spans="1:3" x14ac:dyDescent="0.25">
      <c r="A62" s="7" t="s">
        <v>36</v>
      </c>
      <c r="B62" s="7" t="s">
        <v>100</v>
      </c>
      <c r="C62" s="7" t="s">
        <v>101</v>
      </c>
    </row>
    <row r="63" spans="1:3" x14ac:dyDescent="0.25">
      <c r="A63" s="7" t="s">
        <v>102</v>
      </c>
      <c r="B63" s="7" t="s">
        <v>103</v>
      </c>
      <c r="C63" s="7" t="s">
        <v>104</v>
      </c>
    </row>
    <row r="64" spans="1:3" x14ac:dyDescent="0.25">
      <c r="A64" s="7" t="s">
        <v>102</v>
      </c>
      <c r="B64" s="16" t="s">
        <v>105</v>
      </c>
      <c r="C64" s="16" t="s">
        <v>106</v>
      </c>
    </row>
    <row r="65" spans="1:3" x14ac:dyDescent="0.25">
      <c r="A65" s="7" t="s">
        <v>102</v>
      </c>
      <c r="B65" s="7" t="s">
        <v>107</v>
      </c>
      <c r="C65" s="7" t="s">
        <v>108</v>
      </c>
    </row>
    <row r="66" spans="1:3" x14ac:dyDescent="0.25">
      <c r="A66" s="7" t="s">
        <v>102</v>
      </c>
      <c r="B66" s="16" t="s">
        <v>109</v>
      </c>
      <c r="C66" s="16" t="s">
        <v>110</v>
      </c>
    </row>
    <row r="67" spans="1:3" x14ac:dyDescent="0.25">
      <c r="A67" s="7" t="s">
        <v>102</v>
      </c>
      <c r="B67" s="7" t="s">
        <v>111</v>
      </c>
      <c r="C67" s="7" t="s">
        <v>40</v>
      </c>
    </row>
    <row r="68" spans="1:3" x14ac:dyDescent="0.25">
      <c r="A68" s="7" t="s">
        <v>102</v>
      </c>
      <c r="B68" s="16" t="s">
        <v>112</v>
      </c>
      <c r="C68" s="16" t="s">
        <v>113</v>
      </c>
    </row>
    <row r="69" spans="1:3" x14ac:dyDescent="0.25">
      <c r="A69" s="7" t="s">
        <v>102</v>
      </c>
      <c r="B69" s="7" t="s">
        <v>114</v>
      </c>
      <c r="C69" s="7" t="s">
        <v>115</v>
      </c>
    </row>
    <row r="70" spans="1:3" x14ac:dyDescent="0.25">
      <c r="A70" s="7" t="s">
        <v>102</v>
      </c>
      <c r="B70" s="16" t="s">
        <v>116</v>
      </c>
      <c r="C70" s="16" t="s">
        <v>117</v>
      </c>
    </row>
    <row r="71" spans="1:3" x14ac:dyDescent="0.25">
      <c r="A71" s="7" t="s">
        <v>102</v>
      </c>
      <c r="B71" s="7" t="s">
        <v>118</v>
      </c>
      <c r="C71" s="7" t="s">
        <v>119</v>
      </c>
    </row>
    <row r="72" spans="1:3" x14ac:dyDescent="0.25">
      <c r="A72" s="7" t="s">
        <v>102</v>
      </c>
      <c r="B72" s="16" t="s">
        <v>120</v>
      </c>
      <c r="C72" s="16" t="s">
        <v>121</v>
      </c>
    </row>
    <row r="73" spans="1:3" x14ac:dyDescent="0.25">
      <c r="A73" s="7" t="s">
        <v>102</v>
      </c>
      <c r="B73" s="7" t="s">
        <v>122</v>
      </c>
      <c r="C73" s="7" t="s">
        <v>81</v>
      </c>
    </row>
    <row r="74" spans="1:3" x14ac:dyDescent="0.25">
      <c r="A74" s="7" t="s">
        <v>102</v>
      </c>
      <c r="B74" s="16" t="s">
        <v>123</v>
      </c>
      <c r="C74" s="16" t="s">
        <v>124</v>
      </c>
    </row>
    <row r="75" spans="1:3" x14ac:dyDescent="0.25">
      <c r="A75" s="7" t="s">
        <v>102</v>
      </c>
      <c r="B75" s="7" t="s">
        <v>125</v>
      </c>
      <c r="C75" s="7" t="s">
        <v>126</v>
      </c>
    </row>
    <row r="76" spans="1:3" x14ac:dyDescent="0.25">
      <c r="A76" s="7" t="s">
        <v>102</v>
      </c>
      <c r="B76" s="16" t="s">
        <v>127</v>
      </c>
      <c r="C76" s="16" t="s">
        <v>128</v>
      </c>
    </row>
    <row r="77" spans="1:3" x14ac:dyDescent="0.25">
      <c r="A77" s="7" t="s">
        <v>102</v>
      </c>
      <c r="B77" s="7" t="s">
        <v>129</v>
      </c>
      <c r="C77" s="7" t="s">
        <v>130</v>
      </c>
    </row>
    <row r="78" spans="1:3" x14ac:dyDescent="0.25">
      <c r="A78" s="7" t="s">
        <v>102</v>
      </c>
      <c r="B78" s="16" t="s">
        <v>131</v>
      </c>
      <c r="C78" s="16" t="s">
        <v>132</v>
      </c>
    </row>
    <row r="79" spans="1:3" x14ac:dyDescent="0.25">
      <c r="A79" s="7" t="s">
        <v>102</v>
      </c>
      <c r="B79" s="7" t="s">
        <v>57</v>
      </c>
      <c r="C79" s="7" t="s">
        <v>133</v>
      </c>
    </row>
    <row r="80" spans="1:3" x14ac:dyDescent="0.25">
      <c r="A80" s="7" t="s">
        <v>102</v>
      </c>
      <c r="B80" s="16" t="s">
        <v>134</v>
      </c>
      <c r="C80" s="16" t="s">
        <v>135</v>
      </c>
    </row>
    <row r="81" spans="1:3" x14ac:dyDescent="0.25">
      <c r="A81" s="7" t="s">
        <v>136</v>
      </c>
      <c r="B81" s="7" t="s">
        <v>122</v>
      </c>
      <c r="C81" s="7" t="s">
        <v>81</v>
      </c>
    </row>
    <row r="82" spans="1:3" x14ac:dyDescent="0.25">
      <c r="A82" s="16" t="s">
        <v>136</v>
      </c>
      <c r="B82" s="16" t="s">
        <v>137</v>
      </c>
      <c r="C82" s="16" t="s">
        <v>138</v>
      </c>
    </row>
    <row r="83" spans="1:3" x14ac:dyDescent="0.25">
      <c r="A83" s="7" t="s">
        <v>139</v>
      </c>
      <c r="B83" s="7" t="s">
        <v>23</v>
      </c>
      <c r="C83" s="7" t="s">
        <v>140</v>
      </c>
    </row>
    <row r="84" spans="1:3" x14ac:dyDescent="0.25">
      <c r="A84" s="16" t="s">
        <v>139</v>
      </c>
      <c r="B84" s="16" t="s">
        <v>141</v>
      </c>
      <c r="C84" s="16" t="s">
        <v>142</v>
      </c>
    </row>
    <row r="85" spans="1:3" x14ac:dyDescent="0.25">
      <c r="A85" s="7" t="s">
        <v>139</v>
      </c>
      <c r="B85" s="7" t="s">
        <v>143</v>
      </c>
      <c r="C85" s="7" t="s">
        <v>144</v>
      </c>
    </row>
    <row r="86" spans="1:3" x14ac:dyDescent="0.25">
      <c r="A86" s="16" t="s">
        <v>139</v>
      </c>
      <c r="B86" s="16" t="s">
        <v>145</v>
      </c>
      <c r="C86" s="16" t="s">
        <v>146</v>
      </c>
    </row>
    <row r="87" spans="1:3" x14ac:dyDescent="0.25">
      <c r="A87" s="7" t="s">
        <v>139</v>
      </c>
      <c r="B87" s="7" t="s">
        <v>147</v>
      </c>
      <c r="C87" s="7" t="s">
        <v>148</v>
      </c>
    </row>
    <row r="88" spans="1:3" x14ac:dyDescent="0.25">
      <c r="A88" s="16" t="s">
        <v>139</v>
      </c>
      <c r="B88" s="16" t="s">
        <v>149</v>
      </c>
      <c r="C88" s="16" t="s">
        <v>150</v>
      </c>
    </row>
    <row r="89" spans="1:3" x14ac:dyDescent="0.25">
      <c r="A89" s="7" t="s">
        <v>139</v>
      </c>
      <c r="B89" s="7" t="s">
        <v>151</v>
      </c>
      <c r="C89" s="7" t="s">
        <v>152</v>
      </c>
    </row>
    <row r="90" spans="1:3" x14ac:dyDescent="0.25">
      <c r="A90" s="16" t="s">
        <v>139</v>
      </c>
      <c r="B90" s="16" t="s">
        <v>153</v>
      </c>
      <c r="C90" s="16" t="s">
        <v>154</v>
      </c>
    </row>
    <row r="91" spans="1:3" x14ac:dyDescent="0.25">
      <c r="A91" s="7" t="s">
        <v>139</v>
      </c>
      <c r="B91" s="7" t="s">
        <v>155</v>
      </c>
      <c r="C91" s="7" t="s">
        <v>156</v>
      </c>
    </row>
    <row r="92" spans="1:3" x14ac:dyDescent="0.25">
      <c r="A92" s="16" t="s">
        <v>139</v>
      </c>
      <c r="B92" s="16" t="s">
        <v>157</v>
      </c>
      <c r="C92" s="16" t="s">
        <v>158</v>
      </c>
    </row>
    <row r="93" spans="1:3" x14ac:dyDescent="0.25">
      <c r="A93" s="7" t="s">
        <v>139</v>
      </c>
      <c r="B93" s="7" t="s">
        <v>159</v>
      </c>
      <c r="C93" s="7" t="s">
        <v>160</v>
      </c>
    </row>
    <row r="94" spans="1:3" x14ac:dyDescent="0.25">
      <c r="A94" s="16" t="s">
        <v>139</v>
      </c>
      <c r="B94" s="16" t="s">
        <v>161</v>
      </c>
      <c r="C94" s="16" t="s">
        <v>162</v>
      </c>
    </row>
    <row r="95" spans="1:3" x14ac:dyDescent="0.25">
      <c r="A95" s="7" t="s">
        <v>139</v>
      </c>
      <c r="B95" s="7" t="s">
        <v>163</v>
      </c>
      <c r="C95" s="7" t="s">
        <v>164</v>
      </c>
    </row>
    <row r="96" spans="1:3" x14ac:dyDescent="0.25">
      <c r="A96" s="16" t="s">
        <v>139</v>
      </c>
      <c r="B96" s="16" t="s">
        <v>165</v>
      </c>
      <c r="C96" s="16" t="s">
        <v>166</v>
      </c>
    </row>
    <row r="97" spans="1:3" x14ac:dyDescent="0.25">
      <c r="A97" s="7" t="s">
        <v>139</v>
      </c>
      <c r="B97" s="7" t="s">
        <v>167</v>
      </c>
      <c r="C97" s="7" t="s">
        <v>168</v>
      </c>
    </row>
    <row r="98" spans="1:3" x14ac:dyDescent="0.25">
      <c r="A98" s="16" t="s">
        <v>139</v>
      </c>
      <c r="B98" s="16" t="s">
        <v>169</v>
      </c>
      <c r="C98" s="16" t="s">
        <v>170</v>
      </c>
    </row>
    <row r="99" spans="1:3" x14ac:dyDescent="0.25">
      <c r="A99" s="7" t="s">
        <v>139</v>
      </c>
      <c r="B99" s="7" t="s">
        <v>171</v>
      </c>
      <c r="C99" s="7" t="s">
        <v>172</v>
      </c>
    </row>
    <row r="100" spans="1:3" x14ac:dyDescent="0.25">
      <c r="A100" s="16" t="s">
        <v>139</v>
      </c>
      <c r="B100" s="16" t="s">
        <v>173</v>
      </c>
      <c r="C100" s="16" t="s">
        <v>174</v>
      </c>
    </row>
    <row r="101" spans="1:3" x14ac:dyDescent="0.25">
      <c r="A101" s="7" t="s">
        <v>139</v>
      </c>
      <c r="B101" s="7" t="s">
        <v>175</v>
      </c>
      <c r="C101" s="7" t="s">
        <v>176</v>
      </c>
    </row>
    <row r="102" spans="1:3" x14ac:dyDescent="0.25">
      <c r="A102" s="16" t="s">
        <v>139</v>
      </c>
      <c r="B102" s="16" t="s">
        <v>177</v>
      </c>
      <c r="C102" s="16" t="s">
        <v>178</v>
      </c>
    </row>
    <row r="103" spans="1:3" x14ac:dyDescent="0.25">
      <c r="A103" s="7" t="s">
        <v>139</v>
      </c>
      <c r="B103" s="7" t="s">
        <v>179</v>
      </c>
      <c r="C103" s="7" t="s">
        <v>178</v>
      </c>
    </row>
    <row r="104" spans="1:3" x14ac:dyDescent="0.25">
      <c r="A104" s="16" t="s">
        <v>139</v>
      </c>
      <c r="B104" s="16" t="s">
        <v>180</v>
      </c>
      <c r="C104" s="16" t="s">
        <v>181</v>
      </c>
    </row>
    <row r="105" spans="1:3" x14ac:dyDescent="0.25">
      <c r="A105" s="7" t="s">
        <v>139</v>
      </c>
      <c r="B105" s="7" t="s">
        <v>182</v>
      </c>
      <c r="C105" s="7" t="s">
        <v>183</v>
      </c>
    </row>
    <row r="106" spans="1:3" x14ac:dyDescent="0.25">
      <c r="A106" s="16" t="s">
        <v>139</v>
      </c>
      <c r="B106" s="16" t="s">
        <v>184</v>
      </c>
      <c r="C106" s="16" t="s">
        <v>185</v>
      </c>
    </row>
    <row r="107" spans="1:3" x14ac:dyDescent="0.25">
      <c r="A107" s="7" t="s">
        <v>139</v>
      </c>
      <c r="B107" s="7" t="s">
        <v>186</v>
      </c>
      <c r="C107" s="7" t="s">
        <v>187</v>
      </c>
    </row>
    <row r="108" spans="1:3" x14ac:dyDescent="0.25">
      <c r="A108" s="16" t="s">
        <v>139</v>
      </c>
      <c r="B108" s="16" t="s">
        <v>188</v>
      </c>
      <c r="C108" s="16" t="s">
        <v>189</v>
      </c>
    </row>
    <row r="109" spans="1:3" x14ac:dyDescent="0.25">
      <c r="A109" s="7" t="s">
        <v>139</v>
      </c>
      <c r="B109" s="7" t="s">
        <v>190</v>
      </c>
      <c r="C109" s="7" t="s">
        <v>191</v>
      </c>
    </row>
    <row r="110" spans="1:3" x14ac:dyDescent="0.25">
      <c r="A110" s="16" t="s">
        <v>139</v>
      </c>
      <c r="B110" s="16" t="s">
        <v>192</v>
      </c>
      <c r="C110" s="16" t="s">
        <v>193</v>
      </c>
    </row>
    <row r="111" spans="1:3" x14ac:dyDescent="0.25">
      <c r="A111" s="7" t="s">
        <v>139</v>
      </c>
      <c r="B111" s="7" t="s">
        <v>194</v>
      </c>
      <c r="C111" s="7" t="s">
        <v>195</v>
      </c>
    </row>
    <row r="112" spans="1:3" x14ac:dyDescent="0.25">
      <c r="A112" s="16" t="s">
        <v>139</v>
      </c>
      <c r="B112" s="16" t="s">
        <v>196</v>
      </c>
      <c r="C112" s="16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7962-AB22-4C67-AEEB-03F15FA5EA7F}">
  <dimension ref="A1:G54"/>
  <sheetViews>
    <sheetView showGridLines="0" tabSelected="1" topLeftCell="A43" workbookViewId="0">
      <selection sqref="A1:S6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13.140625" customWidth="1"/>
    <col min="4" max="4" width="18" customWidth="1"/>
    <col min="5" max="5" width="11.28515625" customWidth="1"/>
    <col min="6" max="6" width="14" bestFit="1" customWidth="1"/>
    <col min="7" max="7" width="14.85546875" bestFit="1" customWidth="1"/>
  </cols>
  <sheetData>
    <row r="1" spans="1:7" ht="15.75" x14ac:dyDescent="0.25">
      <c r="A1" s="84" t="s">
        <v>257</v>
      </c>
    </row>
    <row r="2" spans="1:7" ht="15.75" x14ac:dyDescent="0.25">
      <c r="A2" s="84"/>
    </row>
    <row r="3" spans="1:7" ht="15.75" x14ac:dyDescent="0.25">
      <c r="A3" s="85" t="s">
        <v>258</v>
      </c>
      <c r="B3" s="85"/>
      <c r="C3" s="85"/>
      <c r="D3" s="85"/>
      <c r="E3" s="85"/>
    </row>
    <row r="4" spans="1:7" ht="15.75" x14ac:dyDescent="0.25">
      <c r="A4" s="84"/>
      <c r="B4" s="86"/>
    </row>
    <row r="5" spans="1:7" x14ac:dyDescent="0.25">
      <c r="A5" s="87" t="s">
        <v>259</v>
      </c>
      <c r="B5" s="87"/>
      <c r="C5" s="88">
        <f>Graphs!B1</f>
        <v>0.4270743699895268</v>
      </c>
      <c r="D5" s="89" t="s">
        <v>260</v>
      </c>
      <c r="E5" s="89"/>
      <c r="F5" s="89"/>
      <c r="G5" s="89"/>
    </row>
    <row r="29" spans="1:7" ht="15.75" thickBot="1" x14ac:dyDescent="0.3">
      <c r="A29" s="90" t="s">
        <v>261</v>
      </c>
    </row>
    <row r="30" spans="1:7" ht="15.75" thickBot="1" x14ac:dyDescent="0.3">
      <c r="A30" s="97" t="s">
        <v>229</v>
      </c>
      <c r="B30" s="97" t="s">
        <v>230</v>
      </c>
      <c r="C30" s="98" t="s">
        <v>231</v>
      </c>
      <c r="D30" s="98" t="s">
        <v>238</v>
      </c>
      <c r="E30" s="98" t="s">
        <v>228</v>
      </c>
      <c r="F30" s="104" t="s">
        <v>263</v>
      </c>
      <c r="G30" s="105"/>
    </row>
    <row r="31" spans="1:7" ht="15.75" thickBot="1" x14ac:dyDescent="0.3">
      <c r="A31" s="99"/>
      <c r="B31" s="99"/>
      <c r="C31" s="100"/>
      <c r="D31" s="100"/>
      <c r="E31" s="100"/>
      <c r="F31" s="101" t="s">
        <v>264</v>
      </c>
      <c r="G31" s="102" t="s">
        <v>265</v>
      </c>
    </row>
    <row r="32" spans="1:7" ht="30.75" thickBot="1" x14ac:dyDescent="0.3">
      <c r="A32" s="91" t="s">
        <v>8</v>
      </c>
      <c r="B32" s="92" t="str">
        <f>[3]Table!B4</f>
        <v>CBM</v>
      </c>
      <c r="C32" s="93">
        <f>[3]Table!C4</f>
        <v>21000</v>
      </c>
      <c r="D32" s="93">
        <f>[3]Table!D4</f>
        <v>9403.6718999999994</v>
      </c>
      <c r="E32" s="93">
        <f>[3]Table!E4</f>
        <v>11596.328100000001</v>
      </c>
      <c r="F32" s="93">
        <f>[3]Table!F4</f>
        <v>1237195.135652459</v>
      </c>
      <c r="G32" s="93">
        <f>[3]Table!G4</f>
        <v>279832.70431475411</v>
      </c>
    </row>
    <row r="33" spans="1:7" ht="15.75" thickBot="1" x14ac:dyDescent="0.3">
      <c r="A33" s="79" t="s">
        <v>12</v>
      </c>
      <c r="B33" s="92" t="str">
        <f>[3]Table!B5</f>
        <v>CBM</v>
      </c>
      <c r="C33" s="93">
        <f>[3]Table!C5</f>
        <v>7500</v>
      </c>
      <c r="D33" s="93">
        <f>[3]Table!D5</f>
        <v>7500</v>
      </c>
      <c r="E33" s="93" t="str">
        <f>[3]Table!E5</f>
        <v>0</v>
      </c>
      <c r="F33" s="93">
        <f>[3]Table!F5</f>
        <v>0</v>
      </c>
      <c r="G33" s="93">
        <f>[3]Table!G5</f>
        <v>0</v>
      </c>
    </row>
    <row r="34" spans="1:7" ht="30.75" thickBot="1" x14ac:dyDescent="0.3">
      <c r="A34" s="79" t="s">
        <v>14</v>
      </c>
      <c r="B34" s="92" t="str">
        <f>[3]Table!B6</f>
        <v>CBM</v>
      </c>
      <c r="C34" s="93">
        <f>[3]Table!C6</f>
        <v>10300</v>
      </c>
      <c r="D34" s="93">
        <f>[3]Table!D6</f>
        <v>5558.7183473000014</v>
      </c>
      <c r="E34" s="93">
        <f>[3]Table!E6</f>
        <v>4741.2816526999986</v>
      </c>
      <c r="F34" s="93">
        <f>[3]Table!F6</f>
        <v>453919.42379947525</v>
      </c>
      <c r="G34" s="93">
        <f>[3]Table!G6</f>
        <v>82855.840029150801</v>
      </c>
    </row>
    <row r="35" spans="1:7" ht="45.75" thickBot="1" x14ac:dyDescent="0.3">
      <c r="A35" s="79" t="s">
        <v>262</v>
      </c>
      <c r="B35" s="92" t="str">
        <f>[3]Table!B7</f>
        <v>CBM</v>
      </c>
      <c r="C35" s="93">
        <f>[3]Table!C7</f>
        <v>100</v>
      </c>
      <c r="D35" s="93">
        <f>[3]Table!D7</f>
        <v>39.439366699999859</v>
      </c>
      <c r="E35" s="93">
        <f>[3]Table!E7</f>
        <v>60.560633300000141</v>
      </c>
      <c r="F35" s="93">
        <f>[3]Table!F7</f>
        <v>5797.9360405246034</v>
      </c>
      <c r="G35" s="93">
        <f>[3]Table!G7</f>
        <v>1058.3218868491829</v>
      </c>
    </row>
    <row r="36" spans="1:7" ht="15.75" thickBot="1" x14ac:dyDescent="0.3">
      <c r="A36" s="79" t="s">
        <v>19</v>
      </c>
      <c r="B36" s="92" t="str">
        <f>[3]Table!B8</f>
        <v>CBM</v>
      </c>
      <c r="C36" s="93">
        <f>[3]Table!C8</f>
        <v>10250</v>
      </c>
      <c r="D36" s="93">
        <f>[3]Table!D8</f>
        <v>6463.1408999999994</v>
      </c>
      <c r="E36" s="93">
        <f>[3]Table!E8</f>
        <v>3786.8591000000006</v>
      </c>
      <c r="F36" s="93">
        <f>[3]Table!F8</f>
        <v>309405.0123672132</v>
      </c>
      <c r="G36" s="93">
        <f>[3]Table!G8</f>
        <v>76978.775147541004</v>
      </c>
    </row>
    <row r="37" spans="1:7" ht="15.75" thickBot="1" x14ac:dyDescent="0.3">
      <c r="A37" s="80" t="s">
        <v>31</v>
      </c>
      <c r="B37" s="94"/>
      <c r="C37" s="95">
        <f>SUM(C32:C36)</f>
        <v>49150</v>
      </c>
      <c r="D37" s="95">
        <f>SUM(D32:D36)</f>
        <v>28964.970514000001</v>
      </c>
      <c r="E37" s="95">
        <f>SUM(E32:E36)</f>
        <v>20185.029485999999</v>
      </c>
      <c r="F37" s="103">
        <f>SUM(F32:F36)</f>
        <v>2006317.507859672</v>
      </c>
      <c r="G37" s="103">
        <f>SUM(G32:G36)</f>
        <v>440725.64137829514</v>
      </c>
    </row>
    <row r="54" spans="1:1" ht="23.25" x14ac:dyDescent="0.35">
      <c r="A54" s="96"/>
    </row>
  </sheetData>
  <mergeCells count="9">
    <mergeCell ref="A3:E3"/>
    <mergeCell ref="A5:B5"/>
    <mergeCell ref="D5:G5"/>
    <mergeCell ref="A30:A31"/>
    <mergeCell ref="B30:B31"/>
    <mergeCell ref="C30:C31"/>
    <mergeCell ref="D30:D31"/>
    <mergeCell ref="E30:E31"/>
    <mergeCell ref="F30:G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6700-98FE-4A88-9455-990A5E93D46B}">
  <dimension ref="A1:K178"/>
  <sheetViews>
    <sheetView workbookViewId="0">
      <selection activeCell="H191" sqref="H191"/>
    </sheetView>
  </sheetViews>
  <sheetFormatPr defaultRowHeight="15" x14ac:dyDescent="0.25"/>
  <cols>
    <col min="2" max="2" width="9.85546875" customWidth="1"/>
    <col min="3" max="3" width="10.5703125" bestFit="1" customWidth="1"/>
    <col min="4" max="4" width="13" customWidth="1"/>
    <col min="5" max="5" width="13.5703125" customWidth="1"/>
    <col min="6" max="6" width="14.5703125" customWidth="1"/>
    <col min="7" max="8" width="14.42578125" customWidth="1"/>
    <col min="9" max="9" width="12.140625" customWidth="1"/>
    <col min="11" max="11" width="27.85546875" bestFit="1" customWidth="1"/>
    <col min="12" max="12" width="5.28515625" bestFit="1" customWidth="1"/>
    <col min="13" max="13" width="7" bestFit="1" customWidth="1"/>
    <col min="14" max="14" width="10.7109375" bestFit="1" customWidth="1"/>
    <col min="15" max="38" width="15.5703125" bestFit="1" customWidth="1"/>
    <col min="39" max="39" width="6.7109375" bestFit="1" customWidth="1"/>
    <col min="40" max="40" width="9" bestFit="1" customWidth="1"/>
    <col min="41" max="41" width="11.7109375" bestFit="1" customWidth="1"/>
    <col min="42" max="42" width="10.7109375" bestFit="1" customWidth="1"/>
  </cols>
  <sheetData>
    <row r="1" spans="1:9" ht="40.5" customHeight="1" x14ac:dyDescent="0.25">
      <c r="A1" s="32" t="s">
        <v>198</v>
      </c>
      <c r="B1" s="32" t="s">
        <v>199</v>
      </c>
      <c r="C1" s="32" t="s">
        <v>200</v>
      </c>
      <c r="D1" s="32" t="s">
        <v>8</v>
      </c>
      <c r="E1" s="32" t="s">
        <v>12</v>
      </c>
      <c r="F1" s="32" t="s">
        <v>14</v>
      </c>
      <c r="G1" s="32" t="s">
        <v>17</v>
      </c>
      <c r="H1" s="33" t="s">
        <v>19</v>
      </c>
      <c r="I1" s="34" t="s">
        <v>201</v>
      </c>
    </row>
    <row r="2" spans="1:9" x14ac:dyDescent="0.25">
      <c r="A2" s="7" t="str">
        <f>TEXT(C2,"yyyy")</f>
        <v>2022</v>
      </c>
      <c r="B2" s="7">
        <f>WEEKNUM(C2)</f>
        <v>44</v>
      </c>
      <c r="C2" s="5">
        <v>44859</v>
      </c>
      <c r="D2" s="17">
        <v>3737</v>
      </c>
      <c r="E2" s="17">
        <v>0</v>
      </c>
      <c r="F2" s="17">
        <v>3915</v>
      </c>
      <c r="G2" s="17">
        <v>86</v>
      </c>
      <c r="H2" s="18">
        <v>2734</v>
      </c>
      <c r="I2" s="17">
        <v>10472</v>
      </c>
    </row>
    <row r="3" spans="1:9" x14ac:dyDescent="0.25">
      <c r="A3" s="7" t="str">
        <f t="shared" ref="A3:A66" si="0">TEXT(C3,"yyyy")</f>
        <v>2022</v>
      </c>
      <c r="B3" s="7">
        <f t="shared" ref="B3:B19" si="1">WEEKNUM(C3)</f>
        <v>44</v>
      </c>
      <c r="C3" s="5">
        <v>44860</v>
      </c>
      <c r="D3" s="17">
        <v>3706</v>
      </c>
      <c r="E3" s="17">
        <v>0</v>
      </c>
      <c r="F3" s="17">
        <v>3618</v>
      </c>
      <c r="G3" s="17">
        <v>86</v>
      </c>
      <c r="H3" s="18">
        <v>2424</v>
      </c>
      <c r="I3" s="17">
        <v>9832</v>
      </c>
    </row>
    <row r="4" spans="1:9" x14ac:dyDescent="0.25">
      <c r="A4" s="7" t="str">
        <f t="shared" si="0"/>
        <v>2022</v>
      </c>
      <c r="B4" s="7">
        <f t="shared" si="1"/>
        <v>44</v>
      </c>
      <c r="C4" s="5">
        <v>44861</v>
      </c>
      <c r="D4" s="17">
        <v>3682</v>
      </c>
      <c r="E4" s="17">
        <v>0</v>
      </c>
      <c r="F4" s="17">
        <v>3536</v>
      </c>
      <c r="G4" s="17">
        <v>85</v>
      </c>
      <c r="H4" s="18">
        <v>2191</v>
      </c>
      <c r="I4" s="17">
        <v>9494</v>
      </c>
    </row>
    <row r="5" spans="1:9" x14ac:dyDescent="0.25">
      <c r="A5" s="7" t="str">
        <f t="shared" si="0"/>
        <v>2022</v>
      </c>
      <c r="B5" s="7">
        <f t="shared" si="1"/>
        <v>44</v>
      </c>
      <c r="C5" s="5">
        <v>44862</v>
      </c>
      <c r="D5" s="17">
        <v>3664</v>
      </c>
      <c r="E5" s="17">
        <v>0</v>
      </c>
      <c r="F5" s="17">
        <v>3621</v>
      </c>
      <c r="G5" s="17">
        <v>87</v>
      </c>
      <c r="H5" s="18">
        <v>2099</v>
      </c>
      <c r="I5" s="17">
        <v>9110</v>
      </c>
    </row>
    <row r="6" spans="1:9" x14ac:dyDescent="0.25">
      <c r="A6" s="7" t="str">
        <f t="shared" si="0"/>
        <v>2022</v>
      </c>
      <c r="B6" s="7">
        <f t="shared" si="1"/>
        <v>45</v>
      </c>
      <c r="C6" s="5">
        <v>44865</v>
      </c>
      <c r="D6" s="17">
        <v>4444</v>
      </c>
      <c r="E6" s="19">
        <v>0</v>
      </c>
      <c r="F6" s="17">
        <v>3118</v>
      </c>
      <c r="G6" s="19">
        <v>87</v>
      </c>
      <c r="H6" s="18">
        <v>2032</v>
      </c>
      <c r="I6" s="17">
        <v>9681</v>
      </c>
    </row>
    <row r="7" spans="1:9" x14ac:dyDescent="0.25">
      <c r="A7" s="7" t="str">
        <f t="shared" si="0"/>
        <v>2022</v>
      </c>
      <c r="B7" s="7">
        <f t="shared" si="1"/>
        <v>45</v>
      </c>
      <c r="C7" s="5">
        <v>44866</v>
      </c>
      <c r="D7" s="17">
        <v>5119</v>
      </c>
      <c r="E7" s="19">
        <v>0</v>
      </c>
      <c r="F7" s="17">
        <v>3035</v>
      </c>
      <c r="G7" s="19">
        <v>86</v>
      </c>
      <c r="H7" s="18">
        <v>1930</v>
      </c>
      <c r="I7" s="17">
        <v>10170</v>
      </c>
    </row>
    <row r="8" spans="1:9" x14ac:dyDescent="0.25">
      <c r="A8" s="7" t="str">
        <f t="shared" si="0"/>
        <v>2022</v>
      </c>
      <c r="B8" s="7">
        <f t="shared" si="1"/>
        <v>45</v>
      </c>
      <c r="C8" s="5">
        <v>44867</v>
      </c>
      <c r="D8" s="17">
        <v>4985</v>
      </c>
      <c r="E8" s="19">
        <v>0</v>
      </c>
      <c r="F8" s="17">
        <v>3163</v>
      </c>
      <c r="G8" s="19">
        <v>85</v>
      </c>
      <c r="H8" s="18">
        <v>1833</v>
      </c>
      <c r="I8" s="17">
        <v>10066</v>
      </c>
    </row>
    <row r="9" spans="1:9" x14ac:dyDescent="0.25">
      <c r="A9" s="7" t="str">
        <f t="shared" si="0"/>
        <v>2022</v>
      </c>
      <c r="B9" s="7">
        <f t="shared" si="1"/>
        <v>45</v>
      </c>
      <c r="C9" s="5">
        <v>44868</v>
      </c>
      <c r="D9" s="17">
        <v>5230</v>
      </c>
      <c r="E9" s="19">
        <v>0</v>
      </c>
      <c r="F9" s="17">
        <v>3202</v>
      </c>
      <c r="G9" s="19">
        <v>87</v>
      </c>
      <c r="H9" s="18">
        <v>1768</v>
      </c>
      <c r="I9" s="17">
        <v>10288</v>
      </c>
    </row>
    <row r="10" spans="1:9" x14ac:dyDescent="0.25">
      <c r="A10" s="7" t="str">
        <f t="shared" si="0"/>
        <v>2022</v>
      </c>
      <c r="B10" s="7">
        <f t="shared" si="1"/>
        <v>45</v>
      </c>
      <c r="C10" s="5">
        <v>44869</v>
      </c>
      <c r="D10" s="17">
        <v>5154</v>
      </c>
      <c r="E10" s="19">
        <v>0</v>
      </c>
      <c r="F10" s="17">
        <v>2959</v>
      </c>
      <c r="G10" s="19">
        <v>87</v>
      </c>
      <c r="H10" s="18">
        <v>1813</v>
      </c>
      <c r="I10" s="17">
        <v>10013</v>
      </c>
    </row>
    <row r="11" spans="1:9" x14ac:dyDescent="0.25">
      <c r="A11" s="7" t="str">
        <f t="shared" si="0"/>
        <v>2022</v>
      </c>
      <c r="B11" s="7">
        <f t="shared" si="1"/>
        <v>46</v>
      </c>
      <c r="C11" s="5">
        <v>44873</v>
      </c>
      <c r="D11" s="20">
        <v>5517</v>
      </c>
      <c r="E11" s="7">
        <v>0</v>
      </c>
      <c r="F11" s="20">
        <v>3068</v>
      </c>
      <c r="G11" s="20">
        <v>87</v>
      </c>
      <c r="H11" s="21">
        <v>1963</v>
      </c>
      <c r="I11" s="17">
        <v>10636</v>
      </c>
    </row>
    <row r="12" spans="1:9" x14ac:dyDescent="0.25">
      <c r="A12" s="7" t="str">
        <f t="shared" si="0"/>
        <v>2022</v>
      </c>
      <c r="B12" s="7">
        <f t="shared" si="1"/>
        <v>46</v>
      </c>
      <c r="C12" s="5">
        <v>44874</v>
      </c>
      <c r="D12" s="20">
        <v>5694.5284000000001</v>
      </c>
      <c r="E12" s="20">
        <v>0</v>
      </c>
      <c r="F12" s="20">
        <v>3193.5739640000002</v>
      </c>
      <c r="G12" s="20">
        <v>87.063736000000006</v>
      </c>
      <c r="H12" s="21">
        <v>1853.502</v>
      </c>
      <c r="I12" s="17">
        <f>SUM(D12:H12)</f>
        <v>10828.668100000001</v>
      </c>
    </row>
    <row r="13" spans="1:9" x14ac:dyDescent="0.25">
      <c r="A13" s="7" t="str">
        <f t="shared" si="0"/>
        <v>2022</v>
      </c>
      <c r="B13" s="7">
        <f t="shared" si="1"/>
        <v>46</v>
      </c>
      <c r="C13" s="5">
        <v>44875</v>
      </c>
      <c r="D13" s="20">
        <v>5493.4440000000004</v>
      </c>
      <c r="E13" s="20">
        <v>0</v>
      </c>
      <c r="F13" s="20">
        <v>3503.5715639999999</v>
      </c>
      <c r="G13" s="20">
        <v>87.063736000000006</v>
      </c>
      <c r="H13" s="21">
        <v>1633.5740000000001</v>
      </c>
      <c r="I13" s="17">
        <f t="shared" ref="I13:I16" si="2">SUM(D13:H13)</f>
        <v>10717.653300000002</v>
      </c>
    </row>
    <row r="14" spans="1:9" x14ac:dyDescent="0.25">
      <c r="A14" s="7" t="str">
        <f t="shared" si="0"/>
        <v>2022</v>
      </c>
      <c r="B14" s="7">
        <f t="shared" si="1"/>
        <v>46</v>
      </c>
      <c r="C14" s="5">
        <v>44876</v>
      </c>
      <c r="D14" s="20">
        <v>5010.1535000000003</v>
      </c>
      <c r="E14" s="20">
        <v>0</v>
      </c>
      <c r="F14" s="20">
        <v>3603.2228639999998</v>
      </c>
      <c r="G14" s="20">
        <v>87.063736000000006</v>
      </c>
      <c r="H14" s="21">
        <v>1493.806</v>
      </c>
      <c r="I14" s="17">
        <f t="shared" si="2"/>
        <v>10194.2461</v>
      </c>
    </row>
    <row r="15" spans="1:9" x14ac:dyDescent="0.25">
      <c r="A15" s="7" t="str">
        <f t="shared" si="0"/>
        <v>2022</v>
      </c>
      <c r="B15" s="7">
        <f t="shared" si="1"/>
        <v>47</v>
      </c>
      <c r="C15" s="5">
        <v>44879</v>
      </c>
      <c r="D15" s="20">
        <v>5403.9971999999998</v>
      </c>
      <c r="E15" s="20">
        <v>0</v>
      </c>
      <c r="F15" s="20">
        <v>3455.1154552000007</v>
      </c>
      <c r="G15" s="20">
        <v>86.198244799999955</v>
      </c>
      <c r="H15" s="22">
        <v>1897</v>
      </c>
      <c r="I15" s="17">
        <f t="shared" si="2"/>
        <v>10842.3109</v>
      </c>
    </row>
    <row r="16" spans="1:9" x14ac:dyDescent="0.25">
      <c r="A16" s="7" t="str">
        <f t="shared" si="0"/>
        <v>2022</v>
      </c>
      <c r="B16" s="7">
        <f t="shared" si="1"/>
        <v>47</v>
      </c>
      <c r="C16" s="5">
        <v>44880</v>
      </c>
      <c r="D16" s="20">
        <v>5277.0668000000005</v>
      </c>
      <c r="E16" s="20">
        <v>0</v>
      </c>
      <c r="F16" s="20">
        <v>3340.4197552000014</v>
      </c>
      <c r="G16" s="20">
        <v>86.198244799999955</v>
      </c>
      <c r="H16" s="21">
        <v>1380.2560999999987</v>
      </c>
      <c r="I16" s="17">
        <f t="shared" si="2"/>
        <v>10083.9409</v>
      </c>
    </row>
    <row r="17" spans="1:9" x14ac:dyDescent="0.25">
      <c r="A17" s="7" t="str">
        <f t="shared" si="0"/>
        <v>2022</v>
      </c>
      <c r="B17" s="7">
        <f t="shared" si="1"/>
        <v>47</v>
      </c>
      <c r="C17" s="5">
        <v>44881</v>
      </c>
      <c r="D17" s="23">
        <v>5517</v>
      </c>
      <c r="E17" s="20">
        <v>0</v>
      </c>
      <c r="F17" s="23">
        <v>3068</v>
      </c>
      <c r="G17" s="20">
        <v>87</v>
      </c>
      <c r="H17" s="21">
        <v>1963</v>
      </c>
      <c r="I17" s="17">
        <v>10034</v>
      </c>
    </row>
    <row r="18" spans="1:9" x14ac:dyDescent="0.25">
      <c r="A18" s="7" t="str">
        <f t="shared" si="0"/>
        <v>2022</v>
      </c>
      <c r="B18" s="7">
        <f t="shared" si="1"/>
        <v>47</v>
      </c>
      <c r="C18" s="5">
        <v>44882</v>
      </c>
      <c r="D18" s="20">
        <v>5305.4051000000018</v>
      </c>
      <c r="E18" s="20">
        <v>0</v>
      </c>
      <c r="F18" s="20">
        <v>3379.2475640000002</v>
      </c>
      <c r="G18" s="20">
        <v>87.195635999999979</v>
      </c>
      <c r="H18" s="21">
        <v>1290.372000000003</v>
      </c>
      <c r="I18" s="17">
        <v>10062</v>
      </c>
    </row>
    <row r="19" spans="1:9" x14ac:dyDescent="0.25">
      <c r="A19" s="7" t="str">
        <f t="shared" si="0"/>
        <v>2022</v>
      </c>
      <c r="B19" s="7">
        <f t="shared" si="1"/>
        <v>47</v>
      </c>
      <c r="C19" s="5">
        <v>44883</v>
      </c>
      <c r="D19" s="20">
        <v>5748.6801999999989</v>
      </c>
      <c r="E19" s="20">
        <v>0</v>
      </c>
      <c r="F19" s="20">
        <v>3333.0017739999994</v>
      </c>
      <c r="G19" s="20">
        <v>87.110026000000005</v>
      </c>
      <c r="H19" s="21">
        <v>1172.3910000000033</v>
      </c>
      <c r="I19" s="17">
        <v>10341</v>
      </c>
    </row>
    <row r="20" spans="1:9" x14ac:dyDescent="0.25">
      <c r="A20" s="7" t="str">
        <f t="shared" si="0"/>
        <v>2022</v>
      </c>
      <c r="B20" s="7">
        <f>WEEKNUM(C20)</f>
        <v>48</v>
      </c>
      <c r="C20" s="5">
        <v>44886</v>
      </c>
      <c r="D20" s="20">
        <v>5647.1309000000037</v>
      </c>
      <c r="E20" s="20">
        <v>0</v>
      </c>
      <c r="F20" s="20">
        <v>3221.4635739999994</v>
      </c>
      <c r="G20" s="20">
        <v>87.110026000000005</v>
      </c>
      <c r="H20" s="21">
        <v>1268.3950999999997</v>
      </c>
      <c r="I20" s="17">
        <v>10224</v>
      </c>
    </row>
    <row r="21" spans="1:9" x14ac:dyDescent="0.25">
      <c r="A21" s="7" t="str">
        <f t="shared" si="0"/>
        <v>2022</v>
      </c>
      <c r="B21" s="7">
        <f t="shared" ref="B21:B24" si="3">WEEKNUM(C21)</f>
        <v>48</v>
      </c>
      <c r="C21" s="5">
        <v>44887</v>
      </c>
      <c r="D21" s="20">
        <v>5314.8812999999991</v>
      </c>
      <c r="E21" s="20">
        <v>0</v>
      </c>
      <c r="F21" s="20">
        <v>3331.3582059999999</v>
      </c>
      <c r="G21" s="20">
        <v>87.54589399999999</v>
      </c>
      <c r="H21" s="21">
        <v>1168.6990999999998</v>
      </c>
      <c r="I21" s="17">
        <v>9902</v>
      </c>
    </row>
    <row r="22" spans="1:9" x14ac:dyDescent="0.25">
      <c r="A22" s="7" t="str">
        <f t="shared" si="0"/>
        <v>2022</v>
      </c>
      <c r="B22" s="7">
        <f t="shared" si="3"/>
        <v>48</v>
      </c>
      <c r="C22" s="5">
        <v>44888</v>
      </c>
      <c r="D22" s="20">
        <v>5266.2792000000009</v>
      </c>
      <c r="E22" s="20">
        <v>0</v>
      </c>
      <c r="F22" s="20">
        <v>3310.6593300000004</v>
      </c>
      <c r="G22" s="20">
        <v>86.928069999999991</v>
      </c>
      <c r="H22" s="21">
        <v>1029.7079999999987</v>
      </c>
      <c r="I22" s="17">
        <v>9694</v>
      </c>
    </row>
    <row r="23" spans="1:9" x14ac:dyDescent="0.25">
      <c r="A23" s="7" t="str">
        <f t="shared" si="0"/>
        <v>2022</v>
      </c>
      <c r="B23" s="7">
        <f t="shared" si="3"/>
        <v>48</v>
      </c>
      <c r="C23" s="5">
        <v>44889</v>
      </c>
      <c r="D23" s="20">
        <v>5125.7390000000014</v>
      </c>
      <c r="E23" s="20">
        <v>0</v>
      </c>
      <c r="F23" s="20">
        <v>3294.1029300000009</v>
      </c>
      <c r="G23" s="20">
        <v>86.928069999999991</v>
      </c>
      <c r="H23" s="21">
        <v>1028.8851000000013</v>
      </c>
      <c r="I23" s="17">
        <v>9536</v>
      </c>
    </row>
    <row r="24" spans="1:9" x14ac:dyDescent="0.25">
      <c r="A24" s="7" t="str">
        <f t="shared" si="0"/>
        <v>2022</v>
      </c>
      <c r="B24" s="7">
        <f t="shared" si="3"/>
        <v>48</v>
      </c>
      <c r="C24" s="5">
        <v>44890</v>
      </c>
      <c r="D24" s="20">
        <v>5647.7109</v>
      </c>
      <c r="E24" s="20">
        <v>0</v>
      </c>
      <c r="F24" s="20">
        <v>3414.6021838999977</v>
      </c>
      <c r="G24" s="20">
        <v>87.753816099999995</v>
      </c>
      <c r="H24" s="21">
        <v>1017.2301000000007</v>
      </c>
      <c r="I24" s="17">
        <v>10167</v>
      </c>
    </row>
    <row r="25" spans="1:9" x14ac:dyDescent="0.25">
      <c r="A25" s="7" t="str">
        <f t="shared" si="0"/>
        <v>2022</v>
      </c>
      <c r="B25" s="7">
        <v>49</v>
      </c>
      <c r="C25" s="5">
        <v>44893</v>
      </c>
      <c r="D25" s="20">
        <v>5901.5324999999975</v>
      </c>
      <c r="E25" s="20">
        <v>0</v>
      </c>
      <c r="F25" s="20">
        <v>3332.5169551999998</v>
      </c>
      <c r="G25" s="20">
        <v>86.960044800000006</v>
      </c>
      <c r="H25" s="21">
        <v>1501.4901000000009</v>
      </c>
      <c r="I25" s="17">
        <v>10822</v>
      </c>
    </row>
    <row r="26" spans="1:9" x14ac:dyDescent="0.25">
      <c r="A26" s="7" t="str">
        <f t="shared" si="0"/>
        <v>2022</v>
      </c>
      <c r="B26" s="7">
        <v>49</v>
      </c>
      <c r="C26" s="5">
        <v>44894</v>
      </c>
      <c r="D26" s="20">
        <v>5782.8629999999976</v>
      </c>
      <c r="E26" s="20">
        <v>0</v>
      </c>
      <c r="F26" s="20">
        <v>3288.8511080000007</v>
      </c>
      <c r="G26" s="20">
        <v>87.87829200000003</v>
      </c>
      <c r="H26" s="21">
        <v>1343.6620999999996</v>
      </c>
      <c r="I26" s="17">
        <f>SUM(D26:H26)</f>
        <v>10503.254499999997</v>
      </c>
    </row>
    <row r="27" spans="1:9" x14ac:dyDescent="0.25">
      <c r="A27" s="7" t="str">
        <f t="shared" si="0"/>
        <v>2022</v>
      </c>
      <c r="B27" s="7">
        <v>49</v>
      </c>
      <c r="C27" s="5">
        <v>44895</v>
      </c>
      <c r="D27" s="20">
        <v>5688.9015999999974</v>
      </c>
      <c r="E27" s="20">
        <v>0</v>
      </c>
      <c r="F27" s="20">
        <v>3424.1569580000005</v>
      </c>
      <c r="G27" s="20">
        <v>88.06064200000003</v>
      </c>
      <c r="H27" s="21">
        <v>1462.5731000000014</v>
      </c>
      <c r="I27" s="17">
        <v>10664</v>
      </c>
    </row>
    <row r="28" spans="1:9" x14ac:dyDescent="0.25">
      <c r="A28" s="7" t="str">
        <f t="shared" si="0"/>
        <v>2022</v>
      </c>
      <c r="B28" s="7">
        <v>49</v>
      </c>
      <c r="C28" s="5">
        <v>44896</v>
      </c>
      <c r="D28" s="20">
        <v>5652.4049999999988</v>
      </c>
      <c r="E28" s="20">
        <v>0</v>
      </c>
      <c r="F28" s="20">
        <v>3447.0552579999985</v>
      </c>
      <c r="G28" s="20">
        <v>88.060642000000016</v>
      </c>
      <c r="H28" s="21">
        <v>1414.824099999998</v>
      </c>
      <c r="I28" s="17">
        <v>10602</v>
      </c>
    </row>
    <row r="29" spans="1:9" x14ac:dyDescent="0.25">
      <c r="A29" s="7" t="str">
        <f t="shared" si="0"/>
        <v>2022</v>
      </c>
      <c r="B29" s="7">
        <v>49</v>
      </c>
      <c r="C29" s="5">
        <v>44897</v>
      </c>
      <c r="D29" s="20">
        <v>5876.4450999999972</v>
      </c>
      <c r="E29" s="20">
        <v>0</v>
      </c>
      <c r="F29" s="20">
        <v>3322.931607999999</v>
      </c>
      <c r="G29" s="20">
        <v>87.87829200000003</v>
      </c>
      <c r="H29" s="21">
        <v>1493.6900999999998</v>
      </c>
      <c r="I29" s="17">
        <f>SUM(D29:H29)</f>
        <v>10780.945099999995</v>
      </c>
    </row>
    <row r="30" spans="1:9" x14ac:dyDescent="0.25">
      <c r="A30" s="7" t="str">
        <f t="shared" si="0"/>
        <v>2022</v>
      </c>
      <c r="B30" s="7">
        <v>50</v>
      </c>
      <c r="C30" s="5">
        <v>44900</v>
      </c>
      <c r="D30" s="20">
        <v>6473.1258999999973</v>
      </c>
      <c r="E30" s="20">
        <v>0</v>
      </c>
      <c r="F30" s="20">
        <v>3438.5882080000001</v>
      </c>
      <c r="G30" s="20">
        <v>87.87829200000003</v>
      </c>
      <c r="H30" s="21">
        <v>1845.1135999999988</v>
      </c>
      <c r="I30" s="17">
        <v>11845</v>
      </c>
    </row>
    <row r="31" spans="1:9" x14ac:dyDescent="0.25">
      <c r="A31" s="7" t="str">
        <f t="shared" si="0"/>
        <v>2022</v>
      </c>
      <c r="B31" s="7">
        <v>50</v>
      </c>
      <c r="C31" s="5">
        <v>44901</v>
      </c>
      <c r="D31" s="20">
        <v>6361</v>
      </c>
      <c r="E31" s="20">
        <v>0</v>
      </c>
      <c r="F31" s="20">
        <v>3478</v>
      </c>
      <c r="G31" s="20">
        <v>88</v>
      </c>
      <c r="H31" s="21">
        <v>1751</v>
      </c>
      <c r="I31" s="17">
        <v>11678</v>
      </c>
    </row>
    <row r="32" spans="1:9" x14ac:dyDescent="0.25">
      <c r="A32" s="7" t="str">
        <f t="shared" si="0"/>
        <v>2022</v>
      </c>
      <c r="B32" s="7">
        <v>50</v>
      </c>
      <c r="C32" s="5">
        <v>44903</v>
      </c>
      <c r="D32" s="20">
        <v>6447.6391999999996</v>
      </c>
      <c r="E32" s="20">
        <v>0</v>
      </c>
      <c r="F32" s="20">
        <v>3557.0024081000001</v>
      </c>
      <c r="G32" s="20">
        <v>87.118991899999983</v>
      </c>
      <c r="H32" s="21">
        <v>1743.0175000000017</v>
      </c>
      <c r="I32" s="17">
        <v>11835</v>
      </c>
    </row>
    <row r="33" spans="1:11" x14ac:dyDescent="0.25">
      <c r="A33" s="7" t="str">
        <f t="shared" si="0"/>
        <v>2022</v>
      </c>
      <c r="B33" s="7">
        <v>50</v>
      </c>
      <c r="C33" s="5">
        <v>44904</v>
      </c>
      <c r="D33" s="20">
        <v>6470.0084000000006</v>
      </c>
      <c r="E33" s="7">
        <v>0</v>
      </c>
      <c r="F33" s="20">
        <v>3953.6321979999993</v>
      </c>
      <c r="G33" s="20">
        <v>87.896702000000019</v>
      </c>
      <c r="H33" s="21">
        <v>1494.6045999999988</v>
      </c>
      <c r="I33" s="17">
        <v>12006</v>
      </c>
    </row>
    <row r="34" spans="1:11" x14ac:dyDescent="0.25">
      <c r="A34" s="7" t="str">
        <f t="shared" si="0"/>
        <v>2022</v>
      </c>
      <c r="B34" s="7">
        <v>51</v>
      </c>
      <c r="C34" s="5">
        <v>44907</v>
      </c>
      <c r="D34" s="19">
        <v>6562</v>
      </c>
      <c r="E34" s="19">
        <v>0</v>
      </c>
      <c r="F34" s="19">
        <v>3959</v>
      </c>
      <c r="G34" s="19">
        <v>88</v>
      </c>
      <c r="H34" s="24">
        <v>1867</v>
      </c>
      <c r="I34" s="17">
        <v>12476</v>
      </c>
    </row>
    <row r="35" spans="1:11" x14ac:dyDescent="0.25">
      <c r="A35" s="7" t="str">
        <f t="shared" si="0"/>
        <v>2022</v>
      </c>
      <c r="B35" s="7">
        <v>51</v>
      </c>
      <c r="C35" s="5">
        <v>44908</v>
      </c>
      <c r="D35" s="20">
        <v>6676.5573000000004</v>
      </c>
      <c r="E35" s="20">
        <v>0</v>
      </c>
      <c r="F35" s="20">
        <v>4204.8435979999986</v>
      </c>
      <c r="G35" s="20">
        <v>74.270801999999961</v>
      </c>
      <c r="H35" s="21">
        <v>1755.6279999999997</v>
      </c>
      <c r="I35" s="17">
        <v>12711</v>
      </c>
      <c r="K35" s="25"/>
    </row>
    <row r="36" spans="1:11" x14ac:dyDescent="0.25">
      <c r="A36" s="7" t="str">
        <f t="shared" si="0"/>
        <v>2022</v>
      </c>
      <c r="B36" s="7">
        <v>51</v>
      </c>
      <c r="C36" s="5">
        <v>44909</v>
      </c>
      <c r="D36" s="20">
        <v>7059.2193000000007</v>
      </c>
      <c r="E36" s="20">
        <v>0</v>
      </c>
      <c r="F36" s="20">
        <v>4039.8557934999999</v>
      </c>
      <c r="G36" s="26">
        <v>74.207506499999965</v>
      </c>
      <c r="H36" s="27">
        <v>1636.398000000001</v>
      </c>
      <c r="I36" s="17">
        <v>12810</v>
      </c>
      <c r="K36" s="25"/>
    </row>
    <row r="37" spans="1:11" x14ac:dyDescent="0.25">
      <c r="A37" s="7" t="str">
        <f t="shared" si="0"/>
        <v>2022</v>
      </c>
      <c r="B37" s="7">
        <v>51</v>
      </c>
      <c r="C37" s="5">
        <v>44910</v>
      </c>
      <c r="D37" s="26">
        <v>7158.1447000000007</v>
      </c>
      <c r="E37" s="19">
        <v>0</v>
      </c>
      <c r="F37" s="26">
        <v>4106.6766080000007</v>
      </c>
      <c r="G37" s="26">
        <v>73.927591999999976</v>
      </c>
      <c r="H37" s="27">
        <v>1593.0410000000011</v>
      </c>
      <c r="I37" s="17">
        <v>12932</v>
      </c>
      <c r="K37" s="25"/>
    </row>
    <row r="38" spans="1:11" x14ac:dyDescent="0.25">
      <c r="A38" s="7" t="str">
        <f t="shared" si="0"/>
        <v>2022</v>
      </c>
      <c r="B38" s="7">
        <v>51</v>
      </c>
      <c r="C38" s="5">
        <v>44911</v>
      </c>
      <c r="D38" s="26">
        <v>7308.6295000000027</v>
      </c>
      <c r="E38" s="26">
        <v>0</v>
      </c>
      <c r="F38" s="26">
        <v>3844.7612079999999</v>
      </c>
      <c r="G38" s="26">
        <v>73.927591999999976</v>
      </c>
      <c r="H38" s="21">
        <v>1681.3230999999996</v>
      </c>
      <c r="I38" s="17">
        <v>12909</v>
      </c>
      <c r="K38" s="25"/>
    </row>
    <row r="39" spans="1:11" x14ac:dyDescent="0.25">
      <c r="A39" s="7" t="str">
        <f t="shared" si="0"/>
        <v>2022</v>
      </c>
      <c r="B39" s="7">
        <v>52</v>
      </c>
      <c r="C39" s="5">
        <v>44914</v>
      </c>
      <c r="D39" s="26">
        <v>7350.4213</v>
      </c>
      <c r="E39" s="26">
        <v>0</v>
      </c>
      <c r="F39" s="26">
        <v>4227.1530579999999</v>
      </c>
      <c r="G39" s="26">
        <v>75.03174199999998</v>
      </c>
      <c r="H39" s="21">
        <v>1882.3330000000005</v>
      </c>
      <c r="I39" s="17">
        <v>13535</v>
      </c>
      <c r="K39" s="25"/>
    </row>
    <row r="40" spans="1:11" x14ac:dyDescent="0.25">
      <c r="A40" s="7" t="str">
        <f t="shared" si="0"/>
        <v>2022</v>
      </c>
      <c r="B40" s="7">
        <v>52</v>
      </c>
      <c r="C40" s="5">
        <v>44915</v>
      </c>
      <c r="D40" s="20">
        <v>7383.3140000000003</v>
      </c>
      <c r="E40" s="26">
        <v>0</v>
      </c>
      <c r="F40" s="26">
        <v>4424.0192212000011</v>
      </c>
      <c r="G40" s="26">
        <v>74.263078799999974</v>
      </c>
      <c r="H40" s="27">
        <v>1864.1801000000005</v>
      </c>
      <c r="I40" s="17">
        <v>13746</v>
      </c>
    </row>
    <row r="41" spans="1:11" x14ac:dyDescent="0.25">
      <c r="A41" s="7" t="str">
        <f t="shared" si="0"/>
        <v>2022</v>
      </c>
      <c r="B41" s="7">
        <v>52</v>
      </c>
      <c r="C41" s="5">
        <v>44916</v>
      </c>
      <c r="D41" s="20">
        <v>7510.3125</v>
      </c>
      <c r="E41" s="20">
        <v>0</v>
      </c>
      <c r="F41" s="20">
        <v>4681.7930332000005</v>
      </c>
      <c r="G41" s="20">
        <v>76.670066800000029</v>
      </c>
      <c r="H41" s="21">
        <v>1828.7610000000004</v>
      </c>
      <c r="I41" s="17">
        <f>SUM(D41:H41)</f>
        <v>14097.536599999999</v>
      </c>
    </row>
    <row r="42" spans="1:11" x14ac:dyDescent="0.25">
      <c r="A42" s="7" t="str">
        <f t="shared" si="0"/>
        <v>2022</v>
      </c>
      <c r="B42" s="7">
        <v>52</v>
      </c>
      <c r="C42" s="5">
        <v>44917</v>
      </c>
      <c r="D42" s="26">
        <v>7951.248400000004</v>
      </c>
      <c r="E42" s="20">
        <v>0</v>
      </c>
      <c r="F42" s="20">
        <v>4944.0067212000004</v>
      </c>
      <c r="G42" s="20">
        <v>74.263078799999974</v>
      </c>
      <c r="H42" s="21">
        <v>1824.5919999999987</v>
      </c>
      <c r="I42" s="17">
        <v>14794</v>
      </c>
    </row>
    <row r="43" spans="1:11" x14ac:dyDescent="0.25">
      <c r="A43" s="7" t="str">
        <f t="shared" si="0"/>
        <v>2022</v>
      </c>
      <c r="B43" s="7">
        <v>52</v>
      </c>
      <c r="C43" s="5">
        <v>44918</v>
      </c>
      <c r="D43" s="26">
        <v>8380.2063999999991</v>
      </c>
      <c r="E43" s="20">
        <v>0</v>
      </c>
      <c r="F43" s="20">
        <v>4947.0894212000012</v>
      </c>
      <c r="G43" s="20">
        <v>74.263078799999974</v>
      </c>
      <c r="H43" s="21">
        <v>1774.8909999999987</v>
      </c>
      <c r="I43" s="17">
        <v>15176</v>
      </c>
    </row>
    <row r="44" spans="1:11" x14ac:dyDescent="0.25">
      <c r="A44" s="7" t="str">
        <f t="shared" si="0"/>
        <v>2022</v>
      </c>
      <c r="B44" s="7">
        <v>53</v>
      </c>
      <c r="C44" s="5">
        <v>44922</v>
      </c>
      <c r="D44" s="20">
        <v>8754.3117000000002</v>
      </c>
      <c r="E44" s="20">
        <v>0</v>
      </c>
      <c r="F44" s="20">
        <v>4687.6937780000007</v>
      </c>
      <c r="G44" s="20">
        <v>75.992422000000005</v>
      </c>
      <c r="H44" s="21">
        <v>1861.0500000000002</v>
      </c>
      <c r="I44" s="17">
        <v>15379</v>
      </c>
    </row>
    <row r="45" spans="1:11" x14ac:dyDescent="0.25">
      <c r="A45" s="7" t="str">
        <f t="shared" si="0"/>
        <v>2022</v>
      </c>
      <c r="B45" s="7">
        <v>53</v>
      </c>
      <c r="C45" s="5">
        <v>44923</v>
      </c>
      <c r="D45" s="14">
        <v>8849.7106999999996</v>
      </c>
      <c r="E45" s="14">
        <v>0</v>
      </c>
      <c r="F45" s="14">
        <v>4696.2841332000007</v>
      </c>
      <c r="G45" s="14">
        <v>76.670066800000029</v>
      </c>
      <c r="H45" s="28">
        <v>1945.4321000000009</v>
      </c>
      <c r="I45" s="29">
        <v>15568.097000000002</v>
      </c>
    </row>
    <row r="46" spans="1:11" x14ac:dyDescent="0.25">
      <c r="A46" s="7" t="str">
        <f t="shared" si="0"/>
        <v>2022</v>
      </c>
      <c r="B46" s="7">
        <v>53</v>
      </c>
      <c r="C46" s="5">
        <v>44924</v>
      </c>
      <c r="D46" s="14">
        <v>8518.1428999999989</v>
      </c>
      <c r="E46" s="14">
        <v>0</v>
      </c>
      <c r="F46" s="14">
        <v>4712.6485331999993</v>
      </c>
      <c r="G46" s="14">
        <v>76.670066800000029</v>
      </c>
      <c r="H46" s="28">
        <v>1972.9171000000006</v>
      </c>
      <c r="I46" s="29">
        <v>15280</v>
      </c>
    </row>
    <row r="47" spans="1:11" x14ac:dyDescent="0.25">
      <c r="A47" s="7" t="str">
        <f t="shared" si="0"/>
        <v>2022</v>
      </c>
      <c r="B47" s="7">
        <f t="shared" ref="B47:B50" si="4">WEEKNUM(C47)</f>
        <v>53</v>
      </c>
      <c r="C47" s="5">
        <v>44925</v>
      </c>
      <c r="D47" s="29">
        <v>7927</v>
      </c>
      <c r="E47" s="29">
        <v>0</v>
      </c>
      <c r="F47" s="29">
        <v>4648</v>
      </c>
      <c r="G47" s="29">
        <v>77</v>
      </c>
      <c r="H47" s="30">
        <v>2074</v>
      </c>
      <c r="I47" s="29">
        <v>14726</v>
      </c>
    </row>
    <row r="48" spans="1:11" x14ac:dyDescent="0.25">
      <c r="A48" s="7" t="str">
        <f t="shared" si="0"/>
        <v>2023</v>
      </c>
      <c r="B48" s="7">
        <f t="shared" si="4"/>
        <v>1</v>
      </c>
      <c r="C48" s="5">
        <v>44928</v>
      </c>
      <c r="D48" s="14">
        <v>7741.6108999999979</v>
      </c>
      <c r="E48" s="14">
        <v>0</v>
      </c>
      <c r="F48" s="14">
        <v>4364.9276070000005</v>
      </c>
      <c r="G48" s="14">
        <v>67.241693000000041</v>
      </c>
      <c r="H48" s="28">
        <v>2216.442</v>
      </c>
      <c r="I48" s="29">
        <v>14390.222199999997</v>
      </c>
    </row>
    <row r="49" spans="1:9" x14ac:dyDescent="0.25">
      <c r="A49" s="7" t="str">
        <f t="shared" si="0"/>
        <v>2023</v>
      </c>
      <c r="B49" s="7">
        <f t="shared" si="4"/>
        <v>1</v>
      </c>
      <c r="C49" s="5">
        <v>44929</v>
      </c>
      <c r="D49" s="14">
        <v>7741.6108999999979</v>
      </c>
      <c r="E49" s="14">
        <v>0</v>
      </c>
      <c r="F49" s="14">
        <v>4613.9289069999986</v>
      </c>
      <c r="G49" s="14">
        <v>67.223493000000047</v>
      </c>
      <c r="H49" s="28">
        <v>2216.442</v>
      </c>
      <c r="I49" s="29">
        <v>14639.205299999998</v>
      </c>
    </row>
    <row r="50" spans="1:9" x14ac:dyDescent="0.25">
      <c r="A50" s="7" t="str">
        <f t="shared" si="0"/>
        <v>2023</v>
      </c>
      <c r="B50" s="7">
        <f t="shared" si="4"/>
        <v>1</v>
      </c>
      <c r="C50" s="5">
        <v>44930</v>
      </c>
      <c r="D50" s="14">
        <v>7549.0875999999953</v>
      </c>
      <c r="E50" s="14">
        <v>0</v>
      </c>
      <c r="F50" s="14">
        <v>4498.1375069999995</v>
      </c>
      <c r="G50" s="14">
        <v>70.153093000000041</v>
      </c>
      <c r="H50" s="28">
        <v>1938.6899999999987</v>
      </c>
      <c r="I50" s="29">
        <v>14056.068199999994</v>
      </c>
    </row>
    <row r="51" spans="1:9" x14ac:dyDescent="0.25">
      <c r="A51" s="7" t="str">
        <f t="shared" si="0"/>
        <v>2023</v>
      </c>
      <c r="B51" s="7">
        <f>WEEKNUM(C51)</f>
        <v>1</v>
      </c>
      <c r="C51" s="5">
        <v>44931</v>
      </c>
      <c r="D51" s="14">
        <v>7587.5352000000021</v>
      </c>
      <c r="E51" s="14">
        <v>0</v>
      </c>
      <c r="F51" s="14">
        <v>4437.5952070000003</v>
      </c>
      <c r="G51" s="14">
        <v>69.001093000000026</v>
      </c>
      <c r="H51" s="28">
        <v>1916.0640000000003</v>
      </c>
      <c r="I51" s="29">
        <v>14010.195500000003</v>
      </c>
    </row>
    <row r="52" spans="1:9" x14ac:dyDescent="0.25">
      <c r="A52" s="7" t="str">
        <f t="shared" si="0"/>
        <v>2023</v>
      </c>
      <c r="B52" s="7">
        <f t="shared" ref="B52:B115" si="5">WEEKNUM(C52)</f>
        <v>2</v>
      </c>
      <c r="C52" s="5">
        <v>44935</v>
      </c>
      <c r="D52" s="14">
        <v>7964.4169000000002</v>
      </c>
      <c r="E52" s="14">
        <v>0</v>
      </c>
      <c r="F52" s="14">
        <v>4510.6568669999997</v>
      </c>
      <c r="G52" s="14">
        <v>58.174833000000007</v>
      </c>
      <c r="H52" s="28">
        <v>2115.8159999999998</v>
      </c>
      <c r="I52" s="29">
        <v>14649.064599999998</v>
      </c>
    </row>
    <row r="53" spans="1:9" x14ac:dyDescent="0.25">
      <c r="A53" s="7" t="str">
        <f t="shared" si="0"/>
        <v>2023</v>
      </c>
      <c r="B53" s="7">
        <f t="shared" si="5"/>
        <v>2</v>
      </c>
      <c r="C53" s="5">
        <v>44936</v>
      </c>
      <c r="D53" s="14">
        <v>7874.4701000000005</v>
      </c>
      <c r="E53" s="14">
        <v>0</v>
      </c>
      <c r="F53" s="14">
        <v>4418.3973669999996</v>
      </c>
      <c r="G53" s="14">
        <v>61.375833000000029</v>
      </c>
      <c r="H53" s="28">
        <v>2025.2609999999995</v>
      </c>
      <c r="I53" s="29">
        <v>14379.504300000001</v>
      </c>
    </row>
    <row r="54" spans="1:9" x14ac:dyDescent="0.25">
      <c r="A54" s="7" t="str">
        <f t="shared" si="0"/>
        <v>2023</v>
      </c>
      <c r="B54" s="7">
        <f>WEEKNUM(C54)</f>
        <v>2</v>
      </c>
      <c r="C54" s="5">
        <v>44937</v>
      </c>
      <c r="D54" s="14">
        <v>7617.7955000000002</v>
      </c>
      <c r="E54" s="14">
        <v>0</v>
      </c>
      <c r="F54" s="14">
        <v>4300.9287758999999</v>
      </c>
      <c r="G54" s="14">
        <v>60.186724100000013</v>
      </c>
      <c r="H54" s="28">
        <v>1850.2470000000012</v>
      </c>
      <c r="I54" s="29">
        <v>13829.158000000001</v>
      </c>
    </row>
    <row r="55" spans="1:9" x14ac:dyDescent="0.25">
      <c r="A55" s="7" t="str">
        <f t="shared" si="0"/>
        <v>2023</v>
      </c>
      <c r="B55" s="7">
        <f t="shared" si="5"/>
        <v>2</v>
      </c>
      <c r="C55" s="5">
        <v>44938</v>
      </c>
      <c r="D55" s="14">
        <v>7543.3211000000028</v>
      </c>
      <c r="E55" s="14" t="s">
        <v>202</v>
      </c>
      <c r="F55" s="14">
        <v>4256.3189869999997</v>
      </c>
      <c r="G55" s="14">
        <v>63.289613000000003</v>
      </c>
      <c r="H55" s="28">
        <v>1840.0539999999992</v>
      </c>
      <c r="I55" s="29">
        <v>13702.983700000004</v>
      </c>
    </row>
    <row r="56" spans="1:9" x14ac:dyDescent="0.25">
      <c r="A56" s="7" t="str">
        <f t="shared" si="0"/>
        <v>2023</v>
      </c>
      <c r="B56" s="7">
        <f t="shared" si="5"/>
        <v>2</v>
      </c>
      <c r="C56" s="5">
        <v>44939</v>
      </c>
      <c r="D56" s="14">
        <v>7293.5246000000006</v>
      </c>
      <c r="E56" s="14" t="s">
        <v>202</v>
      </c>
      <c r="F56" s="14">
        <v>4098.4828870000019</v>
      </c>
      <c r="G56" s="14">
        <v>62.851112999999998</v>
      </c>
      <c r="H56" s="28">
        <v>1831.0310000000009</v>
      </c>
      <c r="I56" s="29">
        <v>13285.889600000004</v>
      </c>
    </row>
    <row r="57" spans="1:9" x14ac:dyDescent="0.25">
      <c r="A57" s="7" t="str">
        <f t="shared" si="0"/>
        <v>2023</v>
      </c>
      <c r="B57" s="7">
        <f t="shared" si="5"/>
        <v>3</v>
      </c>
      <c r="C57" s="5">
        <v>44942</v>
      </c>
      <c r="D57" s="14">
        <v>7319.0607999999975</v>
      </c>
      <c r="E57" s="14" t="s">
        <v>202</v>
      </c>
      <c r="F57" s="14">
        <v>4001.1256693000005</v>
      </c>
      <c r="G57" s="14">
        <v>62.761830700000019</v>
      </c>
      <c r="H57" s="28">
        <v>2024.6021000000001</v>
      </c>
      <c r="I57" s="29">
        <v>13407.550399999998</v>
      </c>
    </row>
    <row r="58" spans="1:9" x14ac:dyDescent="0.25">
      <c r="A58" s="7" t="str">
        <f t="shared" si="0"/>
        <v>2023</v>
      </c>
      <c r="B58" s="7">
        <f t="shared" si="5"/>
        <v>3</v>
      </c>
      <c r="C58" s="5">
        <v>44943</v>
      </c>
      <c r="D58" s="14">
        <v>7284.5316000000021</v>
      </c>
      <c r="E58" s="14" t="s">
        <v>202</v>
      </c>
      <c r="F58" s="14">
        <v>4164.361417000001</v>
      </c>
      <c r="G58" s="14">
        <v>66.408883000000003</v>
      </c>
      <c r="H58" s="28">
        <v>1889.6181000000006</v>
      </c>
      <c r="I58" s="29">
        <v>13404.920000000002</v>
      </c>
    </row>
    <row r="59" spans="1:9" x14ac:dyDescent="0.25">
      <c r="A59" s="7" t="str">
        <f t="shared" si="0"/>
        <v>2023</v>
      </c>
      <c r="B59" s="7">
        <f t="shared" si="5"/>
        <v>3</v>
      </c>
      <c r="C59" s="5">
        <v>44944</v>
      </c>
      <c r="D59" s="14">
        <v>7603.2805000000008</v>
      </c>
      <c r="E59" s="14" t="s">
        <v>202</v>
      </c>
      <c r="F59" s="14">
        <v>4045.2256870000001</v>
      </c>
      <c r="G59" s="14">
        <v>66.845612999999986</v>
      </c>
      <c r="H59" s="28">
        <v>2100.1430999999993</v>
      </c>
      <c r="I59" s="29">
        <v>13815.4949</v>
      </c>
    </row>
    <row r="60" spans="1:9" x14ac:dyDescent="0.25">
      <c r="A60" s="7" t="str">
        <f t="shared" si="0"/>
        <v>2023</v>
      </c>
      <c r="B60" s="7">
        <f t="shared" si="5"/>
        <v>3</v>
      </c>
      <c r="C60" s="5">
        <v>44945</v>
      </c>
      <c r="D60" s="14">
        <v>7299.0322999999989</v>
      </c>
      <c r="E60" s="14" t="s">
        <v>202</v>
      </c>
      <c r="F60" s="14">
        <v>3997.6797870000009</v>
      </c>
      <c r="G60" s="14">
        <v>67.122113000000013</v>
      </c>
      <c r="H60" s="28">
        <v>2287.7950999999994</v>
      </c>
      <c r="I60" s="29">
        <v>13651.629299999999</v>
      </c>
    </row>
    <row r="61" spans="1:9" x14ac:dyDescent="0.25">
      <c r="A61" s="7" t="str">
        <f t="shared" si="0"/>
        <v>2023</v>
      </c>
      <c r="B61" s="7">
        <f t="shared" si="5"/>
        <v>3</v>
      </c>
      <c r="C61" s="5">
        <v>44946</v>
      </c>
      <c r="D61" s="14">
        <v>7072.9000000000015</v>
      </c>
      <c r="E61" s="14" t="s">
        <v>202</v>
      </c>
      <c r="F61" s="14">
        <v>3766.6706616999991</v>
      </c>
      <c r="G61" s="14">
        <v>67.11793830000002</v>
      </c>
      <c r="H61" s="28">
        <v>2304.379100000001</v>
      </c>
      <c r="I61" s="29">
        <v>13211.0677</v>
      </c>
    </row>
    <row r="62" spans="1:9" x14ac:dyDescent="0.25">
      <c r="A62" s="7" t="str">
        <f t="shared" si="0"/>
        <v>2023</v>
      </c>
      <c r="B62" s="7">
        <f t="shared" si="5"/>
        <v>4</v>
      </c>
      <c r="C62" s="5">
        <v>44949</v>
      </c>
      <c r="D62" s="14">
        <v>8074.1433999999972</v>
      </c>
      <c r="E62" s="14" t="s">
        <v>202</v>
      </c>
      <c r="F62" s="14">
        <v>3810.6205795999995</v>
      </c>
      <c r="G62" s="14">
        <v>67.265720400000021</v>
      </c>
      <c r="H62" s="28">
        <v>2550.3051999999989</v>
      </c>
      <c r="I62" s="29">
        <v>14502.334899999996</v>
      </c>
    </row>
    <row r="63" spans="1:9" x14ac:dyDescent="0.25">
      <c r="A63" s="7" t="str">
        <f t="shared" si="0"/>
        <v>2023</v>
      </c>
      <c r="B63" s="7">
        <f t="shared" si="5"/>
        <v>4</v>
      </c>
      <c r="C63" s="5">
        <v>44950</v>
      </c>
      <c r="D63" s="14">
        <v>7727.1242999999995</v>
      </c>
      <c r="E63" s="14" t="s">
        <v>202</v>
      </c>
      <c r="F63" s="14">
        <v>3786.6694039000004</v>
      </c>
      <c r="G63" s="14">
        <v>67.460596100000032</v>
      </c>
      <c r="H63" s="28">
        <v>2396.3911000000007</v>
      </c>
      <c r="I63" s="29">
        <v>13977.645399999999</v>
      </c>
    </row>
    <row r="64" spans="1:9" x14ac:dyDescent="0.25">
      <c r="A64" s="7" t="str">
        <f t="shared" si="0"/>
        <v>2023</v>
      </c>
      <c r="B64" s="7">
        <f t="shared" si="5"/>
        <v>4</v>
      </c>
      <c r="C64" s="5">
        <v>44951</v>
      </c>
      <c r="D64" s="14">
        <v>7818.4044000000013</v>
      </c>
      <c r="E64" s="14" t="s">
        <v>202</v>
      </c>
      <c r="F64" s="14">
        <v>3865.7553814999992</v>
      </c>
      <c r="G64" s="14">
        <v>67.349818499999998</v>
      </c>
      <c r="H64" s="28">
        <v>2396.6020999999992</v>
      </c>
      <c r="I64" s="29">
        <v>14148.111700000001</v>
      </c>
    </row>
    <row r="65" spans="1:9" x14ac:dyDescent="0.25">
      <c r="A65" s="7" t="str">
        <f t="shared" si="0"/>
        <v>2023</v>
      </c>
      <c r="B65" s="7">
        <f t="shared" si="5"/>
        <v>4</v>
      </c>
      <c r="C65" s="5">
        <v>44952</v>
      </c>
      <c r="D65" s="14">
        <v>7935.3845999999976</v>
      </c>
      <c r="E65" s="14" t="s">
        <v>202</v>
      </c>
      <c r="F65" s="14">
        <v>3740.0458448000009</v>
      </c>
      <c r="G65" s="14">
        <v>67.609655200000034</v>
      </c>
      <c r="H65" s="28">
        <v>2267.5301999999974</v>
      </c>
      <c r="I65" s="29">
        <v>14010.570299999996</v>
      </c>
    </row>
    <row r="66" spans="1:9" x14ac:dyDescent="0.25">
      <c r="A66" s="7" t="str">
        <f t="shared" si="0"/>
        <v>2023</v>
      </c>
      <c r="B66" s="7">
        <f t="shared" si="5"/>
        <v>4</v>
      </c>
      <c r="C66" s="5">
        <v>44953</v>
      </c>
      <c r="D66" s="14">
        <v>7700.8861000000015</v>
      </c>
      <c r="E66" s="14" t="s">
        <v>202</v>
      </c>
      <c r="F66" s="14">
        <v>3617.6919347000003</v>
      </c>
      <c r="G66" s="14">
        <v>67.705665300000021</v>
      </c>
      <c r="H66" s="28">
        <v>2337.4970999999987</v>
      </c>
      <c r="I66" s="29">
        <v>13723.7808</v>
      </c>
    </row>
    <row r="67" spans="1:9" x14ac:dyDescent="0.25">
      <c r="A67" s="7" t="str">
        <f t="shared" ref="A67:A130" si="6">TEXT(C67,"yyyy")</f>
        <v>2023</v>
      </c>
      <c r="B67" s="7">
        <f t="shared" si="5"/>
        <v>5</v>
      </c>
      <c r="C67" s="5">
        <v>44956</v>
      </c>
      <c r="D67" s="14">
        <v>8175.9812999999995</v>
      </c>
      <c r="E67" s="14" t="s">
        <v>202</v>
      </c>
      <c r="F67" s="14">
        <v>3734.2924014000018</v>
      </c>
      <c r="G67" s="14">
        <v>67.724598600000022</v>
      </c>
      <c r="H67" s="28">
        <v>2465.6760999999997</v>
      </c>
      <c r="I67" s="29">
        <v>14443.6744</v>
      </c>
    </row>
    <row r="68" spans="1:9" x14ac:dyDescent="0.25">
      <c r="A68" s="7" t="str">
        <f t="shared" si="6"/>
        <v>2023</v>
      </c>
      <c r="B68" s="7">
        <f t="shared" si="5"/>
        <v>5</v>
      </c>
      <c r="C68" s="5">
        <v>44957</v>
      </c>
      <c r="D68" s="14">
        <v>8266.5714000000025</v>
      </c>
      <c r="E68" s="14" t="s">
        <v>202</v>
      </c>
      <c r="F68" s="14">
        <v>3600.7938770000001</v>
      </c>
      <c r="G68" s="14">
        <v>67.710523000000023</v>
      </c>
      <c r="H68" s="28">
        <v>2304.0250000000015</v>
      </c>
      <c r="I68" s="29">
        <v>14239.100800000004</v>
      </c>
    </row>
    <row r="69" spans="1:9" x14ac:dyDescent="0.25">
      <c r="A69" s="7" t="str">
        <f t="shared" si="6"/>
        <v>2023</v>
      </c>
      <c r="B69" s="7">
        <f t="shared" si="5"/>
        <v>5</v>
      </c>
      <c r="C69" s="5">
        <v>44958</v>
      </c>
      <c r="D69" s="14">
        <v>8102</v>
      </c>
      <c r="E69" s="14">
        <v>0</v>
      </c>
      <c r="F69" s="14">
        <v>3759</v>
      </c>
      <c r="G69" s="14">
        <v>72</v>
      </c>
      <c r="H69" s="28">
        <v>2297</v>
      </c>
      <c r="I69" s="29">
        <v>14230</v>
      </c>
    </row>
    <row r="70" spans="1:9" x14ac:dyDescent="0.25">
      <c r="A70" s="7" t="str">
        <f t="shared" si="6"/>
        <v>2023</v>
      </c>
      <c r="B70" s="7">
        <f t="shared" si="5"/>
        <v>5</v>
      </c>
      <c r="C70" s="5">
        <v>44959</v>
      </c>
      <c r="D70" s="14">
        <v>8030.6172000000006</v>
      </c>
      <c r="E70" s="14" t="s">
        <v>202</v>
      </c>
      <c r="F70" s="14">
        <v>4100.9693769999994</v>
      </c>
      <c r="G70" s="14">
        <v>71.706823000000014</v>
      </c>
      <c r="H70" s="28">
        <v>2230.5901000000013</v>
      </c>
      <c r="I70" s="29">
        <v>14433.883500000002</v>
      </c>
    </row>
    <row r="71" spans="1:9" x14ac:dyDescent="0.25">
      <c r="A71" s="7" t="str">
        <f t="shared" si="6"/>
        <v>2023</v>
      </c>
      <c r="B71" s="7">
        <f t="shared" si="5"/>
        <v>5</v>
      </c>
      <c r="C71" s="5">
        <v>44960</v>
      </c>
      <c r="D71" s="14">
        <v>8055.9601000000002</v>
      </c>
      <c r="E71" s="14" t="s">
        <v>202</v>
      </c>
      <c r="F71" s="14">
        <v>3912.3797770000001</v>
      </c>
      <c r="G71" s="14">
        <v>71.706823000000014</v>
      </c>
      <c r="H71" s="28">
        <v>2148.5070999999989</v>
      </c>
      <c r="I71" s="29">
        <v>14188.5538</v>
      </c>
    </row>
    <row r="72" spans="1:9" x14ac:dyDescent="0.25">
      <c r="A72" s="7" t="str">
        <f t="shared" si="6"/>
        <v>2023</v>
      </c>
      <c r="B72" s="7">
        <f t="shared" si="5"/>
        <v>6</v>
      </c>
      <c r="C72" s="5">
        <v>44963</v>
      </c>
      <c r="D72" s="14">
        <v>8187.9422999999988</v>
      </c>
      <c r="E72" s="14" t="s">
        <v>202</v>
      </c>
      <c r="F72" s="14">
        <v>4245.3813330000012</v>
      </c>
      <c r="G72" s="14">
        <v>71.588667000000015</v>
      </c>
      <c r="H72" s="28">
        <v>2234.4660999999996</v>
      </c>
      <c r="I72" s="29">
        <v>14739.3784</v>
      </c>
    </row>
    <row r="73" spans="1:9" x14ac:dyDescent="0.25">
      <c r="A73" s="7" t="str">
        <f t="shared" si="6"/>
        <v>2023</v>
      </c>
      <c r="B73" s="7">
        <f t="shared" si="5"/>
        <v>6</v>
      </c>
      <c r="C73" s="5">
        <v>44964</v>
      </c>
      <c r="D73" s="14">
        <v>8182.3826999999983</v>
      </c>
      <c r="E73" s="14" t="s">
        <v>202</v>
      </c>
      <c r="F73" s="14">
        <v>4304.9639830000015</v>
      </c>
      <c r="G73" s="14">
        <v>71.355117000000021</v>
      </c>
      <c r="H73" s="28">
        <v>2226.1869999999999</v>
      </c>
      <c r="I73" s="29">
        <v>14784.888799999999</v>
      </c>
    </row>
    <row r="74" spans="1:9" x14ac:dyDescent="0.25">
      <c r="A74" s="7" t="str">
        <f t="shared" si="6"/>
        <v>2023</v>
      </c>
      <c r="B74" s="7">
        <f t="shared" si="5"/>
        <v>6</v>
      </c>
      <c r="C74" s="5">
        <v>44965</v>
      </c>
      <c r="D74" s="14">
        <v>7928.0825000000023</v>
      </c>
      <c r="E74" s="14" t="s">
        <v>202</v>
      </c>
      <c r="F74" s="14">
        <v>4238.859213400001</v>
      </c>
      <c r="G74" s="14">
        <v>71.163486600000013</v>
      </c>
      <c r="H74" s="28">
        <v>2069.7600000000002</v>
      </c>
      <c r="I74" s="29">
        <v>14307.865200000004</v>
      </c>
    </row>
    <row r="75" spans="1:9" x14ac:dyDescent="0.25">
      <c r="A75" s="7" t="str">
        <f t="shared" si="6"/>
        <v>2023</v>
      </c>
      <c r="B75" s="7">
        <f t="shared" si="5"/>
        <v>6</v>
      </c>
      <c r="C75" s="5">
        <v>44966</v>
      </c>
      <c r="D75" s="14">
        <v>7724.4681999999993</v>
      </c>
      <c r="E75" s="14">
        <v>0</v>
      </c>
      <c r="F75" s="14">
        <v>4343.5734279999997</v>
      </c>
      <c r="G75" s="14">
        <v>70.960372000000035</v>
      </c>
      <c r="H75" s="28">
        <v>1960.9270000000033</v>
      </c>
      <c r="I75" s="29">
        <v>14099.929000000002</v>
      </c>
    </row>
    <row r="76" spans="1:9" x14ac:dyDescent="0.25">
      <c r="A76" s="7" t="str">
        <f t="shared" si="6"/>
        <v>2023</v>
      </c>
      <c r="B76" s="7">
        <f t="shared" si="5"/>
        <v>6</v>
      </c>
      <c r="C76" s="5">
        <v>44967</v>
      </c>
      <c r="D76" s="14">
        <v>7593</v>
      </c>
      <c r="E76" s="14">
        <v>0</v>
      </c>
      <c r="F76" s="14">
        <v>4486</v>
      </c>
      <c r="G76" s="14">
        <v>72</v>
      </c>
      <c r="H76" s="28">
        <v>2063</v>
      </c>
      <c r="I76" s="29">
        <v>14215</v>
      </c>
    </row>
    <row r="77" spans="1:9" x14ac:dyDescent="0.25">
      <c r="A77" s="7" t="str">
        <f t="shared" si="6"/>
        <v>2023</v>
      </c>
      <c r="B77" s="7">
        <f t="shared" si="5"/>
        <v>7</v>
      </c>
      <c r="C77" s="5">
        <v>44970</v>
      </c>
      <c r="D77" s="14">
        <v>7950.2392999999975</v>
      </c>
      <c r="E77" s="14" t="s">
        <v>202</v>
      </c>
      <c r="F77" s="14">
        <v>4894.419519</v>
      </c>
      <c r="G77" s="14">
        <v>71.989181000000002</v>
      </c>
      <c r="H77" s="28">
        <v>2458.8889999999992</v>
      </c>
      <c r="I77" s="29">
        <v>15375.536999999997</v>
      </c>
    </row>
    <row r="78" spans="1:9" x14ac:dyDescent="0.25">
      <c r="A78" s="7" t="str">
        <f t="shared" si="6"/>
        <v>2023</v>
      </c>
      <c r="B78" s="7">
        <f t="shared" si="5"/>
        <v>7</v>
      </c>
      <c r="C78" s="5">
        <v>44971</v>
      </c>
      <c r="D78" s="14">
        <v>7855.9740999999995</v>
      </c>
      <c r="E78" s="14" t="s">
        <v>202</v>
      </c>
      <c r="F78" s="14">
        <v>5340.0240919999997</v>
      </c>
      <c r="G78" s="14">
        <v>71.487008000000003</v>
      </c>
      <c r="H78" s="28">
        <v>2475.2760000000007</v>
      </c>
      <c r="I78" s="29">
        <v>15742.761200000001</v>
      </c>
    </row>
    <row r="79" spans="1:9" x14ac:dyDescent="0.25">
      <c r="A79" s="7" t="str">
        <f t="shared" si="6"/>
        <v>2023</v>
      </c>
      <c r="B79" s="7">
        <f t="shared" si="5"/>
        <v>7</v>
      </c>
      <c r="C79" s="5">
        <v>44972</v>
      </c>
      <c r="D79" s="14">
        <v>7808.7368999999999</v>
      </c>
      <c r="E79" s="14" t="s">
        <v>202</v>
      </c>
      <c r="F79" s="14">
        <v>5223.9366457000006</v>
      </c>
      <c r="G79" s="14">
        <v>71.404354300000023</v>
      </c>
      <c r="H79" s="28">
        <v>2500.2660000000005</v>
      </c>
      <c r="I79" s="29">
        <v>15604.3439</v>
      </c>
    </row>
    <row r="80" spans="1:9" x14ac:dyDescent="0.25">
      <c r="A80" s="7" t="str">
        <f t="shared" si="6"/>
        <v>2023</v>
      </c>
      <c r="B80" s="7">
        <f t="shared" si="5"/>
        <v>7</v>
      </c>
      <c r="C80" s="5">
        <v>44973</v>
      </c>
      <c r="D80" s="14">
        <v>7944.0865000000013</v>
      </c>
      <c r="E80" s="14" t="s">
        <v>202</v>
      </c>
      <c r="F80" s="14">
        <v>5375.3041514000006</v>
      </c>
      <c r="G80" s="14">
        <v>71.809248600000018</v>
      </c>
      <c r="H80" s="28">
        <v>2593.3990000000013</v>
      </c>
      <c r="I80" s="29">
        <v>15984.598900000003</v>
      </c>
    </row>
    <row r="81" spans="1:9" x14ac:dyDescent="0.25">
      <c r="A81" s="7" t="str">
        <f t="shared" si="6"/>
        <v>2023</v>
      </c>
      <c r="B81" s="7">
        <f t="shared" si="5"/>
        <v>7</v>
      </c>
      <c r="C81" s="5">
        <v>44974</v>
      </c>
      <c r="D81" s="14">
        <v>7855.3341000000019</v>
      </c>
      <c r="E81" s="14" t="s">
        <v>202</v>
      </c>
      <c r="F81" s="14">
        <v>5347.1146920000001</v>
      </c>
      <c r="G81" s="14">
        <v>71.810908000000012</v>
      </c>
      <c r="H81" s="28">
        <v>2503.809000000002</v>
      </c>
      <c r="I81" s="29">
        <v>15778.068700000003</v>
      </c>
    </row>
    <row r="82" spans="1:9" x14ac:dyDescent="0.25">
      <c r="A82" s="7" t="str">
        <f t="shared" si="6"/>
        <v>2023</v>
      </c>
      <c r="B82" s="7">
        <f t="shared" si="5"/>
        <v>8</v>
      </c>
      <c r="C82" s="5">
        <v>44977</v>
      </c>
      <c r="D82" s="14">
        <v>7882.3200999999972</v>
      </c>
      <c r="E82" s="14" t="s">
        <v>202</v>
      </c>
      <c r="F82" s="14">
        <v>5452.3386915999999</v>
      </c>
      <c r="G82" s="14">
        <v>68.850908400000009</v>
      </c>
      <c r="H82" s="28">
        <v>2543.9991</v>
      </c>
      <c r="I82" s="29">
        <v>15947.508799999996</v>
      </c>
    </row>
    <row r="83" spans="1:9" x14ac:dyDescent="0.25">
      <c r="A83" s="7" t="str">
        <f t="shared" si="6"/>
        <v>2023</v>
      </c>
      <c r="B83" s="7">
        <f t="shared" si="5"/>
        <v>8</v>
      </c>
      <c r="C83" s="5">
        <v>44978</v>
      </c>
      <c r="D83" s="14">
        <v>7750.3301999999967</v>
      </c>
      <c r="E83" s="14" t="s">
        <v>202</v>
      </c>
      <c r="F83" s="14">
        <v>5466.8028370000002</v>
      </c>
      <c r="G83" s="14">
        <v>70.90396299999999</v>
      </c>
      <c r="H83" s="28">
        <v>2463.0431000000008</v>
      </c>
      <c r="I83" s="29">
        <v>15751.080099999997</v>
      </c>
    </row>
    <row r="84" spans="1:9" x14ac:dyDescent="0.25">
      <c r="A84" s="7" t="str">
        <f t="shared" si="6"/>
        <v>2023</v>
      </c>
      <c r="B84" s="7">
        <f t="shared" si="5"/>
        <v>8</v>
      </c>
      <c r="C84" s="5">
        <v>44979</v>
      </c>
      <c r="D84" s="14">
        <v>7622.1767999999975</v>
      </c>
      <c r="E84" s="14" t="s">
        <v>202</v>
      </c>
      <c r="F84" s="14">
        <v>5257.7044132000001</v>
      </c>
      <c r="G84" s="14">
        <v>73.710386800000009</v>
      </c>
      <c r="H84" s="28">
        <v>2490.4031999999997</v>
      </c>
      <c r="I84" s="29">
        <v>15443.994799999997</v>
      </c>
    </row>
    <row r="85" spans="1:9" x14ac:dyDescent="0.25">
      <c r="A85" s="7" t="str">
        <f t="shared" si="6"/>
        <v>2023</v>
      </c>
      <c r="B85" s="7">
        <f t="shared" si="5"/>
        <v>8</v>
      </c>
      <c r="C85" s="5">
        <v>44980</v>
      </c>
      <c r="D85" s="14">
        <v>7722.1756999999998</v>
      </c>
      <c r="E85" s="14" t="s">
        <v>202</v>
      </c>
      <c r="F85" s="14">
        <v>5485.9350785000006</v>
      </c>
      <c r="G85" s="14">
        <v>75.1917215</v>
      </c>
      <c r="H85" s="28">
        <v>2490.4031999999997</v>
      </c>
      <c r="I85" s="29">
        <v>15773.705699999999</v>
      </c>
    </row>
    <row r="86" spans="1:9" x14ac:dyDescent="0.25">
      <c r="A86" s="7" t="str">
        <f t="shared" si="6"/>
        <v>2023</v>
      </c>
      <c r="B86" s="7">
        <f t="shared" si="5"/>
        <v>8</v>
      </c>
      <c r="C86" s="5">
        <v>44981</v>
      </c>
      <c r="D86" s="14">
        <v>7690.9852999999985</v>
      </c>
      <c r="E86" s="14" t="s">
        <v>202</v>
      </c>
      <c r="F86" s="14">
        <v>5489.5371470999999</v>
      </c>
      <c r="G86" s="14">
        <v>74.433352900000017</v>
      </c>
      <c r="H86" s="28">
        <v>2305.0040000000017</v>
      </c>
      <c r="I86" s="14">
        <v>15559.959800000001</v>
      </c>
    </row>
    <row r="87" spans="1:9" x14ac:dyDescent="0.25">
      <c r="A87" s="7" t="str">
        <f t="shared" si="6"/>
        <v>2023</v>
      </c>
      <c r="B87" s="7">
        <f t="shared" si="5"/>
        <v>9</v>
      </c>
      <c r="C87" s="5">
        <v>44984</v>
      </c>
      <c r="D87" s="14">
        <v>8235.7334999999985</v>
      </c>
      <c r="E87" s="14" t="s">
        <v>202</v>
      </c>
      <c r="F87" s="14">
        <v>5645.0006403999996</v>
      </c>
      <c r="G87" s="14">
        <v>75.523959600000012</v>
      </c>
      <c r="H87" s="28">
        <v>2329.0679999999993</v>
      </c>
      <c r="I87" s="14">
        <v>16285.326099999997</v>
      </c>
    </row>
    <row r="88" spans="1:9" x14ac:dyDescent="0.25">
      <c r="A88" s="7" t="str">
        <f t="shared" si="6"/>
        <v>2023</v>
      </c>
      <c r="B88" s="7">
        <f t="shared" si="5"/>
        <v>9</v>
      </c>
      <c r="C88" s="5">
        <v>44985</v>
      </c>
      <c r="D88" s="14">
        <v>8166.2885999999999</v>
      </c>
      <c r="E88" s="14" t="s">
        <v>202</v>
      </c>
      <c r="F88" s="14">
        <v>5627.272234</v>
      </c>
      <c r="G88" s="14">
        <v>75.621866000000011</v>
      </c>
      <c r="H88" s="28">
        <v>2266.0859999999993</v>
      </c>
      <c r="I88" s="14">
        <v>16135.268699999999</v>
      </c>
    </row>
    <row r="89" spans="1:9" x14ac:dyDescent="0.25">
      <c r="A89" s="7" t="str">
        <f t="shared" si="6"/>
        <v>2023</v>
      </c>
      <c r="B89" s="7">
        <f t="shared" si="5"/>
        <v>9</v>
      </c>
      <c r="C89" s="5">
        <v>44986</v>
      </c>
      <c r="D89" s="14">
        <v>7938.690499999997</v>
      </c>
      <c r="E89" s="14" t="s">
        <v>202</v>
      </c>
      <c r="F89" s="14">
        <v>5397.8260340000006</v>
      </c>
      <c r="G89" s="14">
        <v>75.579866000000024</v>
      </c>
      <c r="H89" s="28">
        <v>2224.362000000001</v>
      </c>
      <c r="I89" s="14">
        <v>15636.4584</v>
      </c>
    </row>
    <row r="90" spans="1:9" x14ac:dyDescent="0.25">
      <c r="A90" s="7" t="str">
        <f t="shared" si="6"/>
        <v>2023</v>
      </c>
      <c r="B90" s="7">
        <f t="shared" si="5"/>
        <v>9</v>
      </c>
      <c r="C90" s="5">
        <v>44987</v>
      </c>
      <c r="D90" s="14">
        <v>7415.0772000000015</v>
      </c>
      <c r="E90" s="14" t="s">
        <v>202</v>
      </c>
      <c r="F90" s="14">
        <v>5675.2065180000009</v>
      </c>
      <c r="G90" s="14">
        <v>76.857582000000036</v>
      </c>
      <c r="H90" s="28">
        <v>2146.3471</v>
      </c>
      <c r="I90" s="14">
        <v>15313.488400000002</v>
      </c>
    </row>
    <row r="91" spans="1:9" x14ac:dyDescent="0.25">
      <c r="A91" s="7" t="str">
        <f t="shared" si="6"/>
        <v>2023</v>
      </c>
      <c r="B91" s="7">
        <f t="shared" si="5"/>
        <v>9</v>
      </c>
      <c r="C91" s="5">
        <v>44988</v>
      </c>
      <c r="D91" s="14">
        <v>7340.5331000000006</v>
      </c>
      <c r="E91" s="14" t="s">
        <v>202</v>
      </c>
      <c r="F91" s="14">
        <v>5640.8295182000002</v>
      </c>
      <c r="G91" s="14">
        <v>76.718081800000036</v>
      </c>
      <c r="H91" s="28">
        <v>2135.1800000000012</v>
      </c>
      <c r="I91" s="14">
        <v>15193.260700000003</v>
      </c>
    </row>
    <row r="92" spans="1:9" x14ac:dyDescent="0.25">
      <c r="A92" s="7" t="str">
        <f t="shared" si="6"/>
        <v>2023</v>
      </c>
      <c r="B92" s="7">
        <f>WEEKNUM(C92)</f>
        <v>10</v>
      </c>
      <c r="C92" s="5">
        <v>44992</v>
      </c>
      <c r="D92" s="14">
        <v>7494.5988999999972</v>
      </c>
      <c r="E92" s="14" t="s">
        <v>202</v>
      </c>
      <c r="F92" s="14">
        <v>5561.4155179999998</v>
      </c>
      <c r="G92" s="14">
        <v>76.945982000000043</v>
      </c>
      <c r="H92" s="28">
        <v>2359.3181000000013</v>
      </c>
      <c r="I92" s="14">
        <v>15492.278499999997</v>
      </c>
    </row>
    <row r="93" spans="1:9" x14ac:dyDescent="0.25">
      <c r="A93" s="7" t="str">
        <f t="shared" si="6"/>
        <v>2023</v>
      </c>
      <c r="B93" s="7">
        <f t="shared" si="5"/>
        <v>10</v>
      </c>
      <c r="C93" s="5">
        <v>44993</v>
      </c>
      <c r="D93" s="14">
        <v>7428.3666000000012</v>
      </c>
      <c r="E93" s="14" t="s">
        <v>202</v>
      </c>
      <c r="F93" s="14">
        <v>5438.6310179999991</v>
      </c>
      <c r="G93" s="14">
        <v>76.945982000000029</v>
      </c>
      <c r="H93" s="28">
        <v>2222.6640999999991</v>
      </c>
      <c r="I93" s="14">
        <v>15166.6077</v>
      </c>
    </row>
    <row r="94" spans="1:9" x14ac:dyDescent="0.25">
      <c r="A94" s="7" t="str">
        <f t="shared" si="6"/>
        <v>2023</v>
      </c>
      <c r="B94" s="7">
        <f t="shared" si="5"/>
        <v>10</v>
      </c>
      <c r="C94" s="5">
        <v>44994</v>
      </c>
      <c r="D94" s="14">
        <v>7379.591000000004</v>
      </c>
      <c r="E94" s="14" t="s">
        <v>202</v>
      </c>
      <c r="F94" s="14">
        <v>5571.5003649999999</v>
      </c>
      <c r="G94" s="14">
        <v>77.080335000000019</v>
      </c>
      <c r="H94" s="28">
        <v>2059.7839999999997</v>
      </c>
      <c r="I94" s="14">
        <v>15087.955700000004</v>
      </c>
    </row>
    <row r="95" spans="1:9" x14ac:dyDescent="0.25">
      <c r="A95" s="7" t="str">
        <f t="shared" si="6"/>
        <v>2023</v>
      </c>
      <c r="B95" s="7">
        <f t="shared" si="5"/>
        <v>10</v>
      </c>
      <c r="C95" s="5">
        <v>44995</v>
      </c>
      <c r="D95" s="14">
        <v>7261.1899999999969</v>
      </c>
      <c r="E95" s="14" t="s">
        <v>202</v>
      </c>
      <c r="F95" s="14">
        <v>5572.1343649999999</v>
      </c>
      <c r="G95" s="14">
        <v>75.668335000000013</v>
      </c>
      <c r="H95" s="28">
        <v>1925.0590000000011</v>
      </c>
      <c r="I95" s="14">
        <v>14834.051699999998</v>
      </c>
    </row>
    <row r="96" spans="1:9" x14ac:dyDescent="0.25">
      <c r="A96" s="7" t="str">
        <f t="shared" si="6"/>
        <v>2023</v>
      </c>
      <c r="B96" s="7">
        <f t="shared" si="5"/>
        <v>11</v>
      </c>
      <c r="C96" s="5">
        <v>44998</v>
      </c>
      <c r="D96" s="14">
        <v>7767.7366000000002</v>
      </c>
      <c r="E96" s="14" t="s">
        <v>202</v>
      </c>
      <c r="F96" s="14">
        <v>5489.4685149999987</v>
      </c>
      <c r="G96" s="14">
        <v>68.999685000000028</v>
      </c>
      <c r="H96" s="28">
        <v>1891.5771000000004</v>
      </c>
      <c r="I96" s="14">
        <v>15217.7819</v>
      </c>
    </row>
    <row r="97" spans="1:9" x14ac:dyDescent="0.25">
      <c r="A97" s="7" t="str">
        <f t="shared" si="6"/>
        <v>2023</v>
      </c>
      <c r="B97" s="7">
        <f t="shared" si="5"/>
        <v>11</v>
      </c>
      <c r="C97" s="5">
        <v>44999</v>
      </c>
      <c r="D97" s="7">
        <v>8352.0933999999997</v>
      </c>
      <c r="E97" s="7" t="s">
        <v>202</v>
      </c>
      <c r="F97" s="7">
        <v>5479.0701150000004</v>
      </c>
      <c r="G97" s="7">
        <v>68.999685000000014</v>
      </c>
      <c r="H97" s="10">
        <v>1792.8579999999993</v>
      </c>
      <c r="I97" s="7">
        <v>15693.021199999999</v>
      </c>
    </row>
    <row r="98" spans="1:9" x14ac:dyDescent="0.25">
      <c r="A98" s="7" t="str">
        <f t="shared" si="6"/>
        <v>2023</v>
      </c>
      <c r="B98" s="7">
        <f t="shared" si="5"/>
        <v>11</v>
      </c>
      <c r="C98" s="5">
        <v>45000</v>
      </c>
      <c r="D98" s="7">
        <v>8380.2263000000039</v>
      </c>
      <c r="E98" s="7" t="s">
        <v>202</v>
      </c>
      <c r="F98" s="7">
        <v>5358.5452523999993</v>
      </c>
      <c r="G98" s="7">
        <v>68.823947600000025</v>
      </c>
      <c r="H98" s="10">
        <v>1726.1620000000003</v>
      </c>
      <c r="I98" s="7">
        <v>15533.757500000003</v>
      </c>
    </row>
    <row r="99" spans="1:9" x14ac:dyDescent="0.25">
      <c r="A99" s="7" t="str">
        <f t="shared" si="6"/>
        <v>2023</v>
      </c>
      <c r="B99" s="7">
        <f t="shared" si="5"/>
        <v>11</v>
      </c>
      <c r="C99" s="5">
        <v>45001</v>
      </c>
      <c r="D99" s="7">
        <v>8621.8080000000009</v>
      </c>
      <c r="E99" s="7" t="s">
        <v>202</v>
      </c>
      <c r="F99" s="7">
        <v>5559.9936859999998</v>
      </c>
      <c r="G99" s="7">
        <v>68.929513999999983</v>
      </c>
      <c r="H99" s="10">
        <v>1659.3339999999989</v>
      </c>
      <c r="I99" s="7">
        <v>15910.065199999999</v>
      </c>
    </row>
    <row r="100" spans="1:9" x14ac:dyDescent="0.25">
      <c r="A100" s="7" t="str">
        <f t="shared" si="6"/>
        <v>2023</v>
      </c>
      <c r="B100" s="7">
        <f t="shared" si="5"/>
        <v>11</v>
      </c>
      <c r="C100" s="5">
        <v>45002</v>
      </c>
      <c r="D100" s="7">
        <v>8655.6386000000002</v>
      </c>
      <c r="E100" s="7" t="s">
        <v>202</v>
      </c>
      <c r="F100" s="7">
        <v>5591.8680789999999</v>
      </c>
      <c r="G100" s="7">
        <v>69.419221000000022</v>
      </c>
      <c r="H100" s="10">
        <v>1769.402</v>
      </c>
      <c r="I100" s="7">
        <v>16086.3279</v>
      </c>
    </row>
    <row r="101" spans="1:9" x14ac:dyDescent="0.25">
      <c r="A101" s="7" t="str">
        <f t="shared" si="6"/>
        <v>2023</v>
      </c>
      <c r="B101" s="7">
        <f t="shared" si="5"/>
        <v>12</v>
      </c>
      <c r="C101" s="5">
        <v>45005</v>
      </c>
      <c r="D101" s="7">
        <v>9296.5704000000023</v>
      </c>
      <c r="E101" s="7" t="s">
        <v>202</v>
      </c>
      <c r="F101" s="7">
        <v>5603.1192556999995</v>
      </c>
      <c r="G101" s="7">
        <v>68.042144300000132</v>
      </c>
      <c r="H101" s="10">
        <v>2054.3150999999998</v>
      </c>
      <c r="I101" s="7">
        <v>17022.046900000001</v>
      </c>
    </row>
    <row r="102" spans="1:9" x14ac:dyDescent="0.25">
      <c r="A102" s="7" t="str">
        <f t="shared" si="6"/>
        <v>2023</v>
      </c>
      <c r="B102" s="7">
        <f t="shared" si="5"/>
        <v>12</v>
      </c>
      <c r="C102" s="5">
        <v>45006</v>
      </c>
      <c r="D102" s="7">
        <v>9319.2619999999988</v>
      </c>
      <c r="E102" s="7" t="s">
        <v>202</v>
      </c>
      <c r="F102" s="7">
        <v>5558.3293118000001</v>
      </c>
      <c r="G102" s="7">
        <v>68.551388200000133</v>
      </c>
      <c r="H102" s="10">
        <v>1986.2349999999988</v>
      </c>
      <c r="I102" s="7">
        <v>16932.377699999997</v>
      </c>
    </row>
    <row r="103" spans="1:9" x14ac:dyDescent="0.25">
      <c r="A103" s="7" t="str">
        <f t="shared" si="6"/>
        <v>2023</v>
      </c>
      <c r="B103" s="7">
        <f t="shared" si="5"/>
        <v>12</v>
      </c>
      <c r="C103" s="5">
        <v>45007</v>
      </c>
      <c r="D103" s="7">
        <v>9454.9192999999996</v>
      </c>
      <c r="E103" s="7" t="s">
        <v>202</v>
      </c>
      <c r="F103" s="7">
        <v>5420.2384618000006</v>
      </c>
      <c r="G103" s="7">
        <v>68.609838200000141</v>
      </c>
      <c r="H103" s="10">
        <v>1826.5619999999981</v>
      </c>
      <c r="I103" s="7">
        <v>16770.329599999997</v>
      </c>
    </row>
    <row r="104" spans="1:9" x14ac:dyDescent="0.25">
      <c r="A104" s="7" t="str">
        <f t="shared" si="6"/>
        <v>2023</v>
      </c>
      <c r="B104" s="7">
        <f t="shared" si="5"/>
        <v>12</v>
      </c>
      <c r="C104" s="5">
        <v>45008</v>
      </c>
      <c r="D104" s="7">
        <v>9312.7739999999994</v>
      </c>
      <c r="E104" s="7" t="s">
        <v>202</v>
      </c>
      <c r="F104" s="7">
        <v>5591.6278715999979</v>
      </c>
      <c r="G104" s="7">
        <v>68.841028400000141</v>
      </c>
      <c r="H104" s="10">
        <v>1775.268</v>
      </c>
      <c r="I104" s="7">
        <v>16748.510899999997</v>
      </c>
    </row>
    <row r="105" spans="1:9" x14ac:dyDescent="0.25">
      <c r="A105" s="7" t="str">
        <f t="shared" si="6"/>
        <v>2023</v>
      </c>
      <c r="B105" s="7">
        <f t="shared" si="5"/>
        <v>12</v>
      </c>
      <c r="C105" s="5">
        <v>45009</v>
      </c>
      <c r="D105" s="7">
        <v>9058.0233000000026</v>
      </c>
      <c r="E105" s="7" t="s">
        <v>202</v>
      </c>
      <c r="F105" s="7">
        <v>5620.5377506000004</v>
      </c>
      <c r="G105" s="7">
        <v>68.732749400000117</v>
      </c>
      <c r="H105" s="10">
        <v>1716.2790000000005</v>
      </c>
      <c r="I105" s="7">
        <v>16463.572800000002</v>
      </c>
    </row>
    <row r="106" spans="1:9" x14ac:dyDescent="0.25">
      <c r="A106" s="7" t="str">
        <f t="shared" si="6"/>
        <v>2023</v>
      </c>
      <c r="B106" s="7">
        <f t="shared" si="5"/>
        <v>13</v>
      </c>
      <c r="C106" s="5">
        <v>45012</v>
      </c>
      <c r="D106" s="7">
        <v>9250.7291000000005</v>
      </c>
      <c r="E106" s="7" t="s">
        <v>202</v>
      </c>
      <c r="F106" s="7">
        <v>5516.0825639999994</v>
      </c>
      <c r="G106" s="7">
        <v>67.189436000000129</v>
      </c>
      <c r="H106" s="10">
        <v>1948.3869999999997</v>
      </c>
      <c r="I106" s="7">
        <v>16782.3881</v>
      </c>
    </row>
    <row r="107" spans="1:9" x14ac:dyDescent="0.25">
      <c r="A107" s="7" t="str">
        <f t="shared" si="6"/>
        <v>2023</v>
      </c>
      <c r="B107" s="7">
        <f t="shared" si="5"/>
        <v>13</v>
      </c>
      <c r="C107" s="5">
        <v>45013</v>
      </c>
      <c r="D107" s="7">
        <v>9065.9616999999998</v>
      </c>
      <c r="E107" s="7" t="s">
        <v>202</v>
      </c>
      <c r="F107" s="7">
        <v>5504.9693507000002</v>
      </c>
      <c r="G107" s="7">
        <v>67.133749300000119</v>
      </c>
      <c r="H107" s="10">
        <v>1789.71</v>
      </c>
      <c r="I107" s="7">
        <v>16427.774800000003</v>
      </c>
    </row>
    <row r="108" spans="1:9" x14ac:dyDescent="0.25">
      <c r="A108" s="7" t="str">
        <f t="shared" si="6"/>
        <v>2023</v>
      </c>
      <c r="B108" s="7">
        <f t="shared" si="5"/>
        <v>13</v>
      </c>
      <c r="C108" s="5">
        <v>45014</v>
      </c>
      <c r="D108" s="7">
        <v>9167.0128000000004</v>
      </c>
      <c r="E108" s="7" t="s">
        <v>202</v>
      </c>
      <c r="F108" s="7">
        <v>5471.617828999998</v>
      </c>
      <c r="G108" s="7">
        <v>67.273371000000139</v>
      </c>
      <c r="H108" s="10">
        <v>1851.1217999999999</v>
      </c>
      <c r="I108" s="7">
        <v>16557.025799999999</v>
      </c>
    </row>
    <row r="109" spans="1:9" x14ac:dyDescent="0.25">
      <c r="A109" s="7" t="str">
        <f t="shared" si="6"/>
        <v>2023</v>
      </c>
      <c r="B109" s="7">
        <f t="shared" si="5"/>
        <v>13</v>
      </c>
      <c r="C109" s="5">
        <v>45015</v>
      </c>
      <c r="D109" s="7">
        <v>9106.3204999999998</v>
      </c>
      <c r="E109" s="7" t="s">
        <v>202</v>
      </c>
      <c r="F109" s="7">
        <v>5485.6424589999988</v>
      </c>
      <c r="G109" s="7">
        <v>66.885641000000135</v>
      </c>
      <c r="H109" s="10">
        <v>1875.6857999999993</v>
      </c>
      <c r="I109" s="7">
        <v>16534.534399999997</v>
      </c>
    </row>
    <row r="110" spans="1:9" x14ac:dyDescent="0.25">
      <c r="A110" s="7" t="str">
        <f t="shared" si="6"/>
        <v>2023</v>
      </c>
      <c r="B110" s="7">
        <f t="shared" si="5"/>
        <v>13</v>
      </c>
      <c r="C110" s="5">
        <v>45016</v>
      </c>
      <c r="D110" s="7">
        <v>8959.1196999999993</v>
      </c>
      <c r="E110" s="7" t="s">
        <v>202</v>
      </c>
      <c r="F110" s="7">
        <v>5406.4144589999987</v>
      </c>
      <c r="G110" s="7">
        <v>66.715641000000133</v>
      </c>
      <c r="H110" s="10">
        <v>2023.1157999999978</v>
      </c>
      <c r="I110" s="7">
        <v>16455.365599999997</v>
      </c>
    </row>
    <row r="111" spans="1:9" x14ac:dyDescent="0.25">
      <c r="A111" s="7" t="str">
        <f t="shared" si="6"/>
        <v>2023</v>
      </c>
      <c r="B111" s="7">
        <f t="shared" si="5"/>
        <v>14</v>
      </c>
      <c r="C111" s="5">
        <v>45019</v>
      </c>
      <c r="D111" s="7">
        <v>9106.116399999999</v>
      </c>
      <c r="E111" s="7" t="s">
        <v>202</v>
      </c>
      <c r="F111" s="7">
        <v>5576.7043589999994</v>
      </c>
      <c r="G111" s="7">
        <v>66.715641000000119</v>
      </c>
      <c r="H111" s="10">
        <v>2235.8487999999998</v>
      </c>
      <c r="I111" s="7">
        <v>16985.385199999997</v>
      </c>
    </row>
    <row r="112" spans="1:9" x14ac:dyDescent="0.25">
      <c r="A112" s="7" t="str">
        <f t="shared" si="6"/>
        <v>2023</v>
      </c>
      <c r="B112" s="7">
        <f t="shared" si="5"/>
        <v>14</v>
      </c>
      <c r="C112" s="5">
        <v>45020</v>
      </c>
      <c r="D112" s="7">
        <v>9106.116399999999</v>
      </c>
      <c r="E112" s="7" t="s">
        <v>202</v>
      </c>
      <c r="F112" s="7">
        <v>5576.7043589999994</v>
      </c>
      <c r="G112" s="7">
        <v>66.715641000000119</v>
      </c>
      <c r="H112" s="10">
        <v>2235.8487999999998</v>
      </c>
      <c r="I112" s="7">
        <v>16985.385199999997</v>
      </c>
    </row>
    <row r="113" spans="1:9" x14ac:dyDescent="0.25">
      <c r="A113" s="7" t="str">
        <f t="shared" si="6"/>
        <v>2023</v>
      </c>
      <c r="B113" s="7">
        <f t="shared" si="5"/>
        <v>14</v>
      </c>
      <c r="C113" s="5">
        <v>45022</v>
      </c>
      <c r="D113" s="7">
        <v>8590.0371999999952</v>
      </c>
      <c r="E113" s="7" t="s">
        <v>202</v>
      </c>
      <c r="F113" s="7">
        <v>5536.3976531999997</v>
      </c>
      <c r="G113" s="7">
        <v>66.621746800000111</v>
      </c>
      <c r="H113" s="10">
        <v>2309.2139000000016</v>
      </c>
      <c r="I113" s="7">
        <v>16502.270499999995</v>
      </c>
    </row>
    <row r="114" spans="1:9" x14ac:dyDescent="0.25">
      <c r="A114" s="9" t="str">
        <f t="shared" si="6"/>
        <v>2023</v>
      </c>
      <c r="B114" s="9">
        <f t="shared" si="5"/>
        <v>14</v>
      </c>
      <c r="C114" s="31">
        <v>45023</v>
      </c>
      <c r="D114">
        <v>8456.8565000000035</v>
      </c>
      <c r="E114" t="s">
        <v>202</v>
      </c>
      <c r="F114">
        <v>5468.2766486999999</v>
      </c>
      <c r="G114">
        <v>67.284151300000133</v>
      </c>
      <c r="H114">
        <v>2041.0758000000005</v>
      </c>
      <c r="I114">
        <v>16033.493100000003</v>
      </c>
    </row>
    <row r="115" spans="1:9" x14ac:dyDescent="0.25">
      <c r="A115" s="9" t="str">
        <f t="shared" si="6"/>
        <v>2023</v>
      </c>
      <c r="B115" s="9">
        <f t="shared" si="5"/>
        <v>15</v>
      </c>
      <c r="C115" s="31">
        <v>45026</v>
      </c>
      <c r="D115">
        <v>8875.7827000000016</v>
      </c>
      <c r="E115" t="s">
        <v>202</v>
      </c>
      <c r="F115">
        <v>5391.4152486999983</v>
      </c>
      <c r="G115">
        <v>69.471651300000104</v>
      </c>
      <c r="H115">
        <v>2150.4818000000014</v>
      </c>
      <c r="I115">
        <v>16487.151400000002</v>
      </c>
    </row>
    <row r="116" spans="1:9" x14ac:dyDescent="0.25">
      <c r="A116" s="9" t="str">
        <f t="shared" si="6"/>
        <v>2023</v>
      </c>
      <c r="B116" s="9">
        <f t="shared" ref="B116:B178" si="7">WEEKNUM(C116)</f>
        <v>16</v>
      </c>
      <c r="C116" s="31">
        <v>45033</v>
      </c>
      <c r="D116">
        <v>8161.8239000000012</v>
      </c>
      <c r="E116" t="s">
        <v>202</v>
      </c>
      <c r="F116">
        <v>5373.0299487000011</v>
      </c>
      <c r="G116">
        <v>63.267651300000125</v>
      </c>
      <c r="H116">
        <v>2188.5778000000009</v>
      </c>
      <c r="I116">
        <v>15786.699300000004</v>
      </c>
    </row>
    <row r="117" spans="1:9" x14ac:dyDescent="0.25">
      <c r="A117" s="9" t="str">
        <f t="shared" si="6"/>
        <v>2023</v>
      </c>
      <c r="B117" s="9">
        <f t="shared" si="7"/>
        <v>16</v>
      </c>
      <c r="C117" s="31">
        <v>45034</v>
      </c>
      <c r="D117">
        <v>8158.2197999999989</v>
      </c>
      <c r="E117" t="s">
        <v>202</v>
      </c>
      <c r="F117">
        <v>5452.0865486999992</v>
      </c>
      <c r="G117">
        <v>63.267651300000125</v>
      </c>
      <c r="H117">
        <v>2182.1659000000009</v>
      </c>
      <c r="I117">
        <v>15855.7399</v>
      </c>
    </row>
    <row r="118" spans="1:9" x14ac:dyDescent="0.25">
      <c r="A118" s="9" t="str">
        <f t="shared" si="6"/>
        <v>2023</v>
      </c>
      <c r="B118" s="9">
        <f t="shared" si="7"/>
        <v>16</v>
      </c>
      <c r="C118" s="31">
        <v>45035</v>
      </c>
      <c r="D118">
        <v>8026.2799000000014</v>
      </c>
      <c r="E118" t="s">
        <v>202</v>
      </c>
      <c r="F118">
        <v>5417.5293622999989</v>
      </c>
      <c r="G118">
        <v>63.739337700000107</v>
      </c>
      <c r="H118">
        <v>2376.8799000000008</v>
      </c>
      <c r="I118">
        <v>15884.428500000002</v>
      </c>
    </row>
    <row r="119" spans="1:9" x14ac:dyDescent="0.25">
      <c r="A119" s="9" t="str">
        <f t="shared" si="6"/>
        <v>2023</v>
      </c>
      <c r="B119" s="9">
        <f t="shared" si="7"/>
        <v>16</v>
      </c>
      <c r="C119" s="31">
        <v>45036</v>
      </c>
      <c r="D119">
        <v>7738.0222000000012</v>
      </c>
      <c r="E119" t="s">
        <v>202</v>
      </c>
      <c r="F119">
        <v>5594.9949698</v>
      </c>
      <c r="G119">
        <v>63.419030200000108</v>
      </c>
      <c r="H119">
        <v>2496.1068999999998</v>
      </c>
      <c r="I119">
        <v>15892.543100000003</v>
      </c>
    </row>
    <row r="120" spans="1:9" x14ac:dyDescent="0.25">
      <c r="A120" s="9" t="str">
        <f t="shared" si="6"/>
        <v>2023</v>
      </c>
      <c r="B120" s="9">
        <f t="shared" si="7"/>
        <v>16</v>
      </c>
      <c r="C120" s="31">
        <v>45037</v>
      </c>
      <c r="D120">
        <v>7473.8822</v>
      </c>
      <c r="E120" t="s">
        <v>202</v>
      </c>
      <c r="F120">
        <v>5445.2110438</v>
      </c>
      <c r="G120">
        <v>64.044756200000108</v>
      </c>
      <c r="H120">
        <v>2478.9309000000012</v>
      </c>
      <c r="I120">
        <v>15462.068900000002</v>
      </c>
    </row>
    <row r="121" spans="1:9" x14ac:dyDescent="0.25">
      <c r="A121" s="9" t="str">
        <f t="shared" si="6"/>
        <v>2023</v>
      </c>
      <c r="B121" s="9">
        <f t="shared" si="7"/>
        <v>17</v>
      </c>
      <c r="C121" s="31">
        <v>45040</v>
      </c>
      <c r="D121">
        <v>7362.3135999999995</v>
      </c>
      <c r="E121" t="s">
        <v>202</v>
      </c>
      <c r="F121">
        <v>5655.8098594999992</v>
      </c>
      <c r="G121">
        <v>63.284240500000138</v>
      </c>
      <c r="H121">
        <v>2815.911000000001</v>
      </c>
      <c r="I121">
        <v>15897.3187</v>
      </c>
    </row>
    <row r="122" spans="1:9" x14ac:dyDescent="0.25">
      <c r="A122" s="9" t="str">
        <f t="shared" si="6"/>
        <v>2023</v>
      </c>
      <c r="B122" s="9">
        <f t="shared" si="7"/>
        <v>17</v>
      </c>
      <c r="C122" s="31">
        <v>45041</v>
      </c>
      <c r="D122">
        <v>7261.4085000000032</v>
      </c>
      <c r="E122" t="s">
        <v>202</v>
      </c>
      <c r="F122">
        <v>5643.3078863999999</v>
      </c>
      <c r="G122">
        <v>58.901313600000023</v>
      </c>
      <c r="H122">
        <v>2808.0310999999992</v>
      </c>
      <c r="I122">
        <v>15771.648800000003</v>
      </c>
    </row>
    <row r="123" spans="1:9" x14ac:dyDescent="0.25">
      <c r="A123" s="9" t="str">
        <f t="shared" si="6"/>
        <v>2023</v>
      </c>
      <c r="B123" s="9">
        <f t="shared" si="7"/>
        <v>17</v>
      </c>
      <c r="C123" s="31">
        <v>45042</v>
      </c>
      <c r="D123">
        <v>7261.4085000000032</v>
      </c>
      <c r="E123" t="s">
        <v>202</v>
      </c>
      <c r="F123">
        <v>5643.3078863999999</v>
      </c>
      <c r="G123">
        <v>58.901313600000023</v>
      </c>
      <c r="H123">
        <v>2808.0310999999992</v>
      </c>
      <c r="I123">
        <v>15771.648800000003</v>
      </c>
    </row>
    <row r="124" spans="1:9" x14ac:dyDescent="0.25">
      <c r="A124" s="9" t="str">
        <f t="shared" si="6"/>
        <v>2023</v>
      </c>
      <c r="B124" s="9">
        <f t="shared" si="7"/>
        <v>17</v>
      </c>
      <c r="C124" s="31">
        <v>45043</v>
      </c>
      <c r="D124">
        <v>7536.2191000000021</v>
      </c>
      <c r="E124" t="s">
        <v>202</v>
      </c>
      <c r="F124">
        <v>5783.409155899999</v>
      </c>
      <c r="G124">
        <v>58.593144100000032</v>
      </c>
      <c r="H124">
        <v>2921.8480999999992</v>
      </c>
      <c r="I124">
        <v>16300.0695</v>
      </c>
    </row>
    <row r="125" spans="1:9" x14ac:dyDescent="0.25">
      <c r="A125" s="9" t="str">
        <f t="shared" si="6"/>
        <v>2023</v>
      </c>
      <c r="B125" s="9">
        <f t="shared" si="7"/>
        <v>17</v>
      </c>
      <c r="C125" s="31">
        <v>45044</v>
      </c>
      <c r="D125">
        <v>7628.4570999999996</v>
      </c>
      <c r="E125" t="s">
        <v>202</v>
      </c>
      <c r="F125">
        <v>5784.8400408999987</v>
      </c>
      <c r="G125">
        <v>59.289259100000038</v>
      </c>
      <c r="H125">
        <v>3077.6570999999994</v>
      </c>
      <c r="I125">
        <v>16550.243499999997</v>
      </c>
    </row>
    <row r="126" spans="1:9" x14ac:dyDescent="0.25">
      <c r="A126" s="9" t="str">
        <f t="shared" si="6"/>
        <v>2023</v>
      </c>
      <c r="B126" s="9">
        <f t="shared" si="7"/>
        <v>18</v>
      </c>
      <c r="C126" s="31">
        <v>45048</v>
      </c>
      <c r="D126">
        <v>8100.9565000000002</v>
      </c>
      <c r="E126" t="s">
        <v>202</v>
      </c>
      <c r="F126">
        <v>5713.4988550000007</v>
      </c>
      <c r="G126">
        <v>59.640845000000027</v>
      </c>
      <c r="H126">
        <v>3408.7390999999998</v>
      </c>
      <c r="I126">
        <v>17282.835300000002</v>
      </c>
    </row>
    <row r="127" spans="1:9" x14ac:dyDescent="0.25">
      <c r="A127" s="9" t="str">
        <f t="shared" si="6"/>
        <v>2023</v>
      </c>
      <c r="B127" s="9">
        <f t="shared" si="7"/>
        <v>18</v>
      </c>
      <c r="C127" s="31">
        <v>45049</v>
      </c>
      <c r="D127">
        <v>8092.875399999999</v>
      </c>
      <c r="E127" t="s">
        <v>202</v>
      </c>
      <c r="F127">
        <v>5619.9311550000002</v>
      </c>
      <c r="G127">
        <v>59.64084500000002</v>
      </c>
      <c r="H127">
        <v>3576.2851000000001</v>
      </c>
      <c r="I127">
        <v>17348.732499999998</v>
      </c>
    </row>
    <row r="128" spans="1:9" x14ac:dyDescent="0.25">
      <c r="A128" s="9" t="str">
        <f t="shared" si="6"/>
        <v>2023</v>
      </c>
      <c r="B128" s="9">
        <f t="shared" si="7"/>
        <v>18</v>
      </c>
      <c r="C128" s="31">
        <v>45050</v>
      </c>
      <c r="D128">
        <v>8059.3534</v>
      </c>
      <c r="E128" t="s">
        <v>202</v>
      </c>
      <c r="F128">
        <v>5787.7114550000006</v>
      </c>
      <c r="G128">
        <v>59.640845000000013</v>
      </c>
      <c r="H128">
        <v>3755.8840999999993</v>
      </c>
      <c r="I128">
        <v>17662.589800000002</v>
      </c>
    </row>
    <row r="129" spans="1:9" x14ac:dyDescent="0.25">
      <c r="A129" s="9" t="str">
        <f t="shared" si="6"/>
        <v>2023</v>
      </c>
      <c r="B129" s="9">
        <f t="shared" si="7"/>
        <v>19</v>
      </c>
      <c r="C129" s="31">
        <v>45054</v>
      </c>
      <c r="D129">
        <v>8369.8913999999986</v>
      </c>
      <c r="E129" t="s">
        <v>202</v>
      </c>
      <c r="F129">
        <v>5854.5599953000001</v>
      </c>
      <c r="G129">
        <v>60.359504700000031</v>
      </c>
      <c r="H129">
        <v>3820.3681000000006</v>
      </c>
      <c r="I129">
        <v>18105.179</v>
      </c>
    </row>
    <row r="130" spans="1:9" x14ac:dyDescent="0.25">
      <c r="A130" s="9" t="str">
        <f t="shared" si="6"/>
        <v>2023</v>
      </c>
      <c r="B130" s="9">
        <f t="shared" si="7"/>
        <v>19</v>
      </c>
      <c r="C130" s="31">
        <v>45055</v>
      </c>
      <c r="D130">
        <v>8280.0338999999985</v>
      </c>
      <c r="E130" t="s">
        <v>202</v>
      </c>
      <c r="F130">
        <v>5868.9028688999988</v>
      </c>
      <c r="G130">
        <v>58.809231100000005</v>
      </c>
      <c r="H130">
        <v>3804.1301000000003</v>
      </c>
      <c r="I130">
        <v>18011.876099999998</v>
      </c>
    </row>
    <row r="131" spans="1:9" x14ac:dyDescent="0.25">
      <c r="A131" s="9" t="str">
        <f t="shared" ref="A131:A178" si="8">TEXT(C131,"yyyy")</f>
        <v>2023</v>
      </c>
      <c r="B131" s="9">
        <f t="shared" si="7"/>
        <v>19</v>
      </c>
      <c r="C131" s="31">
        <v>45056</v>
      </c>
      <c r="D131">
        <v>8087.4841000000033</v>
      </c>
      <c r="E131" t="s">
        <v>202</v>
      </c>
      <c r="F131">
        <v>6028.6492260000014</v>
      </c>
      <c r="G131">
        <v>58.74037400000001</v>
      </c>
      <c r="H131">
        <v>3592.6620999999986</v>
      </c>
      <c r="I131">
        <v>17767.535800000005</v>
      </c>
    </row>
    <row r="132" spans="1:9" x14ac:dyDescent="0.25">
      <c r="A132" s="9" t="str">
        <f t="shared" si="8"/>
        <v>2023</v>
      </c>
      <c r="B132" s="9">
        <f t="shared" si="7"/>
        <v>19</v>
      </c>
      <c r="C132" s="31">
        <v>45057</v>
      </c>
      <c r="D132">
        <v>7816.7628999999979</v>
      </c>
      <c r="E132" t="s">
        <v>202</v>
      </c>
      <c r="F132">
        <v>6155.8455259999992</v>
      </c>
      <c r="G132">
        <v>58.418474000000195</v>
      </c>
      <c r="H132">
        <v>3510.9380999999994</v>
      </c>
      <c r="I132">
        <v>17541.964999999997</v>
      </c>
    </row>
    <row r="133" spans="1:9" x14ac:dyDescent="0.25">
      <c r="A133" s="9" t="str">
        <f t="shared" si="8"/>
        <v>2023</v>
      </c>
      <c r="B133" s="9">
        <f t="shared" si="7"/>
        <v>19</v>
      </c>
      <c r="C133" s="31">
        <v>45058</v>
      </c>
      <c r="D133">
        <v>7789.2413999999972</v>
      </c>
      <c r="E133" t="s">
        <v>202</v>
      </c>
      <c r="F133">
        <v>6145.0227949999999</v>
      </c>
      <c r="G133">
        <v>55.523705000000206</v>
      </c>
      <c r="H133">
        <v>3628.0091000000002</v>
      </c>
      <c r="I133">
        <v>17617.796999999995</v>
      </c>
    </row>
    <row r="134" spans="1:9" x14ac:dyDescent="0.25">
      <c r="A134" s="9" t="str">
        <f t="shared" si="8"/>
        <v>2023</v>
      </c>
      <c r="B134" s="9">
        <f t="shared" si="7"/>
        <v>20</v>
      </c>
      <c r="C134" s="31">
        <v>45061</v>
      </c>
      <c r="D134">
        <v>7665.9122000000007</v>
      </c>
      <c r="E134" t="s">
        <v>202</v>
      </c>
      <c r="F134">
        <v>6060.5526949999985</v>
      </c>
      <c r="G134">
        <v>55.523705000000177</v>
      </c>
      <c r="H134">
        <v>3880.6641000000009</v>
      </c>
      <c r="I134">
        <v>17662.652699999999</v>
      </c>
    </row>
    <row r="135" spans="1:9" x14ac:dyDescent="0.25">
      <c r="A135" s="9" t="str">
        <f t="shared" si="8"/>
        <v>2023</v>
      </c>
      <c r="B135" s="9">
        <f t="shared" si="7"/>
        <v>20</v>
      </c>
      <c r="C135" s="31">
        <v>45062</v>
      </c>
      <c r="D135">
        <v>7550.2148000000016</v>
      </c>
      <c r="E135" t="s">
        <v>202</v>
      </c>
      <c r="F135">
        <v>5980.5095949999995</v>
      </c>
      <c r="G135">
        <v>59.745705000000193</v>
      </c>
      <c r="H135">
        <v>3729.4040999999988</v>
      </c>
      <c r="I135">
        <v>17319.874199999998</v>
      </c>
    </row>
    <row r="136" spans="1:9" x14ac:dyDescent="0.25">
      <c r="A136" s="9" t="str">
        <f t="shared" si="8"/>
        <v>2023</v>
      </c>
      <c r="B136" s="9">
        <f t="shared" si="7"/>
        <v>20</v>
      </c>
      <c r="C136" s="31">
        <v>45063</v>
      </c>
      <c r="D136">
        <v>7098.010000000002</v>
      </c>
      <c r="E136" t="s">
        <v>202</v>
      </c>
      <c r="F136">
        <v>5813.7677066999986</v>
      </c>
      <c r="G136">
        <v>59.862393300000207</v>
      </c>
      <c r="H136">
        <v>3572.9541000000008</v>
      </c>
      <c r="I136">
        <v>16544.5942</v>
      </c>
    </row>
    <row r="137" spans="1:9" x14ac:dyDescent="0.25">
      <c r="A137" s="9" t="str">
        <f t="shared" si="8"/>
        <v>2023</v>
      </c>
      <c r="B137" s="9">
        <f t="shared" si="7"/>
        <v>20</v>
      </c>
      <c r="C137" s="31">
        <v>45064</v>
      </c>
      <c r="D137">
        <v>6923.2504999999983</v>
      </c>
      <c r="E137" t="s">
        <v>202</v>
      </c>
      <c r="F137">
        <v>5894.8064001999992</v>
      </c>
      <c r="G137">
        <v>59.358599800000199</v>
      </c>
      <c r="H137">
        <v>3571.5511000000006</v>
      </c>
      <c r="I137">
        <v>16448.9666</v>
      </c>
    </row>
    <row r="138" spans="1:9" x14ac:dyDescent="0.25">
      <c r="A138" s="9" t="str">
        <f t="shared" si="8"/>
        <v>2023</v>
      </c>
      <c r="B138" s="9">
        <f t="shared" si="7"/>
        <v>20</v>
      </c>
      <c r="C138" s="31">
        <v>45065</v>
      </c>
      <c r="D138">
        <v>6673.0915000000005</v>
      </c>
      <c r="E138" t="s">
        <v>202</v>
      </c>
      <c r="F138">
        <v>5917.2968845999985</v>
      </c>
      <c r="G138">
        <v>59.633715400000149</v>
      </c>
      <c r="H138">
        <v>3577.7191000000003</v>
      </c>
      <c r="I138">
        <v>16227.741199999999</v>
      </c>
    </row>
    <row r="139" spans="1:9" x14ac:dyDescent="0.25">
      <c r="A139" s="9" t="str">
        <f t="shared" si="8"/>
        <v>2023</v>
      </c>
      <c r="B139" s="9">
        <f t="shared" si="7"/>
        <v>21</v>
      </c>
      <c r="C139" s="31">
        <v>45068</v>
      </c>
      <c r="D139">
        <v>7226.784599999999</v>
      </c>
      <c r="E139" t="s">
        <v>202</v>
      </c>
      <c r="F139">
        <v>5858.0255638999997</v>
      </c>
      <c r="G139">
        <v>66.585836100000151</v>
      </c>
      <c r="H139">
        <v>3655.5039999999999</v>
      </c>
      <c r="I139">
        <v>16806.899999999998</v>
      </c>
    </row>
    <row r="140" spans="1:9" x14ac:dyDescent="0.25">
      <c r="A140" s="9" t="str">
        <f t="shared" si="8"/>
        <v>2023</v>
      </c>
      <c r="B140" s="9">
        <f t="shared" si="7"/>
        <v>21</v>
      </c>
      <c r="C140" s="31">
        <v>45069</v>
      </c>
      <c r="D140">
        <v>7233.6712000000025</v>
      </c>
      <c r="E140" t="s">
        <v>202</v>
      </c>
      <c r="F140">
        <v>5880.3419516999984</v>
      </c>
      <c r="G140">
        <v>68.014848300000153</v>
      </c>
      <c r="H140">
        <v>3307.1999000000005</v>
      </c>
      <c r="I140">
        <v>16489.227900000002</v>
      </c>
    </row>
    <row r="141" spans="1:9" x14ac:dyDescent="0.25">
      <c r="A141" s="9" t="str">
        <f t="shared" si="8"/>
        <v>2023</v>
      </c>
      <c r="B141" s="9">
        <f t="shared" si="7"/>
        <v>21</v>
      </c>
      <c r="C141" s="31">
        <v>45070</v>
      </c>
      <c r="D141">
        <v>7069.9408000000039</v>
      </c>
      <c r="E141" t="s">
        <v>202</v>
      </c>
      <c r="F141">
        <v>5732.2727661999988</v>
      </c>
      <c r="G141">
        <v>72.905933800000184</v>
      </c>
      <c r="H141">
        <v>3137.8548999999994</v>
      </c>
      <c r="I141">
        <v>16012.974400000003</v>
      </c>
    </row>
    <row r="142" spans="1:9" x14ac:dyDescent="0.25">
      <c r="A142" s="9" t="str">
        <f t="shared" si="8"/>
        <v>2023</v>
      </c>
      <c r="B142" s="9">
        <f t="shared" si="7"/>
        <v>21</v>
      </c>
      <c r="C142" s="31">
        <v>45071</v>
      </c>
      <c r="D142">
        <v>7117.8004999999976</v>
      </c>
      <c r="E142" t="s">
        <v>202</v>
      </c>
      <c r="F142">
        <v>5885.0926470000004</v>
      </c>
      <c r="G142">
        <v>74.233653000000174</v>
      </c>
      <c r="H142">
        <v>2990.0938999999989</v>
      </c>
      <c r="I142">
        <v>16067.220699999998</v>
      </c>
    </row>
    <row r="143" spans="1:9" x14ac:dyDescent="0.25">
      <c r="A143" s="9" t="str">
        <f t="shared" si="8"/>
        <v>2023</v>
      </c>
      <c r="B143" s="9">
        <f t="shared" si="7"/>
        <v>21</v>
      </c>
      <c r="C143" s="31">
        <v>45072</v>
      </c>
      <c r="D143">
        <v>7097.8042000000023</v>
      </c>
      <c r="E143" t="s">
        <v>202</v>
      </c>
      <c r="F143">
        <v>5859.2837866</v>
      </c>
      <c r="G143">
        <v>74.183813400000176</v>
      </c>
      <c r="H143">
        <v>2884.0979000000007</v>
      </c>
      <c r="I143">
        <v>15915.369700000005</v>
      </c>
    </row>
    <row r="144" spans="1:9" x14ac:dyDescent="0.25">
      <c r="A144" s="9" t="str">
        <f t="shared" si="8"/>
        <v>2023</v>
      </c>
      <c r="B144" s="9">
        <f t="shared" si="7"/>
        <v>22</v>
      </c>
      <c r="C144" s="31">
        <v>45075</v>
      </c>
      <c r="D144">
        <v>7559.2116999999998</v>
      </c>
      <c r="E144">
        <v>170.98049999999967</v>
      </c>
      <c r="F144">
        <v>5694.6686746999994</v>
      </c>
      <c r="G144">
        <v>74.203325300000188</v>
      </c>
      <c r="H144">
        <v>2990.6800999999996</v>
      </c>
      <c r="I144">
        <v>16489.744299999998</v>
      </c>
    </row>
    <row r="145" spans="1:9" x14ac:dyDescent="0.25">
      <c r="A145" s="9" t="str">
        <f t="shared" si="8"/>
        <v>2023</v>
      </c>
      <c r="B145" s="9">
        <f t="shared" si="7"/>
        <v>22</v>
      </c>
      <c r="C145" s="31">
        <v>45076</v>
      </c>
      <c r="D145">
        <v>7444.9185000000034</v>
      </c>
      <c r="E145">
        <v>62.596499999999651</v>
      </c>
      <c r="F145">
        <v>5690.1755084999995</v>
      </c>
      <c r="G145">
        <v>74.471991500000186</v>
      </c>
      <c r="H145">
        <v>2873.8900999999996</v>
      </c>
      <c r="I145">
        <v>16146.052600000003</v>
      </c>
    </row>
    <row r="146" spans="1:9" x14ac:dyDescent="0.25">
      <c r="A146" s="9" t="str">
        <f t="shared" si="8"/>
        <v>2023</v>
      </c>
      <c r="B146" s="9">
        <f t="shared" si="7"/>
        <v>22</v>
      </c>
      <c r="C146" s="31">
        <v>45077</v>
      </c>
      <c r="D146">
        <v>7224.6035000000011</v>
      </c>
      <c r="E146">
        <v>35.164499999999862</v>
      </c>
      <c r="F146">
        <v>5581.0121249999993</v>
      </c>
      <c r="G146">
        <v>74.986975000000172</v>
      </c>
      <c r="H146">
        <v>2964.3391000000001</v>
      </c>
      <c r="I146">
        <v>15880.106200000002</v>
      </c>
    </row>
    <row r="147" spans="1:9" x14ac:dyDescent="0.25">
      <c r="A147" s="9" t="str">
        <f t="shared" si="8"/>
        <v>2023</v>
      </c>
      <c r="B147" s="9">
        <f t="shared" si="7"/>
        <v>22</v>
      </c>
      <c r="C147" s="31">
        <v>45078</v>
      </c>
      <c r="D147">
        <v>7350.5060000000012</v>
      </c>
      <c r="E147">
        <v>249.46849999999995</v>
      </c>
      <c r="F147">
        <v>5683.4678249999997</v>
      </c>
      <c r="G147">
        <v>75.006975000000168</v>
      </c>
      <c r="H147">
        <v>3091.5931</v>
      </c>
      <c r="I147">
        <v>16450.042399999998</v>
      </c>
    </row>
    <row r="148" spans="1:9" x14ac:dyDescent="0.25">
      <c r="A148" s="9" t="str">
        <f t="shared" si="8"/>
        <v>2023</v>
      </c>
      <c r="B148" s="9">
        <f t="shared" si="7"/>
        <v>22</v>
      </c>
      <c r="C148" s="31">
        <v>45079</v>
      </c>
      <c r="D148">
        <v>7256.9987999999994</v>
      </c>
      <c r="E148">
        <v>331.2505000000001</v>
      </c>
      <c r="F148">
        <v>5603.4265250000008</v>
      </c>
      <c r="G148">
        <v>74.986975000000172</v>
      </c>
      <c r="H148">
        <v>3123.0241000000005</v>
      </c>
      <c r="I148">
        <v>16389.686900000001</v>
      </c>
    </row>
    <row r="149" spans="1:9" x14ac:dyDescent="0.25">
      <c r="A149" s="9" t="str">
        <f t="shared" si="8"/>
        <v>2023</v>
      </c>
      <c r="B149" s="9">
        <f t="shared" si="7"/>
        <v>23</v>
      </c>
      <c r="C149" s="31">
        <v>45082</v>
      </c>
      <c r="D149">
        <v>7256.9987999999994</v>
      </c>
      <c r="E149">
        <v>331.2505000000001</v>
      </c>
      <c r="F149">
        <v>5603.4265250000008</v>
      </c>
      <c r="G149">
        <v>74.986975000000172</v>
      </c>
      <c r="H149">
        <v>3123.0241000000005</v>
      </c>
      <c r="I149">
        <v>16389.686900000001</v>
      </c>
    </row>
    <row r="150" spans="1:9" x14ac:dyDescent="0.25">
      <c r="A150" s="9" t="str">
        <f t="shared" si="8"/>
        <v>2023</v>
      </c>
      <c r="B150" s="9">
        <f t="shared" si="7"/>
        <v>23</v>
      </c>
      <c r="C150" s="31">
        <v>45083</v>
      </c>
      <c r="D150">
        <v>7387.9599000000017</v>
      </c>
      <c r="E150">
        <v>368.28650000000016</v>
      </c>
      <c r="F150">
        <v>5584.5797249999996</v>
      </c>
      <c r="G150">
        <v>74.986975000000172</v>
      </c>
      <c r="H150">
        <v>3262.3760000000002</v>
      </c>
      <c r="I150">
        <v>16678.189100000003</v>
      </c>
    </row>
    <row r="151" spans="1:9" x14ac:dyDescent="0.25">
      <c r="A151" s="9" t="str">
        <f t="shared" si="8"/>
        <v>2023</v>
      </c>
      <c r="B151" s="9">
        <f t="shared" si="7"/>
        <v>23</v>
      </c>
      <c r="C151" s="31">
        <v>45084</v>
      </c>
      <c r="D151">
        <v>6918.1821000000018</v>
      </c>
      <c r="E151" t="s">
        <v>202</v>
      </c>
      <c r="F151">
        <v>5482.3785331000008</v>
      </c>
      <c r="G151">
        <v>71.451366900000181</v>
      </c>
      <c r="H151">
        <v>3145.1871000000001</v>
      </c>
      <c r="I151">
        <v>15617.199100000002</v>
      </c>
    </row>
    <row r="152" spans="1:9" x14ac:dyDescent="0.25">
      <c r="A152" s="9" t="str">
        <f t="shared" si="8"/>
        <v>2023</v>
      </c>
      <c r="B152" s="9">
        <f t="shared" si="7"/>
        <v>23</v>
      </c>
      <c r="C152" s="31">
        <v>45085</v>
      </c>
      <c r="D152">
        <v>6819.0045000000009</v>
      </c>
      <c r="E152" t="s">
        <v>202</v>
      </c>
      <c r="F152">
        <v>5641.171875</v>
      </c>
      <c r="G152">
        <v>71.462025000000182</v>
      </c>
      <c r="H152">
        <v>3063.5621000000001</v>
      </c>
      <c r="I152">
        <v>15595.200500000003</v>
      </c>
    </row>
    <row r="153" spans="1:9" x14ac:dyDescent="0.25">
      <c r="A153" s="9" t="str">
        <f t="shared" si="8"/>
        <v>2023</v>
      </c>
      <c r="B153" s="9">
        <f t="shared" si="7"/>
        <v>23</v>
      </c>
      <c r="C153" s="31">
        <v>45086</v>
      </c>
      <c r="D153">
        <v>6203.0392999999967</v>
      </c>
      <c r="E153" t="s">
        <v>202</v>
      </c>
      <c r="F153">
        <v>5494.055374999999</v>
      </c>
      <c r="G153">
        <v>70.588025000000187</v>
      </c>
      <c r="H153">
        <v>2878.0901000000003</v>
      </c>
      <c r="I153">
        <v>14645.772799999999</v>
      </c>
    </row>
    <row r="154" spans="1:9" x14ac:dyDescent="0.25">
      <c r="A154" s="9" t="str">
        <f t="shared" si="8"/>
        <v>2023</v>
      </c>
      <c r="B154" s="9">
        <f t="shared" si="7"/>
        <v>24</v>
      </c>
      <c r="C154" s="31">
        <v>45089</v>
      </c>
      <c r="D154">
        <v>6818.1533999999956</v>
      </c>
      <c r="E154">
        <v>57.47400000000016</v>
      </c>
      <c r="F154">
        <v>5415.9673750000002</v>
      </c>
      <c r="G154">
        <v>70.588025000000187</v>
      </c>
      <c r="H154">
        <v>3065.2291000000005</v>
      </c>
      <c r="I154">
        <v>15427.411899999997</v>
      </c>
    </row>
    <row r="155" spans="1:9" x14ac:dyDescent="0.25">
      <c r="A155" s="9" t="str">
        <f t="shared" si="8"/>
        <v>2023</v>
      </c>
      <c r="B155" s="9">
        <f t="shared" si="7"/>
        <v>24</v>
      </c>
      <c r="C155" s="31">
        <v>45091</v>
      </c>
      <c r="D155">
        <v>6900.4074000000001</v>
      </c>
      <c r="E155" t="s">
        <v>202</v>
      </c>
      <c r="F155">
        <v>5237.1967309999991</v>
      </c>
      <c r="G155">
        <v>70.714969000000181</v>
      </c>
      <c r="H155">
        <v>2742.9120000000003</v>
      </c>
      <c r="I155">
        <v>14951.231100000001</v>
      </c>
    </row>
    <row r="156" spans="1:9" x14ac:dyDescent="0.25">
      <c r="A156" s="9" t="str">
        <f t="shared" si="8"/>
        <v>2023</v>
      </c>
      <c r="B156" s="9">
        <f t="shared" si="7"/>
        <v>24</v>
      </c>
      <c r="C156" s="31">
        <v>45092</v>
      </c>
      <c r="D156">
        <v>7103.2161000000015</v>
      </c>
      <c r="E156" t="s">
        <v>202</v>
      </c>
      <c r="F156">
        <v>5394.9897309999997</v>
      </c>
      <c r="G156">
        <v>70.714969000000181</v>
      </c>
      <c r="H156">
        <v>2715.3109999999997</v>
      </c>
      <c r="I156">
        <v>15284.231800000001</v>
      </c>
    </row>
    <row r="157" spans="1:9" x14ac:dyDescent="0.25">
      <c r="A157" s="9" t="str">
        <f t="shared" si="8"/>
        <v>2023</v>
      </c>
      <c r="B157" s="9">
        <f t="shared" si="7"/>
        <v>24</v>
      </c>
      <c r="C157" s="31">
        <v>45093</v>
      </c>
      <c r="D157">
        <v>7083.9557999999997</v>
      </c>
      <c r="E157" t="s">
        <v>202</v>
      </c>
      <c r="F157">
        <v>5233.178581000001</v>
      </c>
      <c r="G157">
        <v>70.629819000000182</v>
      </c>
      <c r="H157">
        <v>2676.866</v>
      </c>
      <c r="I157">
        <v>15064.6302</v>
      </c>
    </row>
    <row r="158" spans="1:9" x14ac:dyDescent="0.25">
      <c r="A158" s="9" t="str">
        <f t="shared" si="8"/>
        <v>2023</v>
      </c>
      <c r="B158" s="9">
        <f t="shared" si="7"/>
        <v>25</v>
      </c>
      <c r="C158" s="31">
        <v>45096</v>
      </c>
      <c r="D158">
        <v>7834.2653000000009</v>
      </c>
      <c r="E158" t="s">
        <v>202</v>
      </c>
      <c r="F158">
        <v>5132.7512809999998</v>
      </c>
      <c r="G158">
        <v>70.877819000000173</v>
      </c>
      <c r="H158">
        <v>2772.076</v>
      </c>
      <c r="I158">
        <v>15809.970399999998</v>
      </c>
    </row>
    <row r="159" spans="1:9" x14ac:dyDescent="0.25">
      <c r="A159" s="9" t="str">
        <f t="shared" si="8"/>
        <v>2023</v>
      </c>
      <c r="B159" s="9">
        <f t="shared" si="7"/>
        <v>25</v>
      </c>
      <c r="C159" s="31">
        <v>45097</v>
      </c>
      <c r="D159">
        <v>7614.8267000000014</v>
      </c>
      <c r="E159" t="s">
        <v>202</v>
      </c>
      <c r="F159">
        <v>5195.2046675000001</v>
      </c>
      <c r="G159">
        <v>70.032632500000162</v>
      </c>
      <c r="H159">
        <v>2647.2040000000006</v>
      </c>
      <c r="I159">
        <v>15527.268000000004</v>
      </c>
    </row>
    <row r="160" spans="1:9" x14ac:dyDescent="0.25">
      <c r="A160" s="9" t="str">
        <f t="shared" si="8"/>
        <v>2023</v>
      </c>
      <c r="B160" s="9">
        <f t="shared" si="7"/>
        <v>25</v>
      </c>
      <c r="C160" s="31">
        <v>45098</v>
      </c>
      <c r="D160">
        <v>7370.7792000000045</v>
      </c>
      <c r="E160" t="s">
        <v>202</v>
      </c>
      <c r="F160">
        <v>5311.3206166000009</v>
      </c>
      <c r="G160">
        <v>70.893083400000179</v>
      </c>
      <c r="H160">
        <v>2605.8661000000002</v>
      </c>
      <c r="I160">
        <v>15358.859000000008</v>
      </c>
    </row>
    <row r="161" spans="1:9" x14ac:dyDescent="0.25">
      <c r="A161" s="9" t="str">
        <f t="shared" si="8"/>
        <v>2023</v>
      </c>
      <c r="B161" s="9">
        <f t="shared" si="7"/>
        <v>25</v>
      </c>
      <c r="C161" s="31">
        <v>45099</v>
      </c>
      <c r="D161">
        <v>7307.8281999999999</v>
      </c>
      <c r="E161" t="s">
        <v>202</v>
      </c>
      <c r="F161">
        <v>5461.5125799999996</v>
      </c>
      <c r="G161">
        <v>71.285320000000183</v>
      </c>
      <c r="H161">
        <v>2617.5450000000001</v>
      </c>
      <c r="I161">
        <v>15458.1711</v>
      </c>
    </row>
    <row r="162" spans="1:9" x14ac:dyDescent="0.25">
      <c r="A162" s="9" t="str">
        <f t="shared" si="8"/>
        <v>2023</v>
      </c>
      <c r="B162" s="9">
        <f t="shared" si="7"/>
        <v>25</v>
      </c>
      <c r="C162" s="31">
        <v>45100</v>
      </c>
      <c r="D162">
        <v>6888.7498999999971</v>
      </c>
      <c r="E162" t="s">
        <v>202</v>
      </c>
      <c r="F162">
        <v>5343.433892</v>
      </c>
      <c r="G162">
        <v>70.109608000000208</v>
      </c>
      <c r="H162">
        <v>2739.3739999999998</v>
      </c>
      <c r="I162">
        <v>15041.667399999997</v>
      </c>
    </row>
    <row r="163" spans="1:9" x14ac:dyDescent="0.25">
      <c r="A163" s="9" t="str">
        <f t="shared" si="8"/>
        <v>2023</v>
      </c>
      <c r="B163" s="9">
        <f t="shared" si="7"/>
        <v>26</v>
      </c>
      <c r="C163" s="31">
        <v>45103</v>
      </c>
      <c r="D163">
        <v>7257.6555999999964</v>
      </c>
      <c r="E163">
        <v>72.677499999999782</v>
      </c>
      <c r="F163">
        <v>5365.5762792000005</v>
      </c>
      <c r="G163">
        <v>70.509220800000179</v>
      </c>
      <c r="H163">
        <v>3379.41</v>
      </c>
      <c r="I163">
        <v>16145.828599999997</v>
      </c>
    </row>
    <row r="164" spans="1:9" x14ac:dyDescent="0.25">
      <c r="A164" s="9" t="str">
        <f t="shared" si="8"/>
        <v>2023</v>
      </c>
      <c r="B164" s="9">
        <f t="shared" si="7"/>
        <v>26</v>
      </c>
      <c r="C164" s="31">
        <v>45104</v>
      </c>
      <c r="D164">
        <v>7909.1377999999986</v>
      </c>
      <c r="E164">
        <v>66.136999999999716</v>
      </c>
      <c r="F164">
        <v>5329.9924948000007</v>
      </c>
      <c r="G164">
        <v>69.198405200000167</v>
      </c>
      <c r="H164">
        <v>3403.4450000000015</v>
      </c>
      <c r="I164">
        <v>16777.9107</v>
      </c>
    </row>
    <row r="165" spans="1:9" x14ac:dyDescent="0.25">
      <c r="A165" s="9" t="str">
        <f t="shared" si="8"/>
        <v>2023</v>
      </c>
      <c r="B165" s="9">
        <f t="shared" si="7"/>
        <v>26</v>
      </c>
      <c r="C165" s="31">
        <v>45105</v>
      </c>
      <c r="D165">
        <v>7650.1560000000009</v>
      </c>
      <c r="E165">
        <v>13.761999999999716</v>
      </c>
      <c r="F165">
        <v>5383.1078170000001</v>
      </c>
      <c r="G165">
        <v>68.7495830000002</v>
      </c>
      <c r="H165">
        <v>3266.7720000000008</v>
      </c>
      <c r="I165">
        <v>16382.547400000003</v>
      </c>
    </row>
    <row r="166" spans="1:9" x14ac:dyDescent="0.25">
      <c r="A166" s="9" t="str">
        <f t="shared" si="8"/>
        <v>2023</v>
      </c>
      <c r="B166" s="9">
        <f t="shared" si="7"/>
        <v>26</v>
      </c>
      <c r="C166" s="31">
        <v>45106</v>
      </c>
      <c r="D166">
        <v>7884.8694999999971</v>
      </c>
      <c r="E166" t="s">
        <v>202</v>
      </c>
      <c r="F166">
        <v>5330.0000146999992</v>
      </c>
      <c r="G166">
        <v>69.752385300000185</v>
      </c>
      <c r="H166">
        <v>3121.0860000000002</v>
      </c>
      <c r="I166">
        <v>16405.707899999998</v>
      </c>
    </row>
    <row r="167" spans="1:9" x14ac:dyDescent="0.25">
      <c r="A167" s="9" t="str">
        <f t="shared" si="8"/>
        <v>2023</v>
      </c>
      <c r="B167" s="9">
        <f t="shared" si="7"/>
        <v>26</v>
      </c>
      <c r="C167" s="31">
        <v>45107</v>
      </c>
      <c r="D167">
        <v>7795.9993000000013</v>
      </c>
      <c r="E167" t="s">
        <v>202</v>
      </c>
      <c r="F167">
        <v>5271.7492140000004</v>
      </c>
      <c r="G167">
        <v>60.567586000000176</v>
      </c>
      <c r="H167">
        <v>3001.6639999999998</v>
      </c>
      <c r="I167">
        <v>16129.980100000004</v>
      </c>
    </row>
    <row r="168" spans="1:9" x14ac:dyDescent="0.25">
      <c r="A168" s="9" t="str">
        <f t="shared" si="8"/>
        <v>2023</v>
      </c>
      <c r="B168" s="9">
        <f t="shared" si="7"/>
        <v>27</v>
      </c>
      <c r="C168" s="31">
        <v>45111</v>
      </c>
      <c r="D168">
        <v>8253.1868000000013</v>
      </c>
      <c r="E168" t="s">
        <v>202</v>
      </c>
      <c r="F168">
        <v>5224.2008139999989</v>
      </c>
      <c r="G168">
        <v>60.553586000000152</v>
      </c>
      <c r="H168">
        <v>3556.0190000000002</v>
      </c>
      <c r="I168">
        <v>17093.960200000001</v>
      </c>
    </row>
    <row r="169" spans="1:9" x14ac:dyDescent="0.25">
      <c r="A169" s="9" t="str">
        <f t="shared" si="8"/>
        <v>2023</v>
      </c>
      <c r="B169" s="9">
        <f t="shared" si="7"/>
        <v>27</v>
      </c>
      <c r="C169" s="31">
        <v>45112</v>
      </c>
      <c r="D169">
        <v>8112.2430999999979</v>
      </c>
      <c r="E169" t="s">
        <v>202</v>
      </c>
      <c r="F169">
        <v>5250.6405880000002</v>
      </c>
      <c r="G169">
        <v>60.553586000000166</v>
      </c>
      <c r="H169">
        <v>3337.2430000000004</v>
      </c>
      <c r="I169">
        <v>16760.680273999998</v>
      </c>
    </row>
    <row r="170" spans="1:9" x14ac:dyDescent="0.25">
      <c r="A170" s="9" t="str">
        <f t="shared" si="8"/>
        <v>2023</v>
      </c>
      <c r="B170" s="9">
        <f t="shared" si="7"/>
        <v>27</v>
      </c>
      <c r="C170" s="31">
        <v>45113</v>
      </c>
      <c r="D170">
        <v>8046.4346000000005</v>
      </c>
      <c r="E170" t="s">
        <v>202</v>
      </c>
      <c r="F170">
        <v>5321.4062880000001</v>
      </c>
      <c r="G170">
        <v>58.781586000000161</v>
      </c>
      <c r="H170">
        <v>3390.1990000000005</v>
      </c>
      <c r="I170">
        <v>16816.821474000004</v>
      </c>
    </row>
    <row r="171" spans="1:9" x14ac:dyDescent="0.25">
      <c r="A171" s="9" t="str">
        <f t="shared" si="8"/>
        <v>2023</v>
      </c>
      <c r="B171" s="9">
        <f t="shared" si="7"/>
        <v>27</v>
      </c>
      <c r="C171" s="31">
        <v>45114</v>
      </c>
      <c r="D171">
        <v>7902.1403999999966</v>
      </c>
      <c r="E171" t="s">
        <v>202</v>
      </c>
      <c r="F171">
        <v>5375.9869311000011</v>
      </c>
      <c r="G171">
        <v>58.334042900000142</v>
      </c>
      <c r="H171">
        <v>3313.7139999999999</v>
      </c>
      <c r="I171">
        <v>16650.175373999999</v>
      </c>
    </row>
    <row r="172" spans="1:9" x14ac:dyDescent="0.25">
      <c r="A172" s="9" t="str">
        <f t="shared" si="8"/>
        <v>2023</v>
      </c>
      <c r="B172" s="9">
        <f t="shared" si="7"/>
        <v>28</v>
      </c>
      <c r="C172" s="31">
        <v>45117</v>
      </c>
      <c r="D172">
        <v>8163.7920000000013</v>
      </c>
      <c r="E172" t="s">
        <v>202</v>
      </c>
      <c r="F172">
        <v>5278.0471959999995</v>
      </c>
      <c r="G172">
        <v>60.089778000000152</v>
      </c>
      <c r="H172">
        <v>3730.1781000000001</v>
      </c>
      <c r="I172">
        <v>17232.107074</v>
      </c>
    </row>
    <row r="173" spans="1:9" x14ac:dyDescent="0.25">
      <c r="A173" s="9" t="str">
        <f t="shared" si="8"/>
        <v>2023</v>
      </c>
      <c r="B173" s="9">
        <f t="shared" si="7"/>
        <v>28</v>
      </c>
      <c r="C173" s="31">
        <v>45118</v>
      </c>
      <c r="D173">
        <v>10957.891599999999</v>
      </c>
      <c r="E173" t="s">
        <v>202</v>
      </c>
      <c r="F173">
        <v>5181.2962019999995</v>
      </c>
      <c r="G173">
        <v>61.65537200000017</v>
      </c>
      <c r="H173">
        <v>3636.2200999999995</v>
      </c>
      <c r="I173">
        <v>19837.063273999996</v>
      </c>
    </row>
    <row r="174" spans="1:9" x14ac:dyDescent="0.25">
      <c r="A174" s="9" t="str">
        <f t="shared" si="8"/>
        <v>2023</v>
      </c>
      <c r="B174" s="9">
        <f t="shared" si="7"/>
        <v>28</v>
      </c>
      <c r="C174" s="31">
        <v>45119</v>
      </c>
      <c r="D174">
        <v>10708.5861</v>
      </c>
      <c r="E174" t="s">
        <v>202</v>
      </c>
      <c r="F174">
        <v>5056.4167612000019</v>
      </c>
      <c r="G174">
        <v>60.989512800000163</v>
      </c>
      <c r="H174">
        <v>3749.3050000000003</v>
      </c>
      <c r="I174">
        <v>19575.297374000002</v>
      </c>
    </row>
    <row r="175" spans="1:9" x14ac:dyDescent="0.25">
      <c r="A175" s="9" t="str">
        <f t="shared" si="8"/>
        <v>2023</v>
      </c>
      <c r="B175" s="9">
        <f t="shared" si="7"/>
        <v>28</v>
      </c>
      <c r="C175" s="31">
        <v>45120</v>
      </c>
      <c r="D175">
        <v>10691.479100000002</v>
      </c>
      <c r="E175" t="s">
        <v>202</v>
      </c>
      <c r="F175">
        <v>5238.2161879999994</v>
      </c>
      <c r="G175">
        <v>55.664786000000127</v>
      </c>
      <c r="H175">
        <v>3667.0031000000008</v>
      </c>
      <c r="I175">
        <v>19652.363174000002</v>
      </c>
    </row>
    <row r="176" spans="1:9" x14ac:dyDescent="0.25">
      <c r="A176" s="9" t="str">
        <f t="shared" si="8"/>
        <v>2023</v>
      </c>
      <c r="B176" s="9">
        <f t="shared" si="7"/>
        <v>28</v>
      </c>
      <c r="C176" s="31">
        <v>45121</v>
      </c>
      <c r="D176">
        <v>10822.867600000001</v>
      </c>
      <c r="E176" t="s">
        <v>202</v>
      </c>
      <c r="F176">
        <v>5179.9424559999998</v>
      </c>
      <c r="G176">
        <v>54.774466000000118</v>
      </c>
      <c r="H176">
        <v>3564.8610999999992</v>
      </c>
      <c r="I176">
        <v>19622.445622000003</v>
      </c>
    </row>
    <row r="177" spans="1:9" x14ac:dyDescent="0.25">
      <c r="A177" s="9" t="str">
        <f t="shared" si="8"/>
        <v>2023</v>
      </c>
      <c r="B177" s="9">
        <f t="shared" si="7"/>
        <v>29</v>
      </c>
      <c r="C177" s="31">
        <v>45124</v>
      </c>
      <c r="D177">
        <v>11030.8796</v>
      </c>
      <c r="E177" t="s">
        <v>202</v>
      </c>
      <c r="F177">
        <v>5063.845994899998</v>
      </c>
      <c r="G177">
        <v>53.419265100000146</v>
      </c>
      <c r="H177">
        <v>3924.1670999999988</v>
      </c>
      <c r="I177">
        <v>20072.311959999999</v>
      </c>
    </row>
    <row r="178" spans="1:9" x14ac:dyDescent="0.25">
      <c r="A178" s="9" t="str">
        <f t="shared" si="8"/>
        <v>2023</v>
      </c>
      <c r="B178" s="9">
        <f t="shared" si="7"/>
        <v>29</v>
      </c>
      <c r="C178" s="31">
        <v>45127</v>
      </c>
      <c r="D178">
        <v>10938.070900000001</v>
      </c>
      <c r="E178" t="s">
        <v>202</v>
      </c>
      <c r="F178">
        <v>4996.7242489999999</v>
      </c>
      <c r="G178">
        <v>55.082466000000146</v>
      </c>
      <c r="H178">
        <v>3726.7791000000007</v>
      </c>
      <c r="I178">
        <v>19716.656715000001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D607-E5D5-4BD3-95D1-3AB398697F46}">
  <dimension ref="A1:T884"/>
  <sheetViews>
    <sheetView topLeftCell="L1" workbookViewId="0">
      <selection activeCell="Y23" sqref="Y23"/>
    </sheetView>
  </sheetViews>
  <sheetFormatPr defaultRowHeight="15" x14ac:dyDescent="0.25"/>
  <cols>
    <col min="2" max="2" width="10.7109375" style="31" bestFit="1" customWidth="1"/>
    <col min="8" max="8" width="17.85546875" customWidth="1"/>
    <col min="10" max="10" width="10.7109375" customWidth="1"/>
    <col min="11" max="11" width="13.42578125" customWidth="1"/>
  </cols>
  <sheetData>
    <row r="1" spans="1:11" x14ac:dyDescent="0.25">
      <c r="A1" t="s">
        <v>203</v>
      </c>
      <c r="B1" s="31" t="s">
        <v>200</v>
      </c>
      <c r="C1" t="s">
        <v>13</v>
      </c>
      <c r="D1" t="s">
        <v>18</v>
      </c>
      <c r="E1" t="s">
        <v>7</v>
      </c>
      <c r="F1" t="s">
        <v>11</v>
      </c>
      <c r="G1" t="s">
        <v>204</v>
      </c>
      <c r="H1" t="s">
        <v>26</v>
      </c>
      <c r="I1" t="s">
        <v>28</v>
      </c>
      <c r="J1" t="s">
        <v>205</v>
      </c>
      <c r="K1" t="s">
        <v>206</v>
      </c>
    </row>
    <row r="2" spans="1:11" x14ac:dyDescent="0.25">
      <c r="A2" t="str">
        <f>TEXT(Table3[[#This Row],[Date]],"YYYY"&amp;"- "&amp;"MM")</f>
        <v>2019- 08</v>
      </c>
      <c r="B2" s="31">
        <v>43679</v>
      </c>
      <c r="C2">
        <v>7357</v>
      </c>
      <c r="D2">
        <v>9553</v>
      </c>
      <c r="E2">
        <v>12153</v>
      </c>
      <c r="F2">
        <v>0</v>
      </c>
      <c r="G2">
        <v>1440</v>
      </c>
      <c r="H2" s="35">
        <v>0</v>
      </c>
      <c r="I2" s="35">
        <v>0</v>
      </c>
      <c r="J2">
        <v>0</v>
      </c>
      <c r="K2">
        <v>0</v>
      </c>
    </row>
    <row r="3" spans="1:11" x14ac:dyDescent="0.25">
      <c r="A3" t="str">
        <f>TEXT(Table3[[#This Row],[Date]],"YYYY"&amp;"- "&amp;"MM")</f>
        <v>2019- 08</v>
      </c>
      <c r="B3" s="31">
        <v>43682</v>
      </c>
      <c r="C3">
        <v>7127</v>
      </c>
      <c r="D3">
        <v>9776</v>
      </c>
      <c r="E3">
        <v>11890</v>
      </c>
      <c r="F3">
        <v>0</v>
      </c>
      <c r="G3">
        <v>1440</v>
      </c>
      <c r="H3" s="35">
        <v>0</v>
      </c>
      <c r="I3" s="35">
        <v>0</v>
      </c>
      <c r="J3">
        <v>0</v>
      </c>
      <c r="K3">
        <v>0</v>
      </c>
    </row>
    <row r="4" spans="1:11" x14ac:dyDescent="0.25">
      <c r="A4" t="str">
        <f>TEXT(Table3[[#This Row],[Date]],"YYYY"&amp;"- "&amp;"MM")</f>
        <v>2019- 08</v>
      </c>
      <c r="B4" s="31">
        <v>43684</v>
      </c>
      <c r="C4">
        <v>7547</v>
      </c>
      <c r="D4">
        <v>10081</v>
      </c>
      <c r="E4">
        <v>11936</v>
      </c>
      <c r="F4">
        <v>0</v>
      </c>
      <c r="G4">
        <v>1333</v>
      </c>
      <c r="H4" s="35">
        <v>0</v>
      </c>
      <c r="I4" s="35">
        <v>0</v>
      </c>
      <c r="J4">
        <v>0</v>
      </c>
      <c r="K4">
        <v>0</v>
      </c>
    </row>
    <row r="5" spans="1:11" x14ac:dyDescent="0.25">
      <c r="A5" t="str">
        <f>TEXT(Table3[[#This Row],[Date]],"YYYY"&amp;"- "&amp;"MM")</f>
        <v>2019- 08</v>
      </c>
      <c r="B5" s="31">
        <v>43686</v>
      </c>
      <c r="C5">
        <v>7941</v>
      </c>
      <c r="D5">
        <v>10062</v>
      </c>
      <c r="E5">
        <v>12178</v>
      </c>
      <c r="F5">
        <v>0</v>
      </c>
      <c r="G5">
        <v>1325</v>
      </c>
      <c r="H5" s="35">
        <v>0</v>
      </c>
      <c r="I5" s="35">
        <v>0</v>
      </c>
      <c r="J5">
        <v>0</v>
      </c>
      <c r="K5">
        <v>0</v>
      </c>
    </row>
    <row r="6" spans="1:11" x14ac:dyDescent="0.25">
      <c r="A6" t="str">
        <f>TEXT(Table3[[#This Row],[Date]],"YYYY"&amp;"- "&amp;"MM")</f>
        <v>2019- 08</v>
      </c>
      <c r="B6" s="31">
        <v>43689</v>
      </c>
      <c r="C6">
        <v>8486</v>
      </c>
      <c r="D6">
        <v>8194</v>
      </c>
      <c r="E6">
        <v>12395</v>
      </c>
      <c r="F6">
        <v>0</v>
      </c>
      <c r="G6">
        <v>1325</v>
      </c>
      <c r="H6" s="35">
        <v>0</v>
      </c>
      <c r="I6" s="35">
        <v>0</v>
      </c>
      <c r="J6">
        <v>0</v>
      </c>
      <c r="K6">
        <v>0</v>
      </c>
    </row>
    <row r="7" spans="1:11" x14ac:dyDescent="0.25">
      <c r="A7" t="str">
        <f>TEXT(Table3[[#This Row],[Date]],"YYYY"&amp;"- "&amp;"MM")</f>
        <v>2019- 08</v>
      </c>
      <c r="B7" s="31">
        <v>43690</v>
      </c>
      <c r="C7">
        <v>8467</v>
      </c>
      <c r="D7">
        <v>8211</v>
      </c>
      <c r="E7">
        <v>12347</v>
      </c>
      <c r="F7">
        <v>0</v>
      </c>
      <c r="G7">
        <v>1305</v>
      </c>
      <c r="H7" s="35">
        <v>0</v>
      </c>
      <c r="I7" s="35">
        <v>0</v>
      </c>
      <c r="J7">
        <v>0</v>
      </c>
      <c r="K7">
        <v>0</v>
      </c>
    </row>
    <row r="8" spans="1:11" x14ac:dyDescent="0.25">
      <c r="A8" t="str">
        <f>TEXT(Table3[[#This Row],[Date]],"YYYY"&amp;"- "&amp;"MM")</f>
        <v>2019- 08</v>
      </c>
      <c r="B8" s="31">
        <v>43692</v>
      </c>
      <c r="C8">
        <v>8950</v>
      </c>
      <c r="D8">
        <v>8247</v>
      </c>
      <c r="E8">
        <v>12763</v>
      </c>
      <c r="F8">
        <v>0</v>
      </c>
      <c r="G8">
        <v>1437</v>
      </c>
      <c r="H8" s="35">
        <v>0</v>
      </c>
      <c r="I8" s="35">
        <v>0</v>
      </c>
      <c r="J8">
        <v>0</v>
      </c>
      <c r="K8">
        <v>0</v>
      </c>
    </row>
    <row r="9" spans="1:11" x14ac:dyDescent="0.25">
      <c r="A9" t="str">
        <f>TEXT(Table3[[#This Row],[Date]],"YYYY"&amp;"- "&amp;"MM")</f>
        <v>2019- 08</v>
      </c>
      <c r="B9" s="31">
        <v>43693</v>
      </c>
      <c r="C9">
        <v>8950</v>
      </c>
      <c r="D9">
        <v>8313</v>
      </c>
      <c r="E9">
        <v>12763</v>
      </c>
      <c r="F9">
        <v>0</v>
      </c>
      <c r="G9">
        <v>1371</v>
      </c>
      <c r="H9" s="35">
        <v>0</v>
      </c>
      <c r="I9" s="35">
        <v>0</v>
      </c>
      <c r="J9">
        <v>0</v>
      </c>
      <c r="K9">
        <v>0</v>
      </c>
    </row>
    <row r="10" spans="1:11" x14ac:dyDescent="0.25">
      <c r="A10" t="str">
        <f>TEXT(Table3[[#This Row],[Date]],"YYYY"&amp;"- "&amp;"MM")</f>
        <v>2019- 08</v>
      </c>
      <c r="B10" s="31">
        <v>43700</v>
      </c>
      <c r="C10">
        <v>8277</v>
      </c>
      <c r="D10">
        <v>8581</v>
      </c>
      <c r="E10">
        <v>12965</v>
      </c>
      <c r="F10">
        <v>0</v>
      </c>
      <c r="G10">
        <v>1458</v>
      </c>
      <c r="H10" s="35">
        <v>0</v>
      </c>
      <c r="I10" s="35">
        <v>0</v>
      </c>
      <c r="J10">
        <v>0</v>
      </c>
      <c r="K10">
        <v>0</v>
      </c>
    </row>
    <row r="11" spans="1:11" x14ac:dyDescent="0.25">
      <c r="A11" t="str">
        <f>TEXT(Table3[[#This Row],[Date]],"YYYY"&amp;"- "&amp;"MM")</f>
        <v>2019- 09</v>
      </c>
      <c r="B11" s="31">
        <v>43726</v>
      </c>
      <c r="C11">
        <v>7467</v>
      </c>
      <c r="D11">
        <v>9093</v>
      </c>
      <c r="E11">
        <v>11793</v>
      </c>
      <c r="F11">
        <v>0</v>
      </c>
      <c r="G11">
        <v>1625</v>
      </c>
      <c r="H11" s="35">
        <v>0</v>
      </c>
      <c r="I11" s="35">
        <v>0</v>
      </c>
      <c r="J11">
        <v>0</v>
      </c>
      <c r="K11">
        <v>0</v>
      </c>
    </row>
    <row r="12" spans="1:11" x14ac:dyDescent="0.25">
      <c r="A12" t="str">
        <f>TEXT(Table3[[#This Row],[Date]],"YYYY"&amp;"- "&amp;"MM")</f>
        <v>2019- 09</v>
      </c>
      <c r="B12" s="31">
        <v>43727</v>
      </c>
      <c r="C12">
        <v>7565</v>
      </c>
      <c r="D12">
        <v>9201</v>
      </c>
      <c r="E12">
        <v>11870</v>
      </c>
      <c r="F12">
        <v>0</v>
      </c>
      <c r="G12">
        <v>1631</v>
      </c>
      <c r="H12" s="35">
        <v>0</v>
      </c>
      <c r="I12" s="35">
        <v>0</v>
      </c>
      <c r="J12">
        <v>0</v>
      </c>
      <c r="K12">
        <v>0</v>
      </c>
    </row>
    <row r="13" spans="1:11" x14ac:dyDescent="0.25">
      <c r="A13" t="str">
        <f>TEXT(Table3[[#This Row],[Date]],"YYYY"&amp;"- "&amp;"MM")</f>
        <v>2019- 09</v>
      </c>
      <c r="B13" s="31">
        <v>43728</v>
      </c>
      <c r="C13">
        <v>8031</v>
      </c>
      <c r="D13">
        <v>9494</v>
      </c>
      <c r="E13">
        <v>12065</v>
      </c>
      <c r="F13">
        <v>0</v>
      </c>
      <c r="G13">
        <v>1599</v>
      </c>
      <c r="H13" s="35">
        <v>0</v>
      </c>
      <c r="I13" s="35">
        <v>0</v>
      </c>
      <c r="J13">
        <v>0</v>
      </c>
      <c r="K13">
        <v>0</v>
      </c>
    </row>
    <row r="14" spans="1:11" x14ac:dyDescent="0.25">
      <c r="A14" t="str">
        <f>TEXT(Table3[[#This Row],[Date]],"YYYY"&amp;"- "&amp;"MM")</f>
        <v>2019- 09</v>
      </c>
      <c r="B14" s="31">
        <v>43729</v>
      </c>
      <c r="C14">
        <v>8031</v>
      </c>
      <c r="D14">
        <v>9507</v>
      </c>
      <c r="E14">
        <v>12065</v>
      </c>
      <c r="F14">
        <v>0</v>
      </c>
      <c r="G14">
        <v>1586</v>
      </c>
      <c r="H14" s="35">
        <v>0</v>
      </c>
      <c r="I14" s="35">
        <v>0</v>
      </c>
      <c r="J14">
        <v>0</v>
      </c>
      <c r="K14">
        <v>0</v>
      </c>
    </row>
    <row r="15" spans="1:11" x14ac:dyDescent="0.25">
      <c r="A15" t="str">
        <f>TEXT(Table3[[#This Row],[Date]],"YYYY"&amp;"- "&amp;"MM")</f>
        <v>2019- 09</v>
      </c>
      <c r="B15" s="31">
        <v>43735</v>
      </c>
      <c r="C15">
        <v>8753</v>
      </c>
      <c r="D15">
        <v>9597</v>
      </c>
      <c r="E15">
        <v>12317</v>
      </c>
      <c r="F15">
        <v>0</v>
      </c>
      <c r="G15">
        <v>1586</v>
      </c>
      <c r="H15" s="35">
        <v>0</v>
      </c>
      <c r="I15" s="35">
        <v>0</v>
      </c>
      <c r="J15">
        <v>0</v>
      </c>
      <c r="K15">
        <v>0</v>
      </c>
    </row>
    <row r="16" spans="1:11" x14ac:dyDescent="0.25">
      <c r="A16" t="str">
        <f>TEXT(Table3[[#This Row],[Date]],"YYYY"&amp;"- "&amp;"MM")</f>
        <v>2019- 09</v>
      </c>
      <c r="B16" s="31">
        <v>43738</v>
      </c>
      <c r="C16">
        <v>8434</v>
      </c>
      <c r="D16">
        <v>9112</v>
      </c>
      <c r="E16">
        <v>12143</v>
      </c>
      <c r="F16">
        <v>0</v>
      </c>
      <c r="G16">
        <v>1514</v>
      </c>
      <c r="H16" s="35">
        <v>0</v>
      </c>
      <c r="I16" s="35">
        <v>0</v>
      </c>
      <c r="J16">
        <v>0</v>
      </c>
      <c r="K16">
        <v>0</v>
      </c>
    </row>
    <row r="17" spans="1:11" x14ac:dyDescent="0.25">
      <c r="A17" t="str">
        <f>TEXT(Table3[[#This Row],[Date]],"YYYY"&amp;"- "&amp;"MM")</f>
        <v>2019- 10</v>
      </c>
      <c r="B17" s="31">
        <v>43739</v>
      </c>
      <c r="C17">
        <v>8581</v>
      </c>
      <c r="D17">
        <v>9010</v>
      </c>
      <c r="E17">
        <v>12055</v>
      </c>
      <c r="F17">
        <v>0</v>
      </c>
      <c r="G17">
        <v>1507</v>
      </c>
      <c r="H17" s="35">
        <v>0</v>
      </c>
      <c r="I17" s="35">
        <v>0</v>
      </c>
      <c r="J17">
        <v>0</v>
      </c>
      <c r="K17">
        <v>0</v>
      </c>
    </row>
    <row r="18" spans="1:11" x14ac:dyDescent="0.25">
      <c r="A18" t="str">
        <f>TEXT(Table3[[#This Row],[Date]],"YYYY"&amp;"- "&amp;"MM")</f>
        <v>2019- 10</v>
      </c>
      <c r="B18" s="31">
        <v>43740</v>
      </c>
      <c r="C18">
        <v>8872</v>
      </c>
      <c r="D18">
        <v>9079</v>
      </c>
      <c r="E18">
        <v>12039</v>
      </c>
      <c r="F18">
        <v>0</v>
      </c>
      <c r="G18">
        <v>1424</v>
      </c>
      <c r="H18" s="35">
        <v>0</v>
      </c>
      <c r="I18" s="35">
        <v>0</v>
      </c>
      <c r="J18">
        <v>0</v>
      </c>
      <c r="K18">
        <v>0</v>
      </c>
    </row>
    <row r="19" spans="1:11" x14ac:dyDescent="0.25">
      <c r="A19" t="str">
        <f>TEXT(Table3[[#This Row],[Date]],"YYYY"&amp;"- "&amp;"MM")</f>
        <v>2019- 10</v>
      </c>
      <c r="B19" s="31">
        <v>43741</v>
      </c>
      <c r="C19">
        <v>8872</v>
      </c>
      <c r="D19">
        <v>9015</v>
      </c>
      <c r="E19">
        <v>12039</v>
      </c>
      <c r="F19">
        <v>0</v>
      </c>
      <c r="G19">
        <v>1488</v>
      </c>
      <c r="H19" s="35">
        <v>0</v>
      </c>
      <c r="I19" s="35">
        <v>0</v>
      </c>
      <c r="J19">
        <v>0</v>
      </c>
      <c r="K19">
        <v>0</v>
      </c>
    </row>
    <row r="20" spans="1:11" x14ac:dyDescent="0.25">
      <c r="A20" t="str">
        <f>TEXT(Table3[[#This Row],[Date]],"YYYY"&amp;"- "&amp;"MM")</f>
        <v>2019- 10</v>
      </c>
      <c r="B20" s="31">
        <v>43742</v>
      </c>
      <c r="C20">
        <v>8573</v>
      </c>
      <c r="D20">
        <v>9549</v>
      </c>
      <c r="E20">
        <v>12215</v>
      </c>
      <c r="F20">
        <v>0</v>
      </c>
      <c r="G20">
        <v>1488</v>
      </c>
      <c r="H20" s="35">
        <v>0</v>
      </c>
      <c r="I20" s="35">
        <v>0</v>
      </c>
      <c r="J20">
        <v>0</v>
      </c>
      <c r="K20">
        <v>0</v>
      </c>
    </row>
    <row r="21" spans="1:11" x14ac:dyDescent="0.25">
      <c r="A21" t="str">
        <f>TEXT(Table3[[#This Row],[Date]],"YYYY"&amp;"- "&amp;"MM")</f>
        <v>2019- 10</v>
      </c>
      <c r="B21" s="31">
        <v>43745</v>
      </c>
      <c r="C21">
        <v>8325</v>
      </c>
      <c r="D21">
        <v>9077</v>
      </c>
      <c r="E21">
        <v>12158</v>
      </c>
      <c r="F21">
        <v>0</v>
      </c>
      <c r="G21">
        <v>1492</v>
      </c>
      <c r="H21" s="35">
        <v>0</v>
      </c>
      <c r="I21" s="35">
        <v>0</v>
      </c>
      <c r="J21">
        <v>0</v>
      </c>
      <c r="K21">
        <v>0</v>
      </c>
    </row>
    <row r="22" spans="1:11" x14ac:dyDescent="0.25">
      <c r="A22" t="str">
        <f>TEXT(Table3[[#This Row],[Date]],"YYYY"&amp;"- "&amp;"MM")</f>
        <v>2019- 10</v>
      </c>
      <c r="B22" s="31">
        <v>43746</v>
      </c>
      <c r="C22">
        <v>8453</v>
      </c>
      <c r="D22">
        <v>8792</v>
      </c>
      <c r="E22">
        <v>12054</v>
      </c>
      <c r="F22">
        <v>0</v>
      </c>
      <c r="G22">
        <v>1495</v>
      </c>
      <c r="H22" s="35">
        <v>0</v>
      </c>
      <c r="I22" s="35">
        <v>0</v>
      </c>
      <c r="J22">
        <v>0</v>
      </c>
      <c r="K22">
        <v>0</v>
      </c>
    </row>
    <row r="23" spans="1:11" x14ac:dyDescent="0.25">
      <c r="A23" t="str">
        <f>TEXT(Table3[[#This Row],[Date]],"YYYY"&amp;"- "&amp;"MM")</f>
        <v>2019- 10</v>
      </c>
      <c r="B23" s="31">
        <v>43747</v>
      </c>
      <c r="C23">
        <v>8369</v>
      </c>
      <c r="D23">
        <v>8904</v>
      </c>
      <c r="E23">
        <v>11960</v>
      </c>
      <c r="F23">
        <v>0</v>
      </c>
      <c r="G23">
        <v>1515</v>
      </c>
      <c r="H23" s="35">
        <v>0</v>
      </c>
      <c r="I23" s="35">
        <v>0</v>
      </c>
      <c r="J23">
        <v>0</v>
      </c>
      <c r="K23">
        <v>0</v>
      </c>
    </row>
    <row r="24" spans="1:11" x14ac:dyDescent="0.25">
      <c r="A24" t="str">
        <f>TEXT(Table3[[#This Row],[Date]],"YYYY"&amp;"- "&amp;"MM")</f>
        <v>2019- 10</v>
      </c>
      <c r="B24" s="31">
        <v>43748</v>
      </c>
      <c r="C24">
        <v>8524</v>
      </c>
      <c r="D24">
        <v>8975</v>
      </c>
      <c r="E24">
        <v>12119</v>
      </c>
      <c r="F24">
        <v>0</v>
      </c>
      <c r="G24">
        <v>1465</v>
      </c>
      <c r="H24" s="35">
        <v>0</v>
      </c>
      <c r="I24" s="35">
        <v>0</v>
      </c>
      <c r="J24">
        <v>0</v>
      </c>
      <c r="K24">
        <v>0</v>
      </c>
    </row>
    <row r="25" spans="1:11" x14ac:dyDescent="0.25">
      <c r="A25" t="str">
        <f>TEXT(Table3[[#This Row],[Date]],"YYYY"&amp;"- "&amp;"MM")</f>
        <v>2019- 10</v>
      </c>
      <c r="B25" s="31">
        <v>43749</v>
      </c>
      <c r="C25">
        <v>8585</v>
      </c>
      <c r="D25">
        <v>8912</v>
      </c>
      <c r="E25">
        <v>12286</v>
      </c>
      <c r="F25">
        <v>0</v>
      </c>
      <c r="G25">
        <v>1468</v>
      </c>
      <c r="H25" s="35">
        <v>0</v>
      </c>
      <c r="I25" s="35">
        <v>0</v>
      </c>
      <c r="J25">
        <v>0</v>
      </c>
      <c r="K25">
        <v>0</v>
      </c>
    </row>
    <row r="26" spans="1:11" x14ac:dyDescent="0.25">
      <c r="A26" t="str">
        <f>TEXT(Table3[[#This Row],[Date]],"YYYY"&amp;"- "&amp;"MM")</f>
        <v>2019- 10</v>
      </c>
      <c r="B26" s="31">
        <v>43752</v>
      </c>
      <c r="C26">
        <v>8688</v>
      </c>
      <c r="D26">
        <v>8496</v>
      </c>
      <c r="E26">
        <v>12008</v>
      </c>
      <c r="F26">
        <v>0</v>
      </c>
      <c r="G26">
        <v>1424</v>
      </c>
      <c r="H26" s="35">
        <v>0</v>
      </c>
      <c r="I26" s="35">
        <v>0</v>
      </c>
      <c r="J26">
        <v>0</v>
      </c>
      <c r="K26">
        <v>0</v>
      </c>
    </row>
    <row r="27" spans="1:11" x14ac:dyDescent="0.25">
      <c r="A27" t="str">
        <f>TEXT(Table3[[#This Row],[Date]],"YYYY"&amp;"- "&amp;"MM")</f>
        <v>2019- 10</v>
      </c>
      <c r="B27" s="31">
        <v>43753</v>
      </c>
      <c r="C27">
        <v>8737</v>
      </c>
      <c r="D27">
        <v>8497</v>
      </c>
      <c r="E27">
        <v>12085</v>
      </c>
      <c r="F27">
        <v>0</v>
      </c>
      <c r="G27">
        <v>1472</v>
      </c>
      <c r="H27" s="35">
        <v>0</v>
      </c>
      <c r="I27" s="35">
        <v>0</v>
      </c>
      <c r="J27">
        <v>0</v>
      </c>
      <c r="K27">
        <v>0</v>
      </c>
    </row>
    <row r="28" spans="1:11" x14ac:dyDescent="0.25">
      <c r="A28" t="str">
        <f>TEXT(Table3[[#This Row],[Date]],"YYYY"&amp;"- "&amp;"MM")</f>
        <v>2019- 10</v>
      </c>
      <c r="B28" s="31">
        <v>43755</v>
      </c>
      <c r="C28">
        <v>8722</v>
      </c>
      <c r="D28">
        <v>8612</v>
      </c>
      <c r="E28">
        <v>12202</v>
      </c>
      <c r="F28">
        <v>0</v>
      </c>
      <c r="G28">
        <v>1416</v>
      </c>
      <c r="H28" s="35">
        <v>0</v>
      </c>
      <c r="I28" s="35">
        <v>0</v>
      </c>
      <c r="J28">
        <v>0</v>
      </c>
      <c r="K28">
        <v>0</v>
      </c>
    </row>
    <row r="29" spans="1:11" x14ac:dyDescent="0.25">
      <c r="A29" t="str">
        <f>TEXT(Table3[[#This Row],[Date]],"YYYY"&amp;"- "&amp;"MM")</f>
        <v>2019- 10</v>
      </c>
      <c r="B29" s="31">
        <v>43756</v>
      </c>
      <c r="C29">
        <v>8505</v>
      </c>
      <c r="D29">
        <v>8880</v>
      </c>
      <c r="E29">
        <v>12568</v>
      </c>
      <c r="F29">
        <v>0</v>
      </c>
      <c r="G29">
        <v>1372</v>
      </c>
      <c r="H29" s="35">
        <v>0</v>
      </c>
      <c r="I29" s="35">
        <v>0</v>
      </c>
      <c r="J29">
        <v>0</v>
      </c>
      <c r="K29">
        <v>0</v>
      </c>
    </row>
    <row r="30" spans="1:11" x14ac:dyDescent="0.25">
      <c r="A30" t="str">
        <f>TEXT(Table3[[#This Row],[Date]],"YYYY"&amp;"- "&amp;"MM")</f>
        <v>2019- 10</v>
      </c>
      <c r="B30" s="31">
        <v>43759</v>
      </c>
      <c r="C30">
        <v>8562</v>
      </c>
      <c r="D30">
        <v>8944</v>
      </c>
      <c r="E30">
        <v>12675</v>
      </c>
      <c r="F30">
        <v>0</v>
      </c>
      <c r="G30">
        <v>1342</v>
      </c>
      <c r="H30" s="35">
        <v>0</v>
      </c>
      <c r="I30" s="35">
        <v>0</v>
      </c>
      <c r="J30">
        <v>0</v>
      </c>
      <c r="K30">
        <v>0</v>
      </c>
    </row>
    <row r="31" spans="1:11" x14ac:dyDescent="0.25">
      <c r="A31" t="str">
        <f>TEXT(Table3[[#This Row],[Date]],"YYYY"&amp;"- "&amp;"MM")</f>
        <v>2019- 10</v>
      </c>
      <c r="B31" s="31">
        <v>43760</v>
      </c>
      <c r="C31">
        <v>8562</v>
      </c>
      <c r="D31">
        <v>8943</v>
      </c>
      <c r="E31">
        <v>12675</v>
      </c>
      <c r="F31">
        <v>0</v>
      </c>
      <c r="G31">
        <v>1343</v>
      </c>
      <c r="H31" s="35">
        <v>0</v>
      </c>
      <c r="I31" s="35">
        <v>0</v>
      </c>
      <c r="J31">
        <v>0</v>
      </c>
      <c r="K31">
        <v>0</v>
      </c>
    </row>
    <row r="32" spans="1:11" x14ac:dyDescent="0.25">
      <c r="A32" t="str">
        <f>TEXT(Table3[[#This Row],[Date]],"YYYY"&amp;"- "&amp;"MM")</f>
        <v>2019- 10</v>
      </c>
      <c r="B32" s="31">
        <v>43761</v>
      </c>
      <c r="C32">
        <v>8442</v>
      </c>
      <c r="D32">
        <v>8693</v>
      </c>
      <c r="E32">
        <v>12677</v>
      </c>
      <c r="F32">
        <v>0</v>
      </c>
      <c r="G32">
        <v>1343</v>
      </c>
      <c r="H32" s="35">
        <v>0</v>
      </c>
      <c r="I32" s="35">
        <v>0</v>
      </c>
      <c r="J32">
        <v>0</v>
      </c>
      <c r="K32">
        <v>0</v>
      </c>
    </row>
    <row r="33" spans="1:11" x14ac:dyDescent="0.25">
      <c r="A33" t="str">
        <f>TEXT(Table3[[#This Row],[Date]],"YYYY"&amp;"- "&amp;"MM")</f>
        <v>2019- 10</v>
      </c>
      <c r="B33" s="31">
        <v>43762</v>
      </c>
      <c r="C33">
        <v>8501</v>
      </c>
      <c r="D33">
        <v>8604</v>
      </c>
      <c r="E33">
        <v>12690</v>
      </c>
      <c r="F33">
        <v>0</v>
      </c>
      <c r="G33">
        <v>1364</v>
      </c>
      <c r="H33" s="35">
        <v>0</v>
      </c>
      <c r="I33" s="35">
        <v>0</v>
      </c>
      <c r="J33">
        <v>0</v>
      </c>
      <c r="K33">
        <v>0</v>
      </c>
    </row>
    <row r="34" spans="1:11" x14ac:dyDescent="0.25">
      <c r="A34" t="str">
        <f>TEXT(Table3[[#This Row],[Date]],"YYYY"&amp;"- "&amp;"MM")</f>
        <v>2019- 10</v>
      </c>
      <c r="B34" s="31">
        <v>43766</v>
      </c>
      <c r="C34">
        <v>8384</v>
      </c>
      <c r="D34">
        <v>7888</v>
      </c>
      <c r="E34">
        <v>13037</v>
      </c>
      <c r="F34">
        <v>0</v>
      </c>
      <c r="G34">
        <v>1411</v>
      </c>
      <c r="H34" s="35">
        <v>0</v>
      </c>
      <c r="I34" s="35">
        <v>0</v>
      </c>
      <c r="J34">
        <v>0</v>
      </c>
      <c r="K34">
        <v>0</v>
      </c>
    </row>
    <row r="35" spans="1:11" x14ac:dyDescent="0.25">
      <c r="A35" t="str">
        <f>TEXT(Table3[[#This Row],[Date]],"YYYY"&amp;"- "&amp;"MM")</f>
        <v>2019- 10</v>
      </c>
      <c r="B35" s="31">
        <v>43767</v>
      </c>
      <c r="C35">
        <v>8296</v>
      </c>
      <c r="D35">
        <v>8140</v>
      </c>
      <c r="E35">
        <v>12801</v>
      </c>
      <c r="F35">
        <v>0</v>
      </c>
      <c r="G35">
        <v>1356</v>
      </c>
      <c r="H35" s="35">
        <v>0</v>
      </c>
      <c r="I35" s="35">
        <v>0</v>
      </c>
      <c r="J35">
        <v>0</v>
      </c>
      <c r="K35">
        <v>0</v>
      </c>
    </row>
    <row r="36" spans="1:11" x14ac:dyDescent="0.25">
      <c r="A36" t="str">
        <f>TEXT(Table3[[#This Row],[Date]],"YYYY"&amp;"- "&amp;"MM")</f>
        <v>2019- 10</v>
      </c>
      <c r="B36" s="31">
        <v>43768</v>
      </c>
      <c r="C36">
        <v>8296</v>
      </c>
      <c r="D36">
        <v>8140</v>
      </c>
      <c r="E36">
        <v>12801</v>
      </c>
      <c r="F36">
        <v>0</v>
      </c>
      <c r="G36">
        <v>1356</v>
      </c>
      <c r="H36" s="35">
        <v>0</v>
      </c>
      <c r="I36" s="35">
        <v>0</v>
      </c>
      <c r="J36">
        <v>0</v>
      </c>
      <c r="K36">
        <v>0</v>
      </c>
    </row>
    <row r="37" spans="1:11" x14ac:dyDescent="0.25">
      <c r="A37" t="str">
        <f>TEXT(Table3[[#This Row],[Date]],"YYYY"&amp;"- "&amp;"MM")</f>
        <v>2019- 11</v>
      </c>
      <c r="B37" s="31">
        <v>43773</v>
      </c>
      <c r="C37">
        <v>7445</v>
      </c>
      <c r="D37">
        <v>7789</v>
      </c>
      <c r="E37">
        <v>12652</v>
      </c>
      <c r="F37">
        <v>0</v>
      </c>
      <c r="G37">
        <v>1356</v>
      </c>
      <c r="H37" s="35">
        <v>0</v>
      </c>
      <c r="I37" s="35">
        <v>0</v>
      </c>
      <c r="J37">
        <v>0</v>
      </c>
      <c r="K37">
        <v>0</v>
      </c>
    </row>
    <row r="38" spans="1:11" x14ac:dyDescent="0.25">
      <c r="A38" t="str">
        <f>TEXT(Table3[[#This Row],[Date]],"YYYY"&amp;"- "&amp;"MM")</f>
        <v>2019- 11</v>
      </c>
      <c r="B38" s="31">
        <v>43775</v>
      </c>
      <c r="C38">
        <v>7515</v>
      </c>
      <c r="D38">
        <v>7704</v>
      </c>
      <c r="E38">
        <v>12799</v>
      </c>
      <c r="F38">
        <v>0</v>
      </c>
      <c r="G38">
        <v>1395</v>
      </c>
      <c r="H38" s="35">
        <v>0</v>
      </c>
      <c r="I38" s="35">
        <v>0</v>
      </c>
      <c r="J38">
        <v>0</v>
      </c>
      <c r="K38">
        <v>0</v>
      </c>
    </row>
    <row r="39" spans="1:11" x14ac:dyDescent="0.25">
      <c r="A39" t="str">
        <f>TEXT(Table3[[#This Row],[Date]],"YYYY"&amp;"- "&amp;"MM")</f>
        <v>2019- 11</v>
      </c>
      <c r="B39" s="31">
        <v>43776</v>
      </c>
      <c r="C39">
        <v>7756</v>
      </c>
      <c r="D39">
        <v>7956</v>
      </c>
      <c r="E39">
        <v>13085</v>
      </c>
      <c r="F39">
        <v>0</v>
      </c>
      <c r="G39">
        <v>1378</v>
      </c>
      <c r="H39" s="35">
        <v>0</v>
      </c>
      <c r="I39" s="35">
        <v>0</v>
      </c>
      <c r="J39">
        <v>0</v>
      </c>
      <c r="K39">
        <v>0</v>
      </c>
    </row>
    <row r="40" spans="1:11" x14ac:dyDescent="0.25">
      <c r="A40" t="str">
        <f>TEXT(Table3[[#This Row],[Date]],"YYYY"&amp;"- "&amp;"MM")</f>
        <v>2019- 11</v>
      </c>
      <c r="B40" s="31">
        <v>43780</v>
      </c>
      <c r="C40">
        <v>7299</v>
      </c>
      <c r="D40">
        <v>7666</v>
      </c>
      <c r="E40">
        <v>14114</v>
      </c>
      <c r="F40">
        <v>0</v>
      </c>
      <c r="G40">
        <v>1467</v>
      </c>
      <c r="H40" s="35">
        <v>0</v>
      </c>
      <c r="I40" s="35">
        <v>0</v>
      </c>
      <c r="J40">
        <v>0</v>
      </c>
      <c r="K40">
        <v>0</v>
      </c>
    </row>
    <row r="41" spans="1:11" x14ac:dyDescent="0.25">
      <c r="A41" t="str">
        <f>TEXT(Table3[[#This Row],[Date]],"YYYY"&amp;"- "&amp;"MM")</f>
        <v>2019- 11</v>
      </c>
      <c r="B41" s="31">
        <v>43782</v>
      </c>
      <c r="C41">
        <v>7327</v>
      </c>
      <c r="D41">
        <v>7646</v>
      </c>
      <c r="E41">
        <v>14359</v>
      </c>
      <c r="F41">
        <v>0</v>
      </c>
      <c r="G41">
        <v>1376</v>
      </c>
      <c r="H41" s="35">
        <v>0</v>
      </c>
      <c r="I41" s="35">
        <v>0</v>
      </c>
      <c r="J41">
        <v>0</v>
      </c>
      <c r="K41">
        <v>0</v>
      </c>
    </row>
    <row r="42" spans="1:11" x14ac:dyDescent="0.25">
      <c r="A42" t="str">
        <f>TEXT(Table3[[#This Row],[Date]],"YYYY"&amp;"- "&amp;"MM")</f>
        <v>2019- 11</v>
      </c>
      <c r="B42" s="31">
        <v>43783</v>
      </c>
      <c r="C42">
        <v>7345</v>
      </c>
      <c r="D42">
        <v>7584</v>
      </c>
      <c r="E42">
        <v>14506</v>
      </c>
      <c r="F42">
        <v>0</v>
      </c>
      <c r="G42">
        <v>1393</v>
      </c>
      <c r="H42" s="35">
        <v>0</v>
      </c>
      <c r="I42" s="35">
        <v>0</v>
      </c>
      <c r="J42">
        <v>0</v>
      </c>
      <c r="K42">
        <v>0</v>
      </c>
    </row>
    <row r="43" spans="1:11" x14ac:dyDescent="0.25">
      <c r="A43" t="str">
        <f>TEXT(Table3[[#This Row],[Date]],"YYYY"&amp;"- "&amp;"MM")</f>
        <v>2019- 11</v>
      </c>
      <c r="B43" s="31">
        <v>43784</v>
      </c>
      <c r="C43">
        <v>7415</v>
      </c>
      <c r="D43">
        <v>7624</v>
      </c>
      <c r="E43">
        <v>14436</v>
      </c>
      <c r="F43">
        <v>0</v>
      </c>
      <c r="G43">
        <v>1360</v>
      </c>
      <c r="H43" s="35">
        <v>0</v>
      </c>
      <c r="I43" s="35">
        <v>0</v>
      </c>
      <c r="J43">
        <v>0</v>
      </c>
      <c r="K43">
        <v>0</v>
      </c>
    </row>
    <row r="44" spans="1:11" x14ac:dyDescent="0.25">
      <c r="A44" t="str">
        <f>TEXT(Table3[[#This Row],[Date]],"YYYY"&amp;"- "&amp;"MM")</f>
        <v>2019- 11</v>
      </c>
      <c r="B44" s="31">
        <v>43787</v>
      </c>
      <c r="C44">
        <v>6915</v>
      </c>
      <c r="D44">
        <v>7639</v>
      </c>
      <c r="E44">
        <v>14550</v>
      </c>
      <c r="F44">
        <v>0</v>
      </c>
      <c r="G44">
        <v>1413</v>
      </c>
      <c r="H44" s="35">
        <v>0</v>
      </c>
      <c r="I44" s="35">
        <v>0</v>
      </c>
      <c r="J44">
        <v>0</v>
      </c>
      <c r="K44">
        <v>0</v>
      </c>
    </row>
    <row r="45" spans="1:11" x14ac:dyDescent="0.25">
      <c r="A45" t="str">
        <f>TEXT(Table3[[#This Row],[Date]],"YYYY"&amp;"- "&amp;"MM")</f>
        <v>2019- 11</v>
      </c>
      <c r="B45" s="31">
        <v>43790</v>
      </c>
      <c r="C45">
        <v>7132</v>
      </c>
      <c r="D45">
        <v>7888</v>
      </c>
      <c r="E45">
        <v>14372</v>
      </c>
      <c r="F45">
        <v>0</v>
      </c>
      <c r="G45">
        <v>1322</v>
      </c>
      <c r="H45" s="35">
        <v>0</v>
      </c>
      <c r="I45" s="35">
        <v>0</v>
      </c>
      <c r="J45">
        <v>0</v>
      </c>
      <c r="K45">
        <v>0</v>
      </c>
    </row>
    <row r="46" spans="1:11" x14ac:dyDescent="0.25">
      <c r="A46" t="str">
        <f>TEXT(Table3[[#This Row],[Date]],"YYYY"&amp;"- "&amp;"MM")</f>
        <v>2019- 11</v>
      </c>
      <c r="B46" s="31">
        <v>43791</v>
      </c>
      <c r="C46">
        <v>7246</v>
      </c>
      <c r="D46">
        <v>7993</v>
      </c>
      <c r="E46">
        <v>14259</v>
      </c>
      <c r="F46">
        <v>0</v>
      </c>
      <c r="G46">
        <v>1322</v>
      </c>
      <c r="H46" s="35">
        <v>0</v>
      </c>
      <c r="I46" s="35">
        <v>0</v>
      </c>
      <c r="J46">
        <v>0</v>
      </c>
      <c r="K46">
        <v>0</v>
      </c>
    </row>
    <row r="47" spans="1:11" x14ac:dyDescent="0.25">
      <c r="A47" t="str">
        <f>TEXT(Table3[[#This Row],[Date]],"YYYY"&amp;"- "&amp;"MM")</f>
        <v>2019- 11</v>
      </c>
      <c r="B47" s="31">
        <v>43794</v>
      </c>
      <c r="C47">
        <v>7205</v>
      </c>
      <c r="D47">
        <v>7764</v>
      </c>
      <c r="E47">
        <v>13268</v>
      </c>
      <c r="F47">
        <v>0</v>
      </c>
      <c r="G47">
        <v>1322</v>
      </c>
      <c r="H47" s="35">
        <v>0</v>
      </c>
      <c r="I47" s="35">
        <v>0</v>
      </c>
      <c r="J47">
        <v>0</v>
      </c>
      <c r="K47">
        <v>0</v>
      </c>
    </row>
    <row r="48" spans="1:11" x14ac:dyDescent="0.25">
      <c r="A48" t="str">
        <f>TEXT(Table3[[#This Row],[Date]],"YYYY"&amp;"- "&amp;"MM")</f>
        <v>2019- 11</v>
      </c>
      <c r="B48" s="31">
        <v>43795</v>
      </c>
      <c r="C48">
        <v>7180</v>
      </c>
      <c r="D48">
        <v>7789</v>
      </c>
      <c r="E48">
        <v>13083</v>
      </c>
      <c r="F48">
        <v>0</v>
      </c>
      <c r="G48">
        <v>1286</v>
      </c>
      <c r="H48" s="35">
        <v>0</v>
      </c>
      <c r="I48" s="35">
        <v>0</v>
      </c>
      <c r="J48">
        <v>0</v>
      </c>
      <c r="K48">
        <v>0</v>
      </c>
    </row>
    <row r="49" spans="1:11" x14ac:dyDescent="0.25">
      <c r="A49" t="str">
        <f>TEXT(Table3[[#This Row],[Date]],"YYYY"&amp;"- "&amp;"MM")</f>
        <v>2019- 11</v>
      </c>
      <c r="B49" s="31">
        <v>43799</v>
      </c>
      <c r="C49">
        <v>7226</v>
      </c>
      <c r="D49">
        <v>7983</v>
      </c>
      <c r="E49">
        <v>13316</v>
      </c>
      <c r="F49">
        <v>0</v>
      </c>
      <c r="G49">
        <v>1514</v>
      </c>
      <c r="H49" s="35">
        <v>0</v>
      </c>
      <c r="I49" s="35">
        <v>0</v>
      </c>
      <c r="J49">
        <v>0</v>
      </c>
      <c r="K49">
        <v>0</v>
      </c>
    </row>
    <row r="50" spans="1:11" x14ac:dyDescent="0.25">
      <c r="A50" t="str">
        <f>TEXT(Table3[[#This Row],[Date]],"YYYY"&amp;"- "&amp;"MM")</f>
        <v>2019- 12</v>
      </c>
      <c r="B50" s="31">
        <v>43802</v>
      </c>
      <c r="C50">
        <v>7171</v>
      </c>
      <c r="D50">
        <v>7337</v>
      </c>
      <c r="E50">
        <v>13276</v>
      </c>
      <c r="F50">
        <v>0</v>
      </c>
      <c r="G50">
        <v>1511</v>
      </c>
      <c r="H50" s="35">
        <v>0</v>
      </c>
      <c r="I50" s="35">
        <v>0</v>
      </c>
      <c r="J50">
        <v>0</v>
      </c>
      <c r="K50">
        <v>0</v>
      </c>
    </row>
    <row r="51" spans="1:11" x14ac:dyDescent="0.25">
      <c r="A51" t="str">
        <f>TEXT(Table3[[#This Row],[Date]],"YYYY"&amp;"- "&amp;"MM")</f>
        <v>2019- 12</v>
      </c>
      <c r="B51" s="31">
        <v>43803</v>
      </c>
      <c r="C51">
        <v>6883</v>
      </c>
      <c r="D51">
        <v>7283</v>
      </c>
      <c r="E51">
        <v>13509</v>
      </c>
      <c r="F51">
        <v>0</v>
      </c>
      <c r="G51">
        <v>1492</v>
      </c>
      <c r="H51" s="35">
        <v>0</v>
      </c>
      <c r="I51" s="35">
        <v>0</v>
      </c>
      <c r="J51">
        <v>0</v>
      </c>
      <c r="K51">
        <v>0</v>
      </c>
    </row>
    <row r="52" spans="1:11" x14ac:dyDescent="0.25">
      <c r="A52" t="str">
        <f>TEXT(Table3[[#This Row],[Date]],"YYYY"&amp;"- "&amp;"MM")</f>
        <v>2019- 12</v>
      </c>
      <c r="B52" s="31">
        <v>43804</v>
      </c>
      <c r="C52">
        <v>7054</v>
      </c>
      <c r="D52">
        <v>7179</v>
      </c>
      <c r="E52">
        <v>13331</v>
      </c>
      <c r="F52">
        <v>0</v>
      </c>
      <c r="G52">
        <v>1492</v>
      </c>
      <c r="H52" s="35">
        <v>0</v>
      </c>
      <c r="I52" s="35">
        <v>0</v>
      </c>
      <c r="J52">
        <v>0</v>
      </c>
      <c r="K52">
        <v>0</v>
      </c>
    </row>
    <row r="53" spans="1:11" x14ac:dyDescent="0.25">
      <c r="A53" t="str">
        <f>TEXT(Table3[[#This Row],[Date]],"YYYY"&amp;"- "&amp;"MM")</f>
        <v>2019- 12</v>
      </c>
      <c r="B53" s="31">
        <v>43805</v>
      </c>
      <c r="C53">
        <v>7118</v>
      </c>
      <c r="D53">
        <v>7469</v>
      </c>
      <c r="E53">
        <v>13473</v>
      </c>
      <c r="F53">
        <v>0</v>
      </c>
      <c r="G53">
        <v>1475</v>
      </c>
      <c r="H53" s="35">
        <v>0</v>
      </c>
      <c r="I53" s="35">
        <v>0</v>
      </c>
      <c r="J53">
        <v>0</v>
      </c>
      <c r="K53">
        <v>0</v>
      </c>
    </row>
    <row r="54" spans="1:11" x14ac:dyDescent="0.25">
      <c r="A54" t="str">
        <f>TEXT(Table3[[#This Row],[Date]],"YYYY"&amp;"- "&amp;"MM")</f>
        <v>2019- 12</v>
      </c>
      <c r="B54" s="31">
        <v>43808</v>
      </c>
      <c r="C54">
        <v>6645</v>
      </c>
      <c r="D54">
        <v>7578</v>
      </c>
      <c r="E54">
        <v>13303</v>
      </c>
      <c r="F54">
        <v>0</v>
      </c>
      <c r="G54">
        <v>1487</v>
      </c>
      <c r="H54" s="35">
        <v>0</v>
      </c>
      <c r="I54" s="35">
        <v>0</v>
      </c>
      <c r="J54">
        <v>0</v>
      </c>
      <c r="K54">
        <v>0</v>
      </c>
    </row>
    <row r="55" spans="1:11" x14ac:dyDescent="0.25">
      <c r="A55" t="str">
        <f>TEXT(Table3[[#This Row],[Date]],"YYYY"&amp;"- "&amp;"MM")</f>
        <v>2019- 12</v>
      </c>
      <c r="B55" s="31">
        <v>43809</v>
      </c>
      <c r="C55">
        <v>6626</v>
      </c>
      <c r="D55">
        <v>7790</v>
      </c>
      <c r="E55">
        <v>13255</v>
      </c>
      <c r="F55">
        <v>0</v>
      </c>
      <c r="G55">
        <v>1487</v>
      </c>
      <c r="H55" s="35">
        <v>0</v>
      </c>
      <c r="I55" s="35">
        <v>0</v>
      </c>
      <c r="J55">
        <v>0</v>
      </c>
      <c r="K55">
        <v>0</v>
      </c>
    </row>
    <row r="56" spans="1:11" x14ac:dyDescent="0.25">
      <c r="A56" t="str">
        <f>TEXT(Table3[[#This Row],[Date]],"YYYY"&amp;"- "&amp;"MM")</f>
        <v>2019- 12</v>
      </c>
      <c r="B56" s="31">
        <v>43811</v>
      </c>
      <c r="C56">
        <v>6711</v>
      </c>
      <c r="D56">
        <v>7882</v>
      </c>
      <c r="E56">
        <v>13156</v>
      </c>
      <c r="F56">
        <v>0</v>
      </c>
      <c r="G56">
        <v>1463</v>
      </c>
      <c r="H56" s="35">
        <v>0</v>
      </c>
      <c r="I56" s="35">
        <v>0</v>
      </c>
      <c r="J56">
        <v>0</v>
      </c>
      <c r="K56">
        <v>0</v>
      </c>
    </row>
    <row r="57" spans="1:11" x14ac:dyDescent="0.25">
      <c r="A57" t="str">
        <f>TEXT(Table3[[#This Row],[Date]],"YYYY"&amp;"- "&amp;"MM")</f>
        <v>2019- 12</v>
      </c>
      <c r="B57" s="31">
        <v>43815</v>
      </c>
      <c r="C57">
        <v>6998</v>
      </c>
      <c r="D57">
        <v>8233</v>
      </c>
      <c r="E57">
        <v>12432</v>
      </c>
      <c r="F57">
        <v>0</v>
      </c>
      <c r="G57">
        <v>1400</v>
      </c>
      <c r="H57" s="35">
        <v>0</v>
      </c>
      <c r="I57" s="35">
        <v>0</v>
      </c>
      <c r="J57">
        <v>0</v>
      </c>
      <c r="K57">
        <v>0</v>
      </c>
    </row>
    <row r="58" spans="1:11" x14ac:dyDescent="0.25">
      <c r="A58" t="str">
        <f>TEXT(Table3[[#This Row],[Date]],"YYYY"&amp;"- "&amp;"MM")</f>
        <v>2019- 12</v>
      </c>
      <c r="B58" s="31">
        <v>43816</v>
      </c>
      <c r="C58">
        <v>6343</v>
      </c>
      <c r="D58">
        <v>8000</v>
      </c>
      <c r="E58">
        <v>12314</v>
      </c>
      <c r="F58">
        <v>0</v>
      </c>
      <c r="G58">
        <v>1394</v>
      </c>
      <c r="H58" s="35">
        <v>0</v>
      </c>
      <c r="I58" s="35">
        <v>0</v>
      </c>
      <c r="J58">
        <v>0</v>
      </c>
      <c r="K58">
        <v>0</v>
      </c>
    </row>
    <row r="59" spans="1:11" x14ac:dyDescent="0.25">
      <c r="A59" t="str">
        <f>TEXT(Table3[[#This Row],[Date]],"YYYY"&amp;"- "&amp;"MM")</f>
        <v>2019- 12</v>
      </c>
      <c r="B59" s="31">
        <v>43818</v>
      </c>
      <c r="C59">
        <v>6530</v>
      </c>
      <c r="D59">
        <v>8259</v>
      </c>
      <c r="E59">
        <v>12656</v>
      </c>
      <c r="F59">
        <v>0</v>
      </c>
      <c r="G59">
        <v>1437</v>
      </c>
      <c r="H59" s="35">
        <v>0</v>
      </c>
      <c r="I59" s="35">
        <v>0</v>
      </c>
      <c r="J59">
        <v>0</v>
      </c>
      <c r="K59">
        <v>0</v>
      </c>
    </row>
    <row r="60" spans="1:11" x14ac:dyDescent="0.25">
      <c r="A60" t="str">
        <f>TEXT(Table3[[#This Row],[Date]],"YYYY"&amp;"- "&amp;"MM")</f>
        <v>2019- 12</v>
      </c>
      <c r="B60" s="31">
        <v>43819</v>
      </c>
      <c r="C60">
        <v>6643</v>
      </c>
      <c r="D60">
        <v>8112</v>
      </c>
      <c r="E60">
        <v>13183</v>
      </c>
      <c r="F60">
        <v>0</v>
      </c>
      <c r="G60">
        <v>1440</v>
      </c>
      <c r="H60" s="35">
        <v>0</v>
      </c>
      <c r="I60" s="35">
        <v>0</v>
      </c>
      <c r="J60">
        <v>0</v>
      </c>
      <c r="K60">
        <v>0</v>
      </c>
    </row>
    <row r="61" spans="1:11" x14ac:dyDescent="0.25">
      <c r="A61" t="str">
        <f>TEXT(Table3[[#This Row],[Date]],"YYYY"&amp;"- "&amp;"MM")</f>
        <v>2019- 12</v>
      </c>
      <c r="B61" s="31">
        <v>43822</v>
      </c>
      <c r="C61">
        <v>6598</v>
      </c>
      <c r="D61">
        <v>8256</v>
      </c>
      <c r="E61">
        <v>12920</v>
      </c>
      <c r="F61">
        <v>0</v>
      </c>
      <c r="G61">
        <v>1428</v>
      </c>
      <c r="H61" s="35">
        <v>0</v>
      </c>
      <c r="I61" s="35">
        <v>0</v>
      </c>
      <c r="J61">
        <v>0</v>
      </c>
      <c r="K61">
        <v>0</v>
      </c>
    </row>
    <row r="62" spans="1:11" x14ac:dyDescent="0.25">
      <c r="A62" t="str">
        <f>TEXT(Table3[[#This Row],[Date]],"YYYY"&amp;"- "&amp;"MM")</f>
        <v>2019- 12</v>
      </c>
      <c r="B62" s="31">
        <v>43825</v>
      </c>
      <c r="C62">
        <v>6638</v>
      </c>
      <c r="D62">
        <v>8019</v>
      </c>
      <c r="E62">
        <v>12424</v>
      </c>
      <c r="F62">
        <v>0</v>
      </c>
      <c r="G62">
        <v>1402</v>
      </c>
      <c r="H62" s="35">
        <v>0</v>
      </c>
      <c r="I62" s="35">
        <v>0</v>
      </c>
      <c r="J62">
        <v>0</v>
      </c>
      <c r="K62">
        <v>0</v>
      </c>
    </row>
    <row r="63" spans="1:11" x14ac:dyDescent="0.25">
      <c r="A63" t="str">
        <f>TEXT(Table3[[#This Row],[Date]],"YYYY"&amp;"- "&amp;"MM")</f>
        <v>2019- 12</v>
      </c>
      <c r="B63" s="31">
        <v>43829</v>
      </c>
      <c r="C63">
        <v>6408</v>
      </c>
      <c r="D63">
        <v>8161</v>
      </c>
      <c r="E63">
        <v>12578</v>
      </c>
      <c r="F63">
        <v>0</v>
      </c>
      <c r="G63">
        <v>1402</v>
      </c>
      <c r="H63" s="35">
        <v>0</v>
      </c>
      <c r="I63" s="35">
        <v>0</v>
      </c>
      <c r="J63">
        <v>0</v>
      </c>
      <c r="K63">
        <v>0</v>
      </c>
    </row>
    <row r="64" spans="1:11" x14ac:dyDescent="0.25">
      <c r="A64" t="str">
        <f>TEXT(Table3[[#This Row],[Date]],"YYYY"&amp;"- "&amp;"MM")</f>
        <v>2020- 01</v>
      </c>
      <c r="B64" s="31">
        <v>43832</v>
      </c>
      <c r="C64">
        <v>5936</v>
      </c>
      <c r="D64">
        <v>8409</v>
      </c>
      <c r="E64">
        <v>12289</v>
      </c>
      <c r="F64">
        <v>0</v>
      </c>
      <c r="G64">
        <v>1391</v>
      </c>
      <c r="H64" s="35">
        <v>0</v>
      </c>
      <c r="I64" s="35">
        <v>0</v>
      </c>
      <c r="J64">
        <v>0</v>
      </c>
      <c r="K64">
        <v>0</v>
      </c>
    </row>
    <row r="65" spans="1:11" x14ac:dyDescent="0.25">
      <c r="A65" t="str">
        <f>TEXT(Table3[[#This Row],[Date]],"YYYY"&amp;"- "&amp;"MM")</f>
        <v>2020- 01</v>
      </c>
      <c r="B65" s="31">
        <v>43833</v>
      </c>
      <c r="C65">
        <v>5610</v>
      </c>
      <c r="D65">
        <v>8409</v>
      </c>
      <c r="E65">
        <v>12203</v>
      </c>
      <c r="F65">
        <v>0</v>
      </c>
      <c r="G65">
        <v>1391</v>
      </c>
      <c r="H65" s="35">
        <v>0</v>
      </c>
      <c r="I65" s="35">
        <v>0</v>
      </c>
      <c r="J65">
        <v>0</v>
      </c>
      <c r="K65">
        <v>0</v>
      </c>
    </row>
    <row r="66" spans="1:11" x14ac:dyDescent="0.25">
      <c r="A66" t="str">
        <f>TEXT(Table3[[#This Row],[Date]],"YYYY"&amp;"- "&amp;"MM")</f>
        <v>2020- 01</v>
      </c>
      <c r="B66" s="31">
        <v>43836</v>
      </c>
      <c r="C66">
        <v>5139</v>
      </c>
      <c r="D66">
        <v>8539</v>
      </c>
      <c r="E66">
        <v>12370</v>
      </c>
      <c r="F66">
        <v>0</v>
      </c>
      <c r="G66">
        <v>1385</v>
      </c>
      <c r="H66" s="35">
        <v>0</v>
      </c>
      <c r="I66" s="35">
        <v>0</v>
      </c>
      <c r="J66">
        <v>0</v>
      </c>
      <c r="K66">
        <v>0</v>
      </c>
    </row>
    <row r="67" spans="1:11" x14ac:dyDescent="0.25">
      <c r="A67" t="str">
        <f>TEXT(Table3[[#This Row],[Date]],"YYYY"&amp;"- "&amp;"MM")</f>
        <v>2020- 01</v>
      </c>
      <c r="B67" s="31">
        <v>43837</v>
      </c>
      <c r="C67">
        <v>5139</v>
      </c>
      <c r="D67">
        <v>8916</v>
      </c>
      <c r="E67">
        <v>12438</v>
      </c>
      <c r="F67">
        <v>0</v>
      </c>
      <c r="G67">
        <v>1391</v>
      </c>
      <c r="H67" s="35">
        <v>0</v>
      </c>
      <c r="I67" s="35">
        <v>0</v>
      </c>
      <c r="J67">
        <v>0</v>
      </c>
      <c r="K67">
        <v>0</v>
      </c>
    </row>
    <row r="68" spans="1:11" x14ac:dyDescent="0.25">
      <c r="A68" t="str">
        <f>TEXT(Table3[[#This Row],[Date]],"YYYY"&amp;"- "&amp;"MM")</f>
        <v>2020- 01</v>
      </c>
      <c r="B68" s="31">
        <v>43838</v>
      </c>
      <c r="C68">
        <v>4833</v>
      </c>
      <c r="D68">
        <v>9057</v>
      </c>
      <c r="E68">
        <v>12632</v>
      </c>
      <c r="F68">
        <v>0</v>
      </c>
      <c r="G68">
        <v>1381</v>
      </c>
      <c r="H68" s="35">
        <v>0</v>
      </c>
      <c r="I68" s="35">
        <v>0</v>
      </c>
      <c r="J68">
        <v>0</v>
      </c>
      <c r="K68">
        <v>0</v>
      </c>
    </row>
    <row r="69" spans="1:11" x14ac:dyDescent="0.25">
      <c r="A69" t="str">
        <f>TEXT(Table3[[#This Row],[Date]],"YYYY"&amp;"- "&amp;"MM")</f>
        <v>2020- 01</v>
      </c>
      <c r="B69" s="31">
        <v>43839</v>
      </c>
      <c r="C69">
        <v>4151</v>
      </c>
      <c r="D69">
        <v>8848</v>
      </c>
      <c r="E69">
        <v>12872</v>
      </c>
      <c r="F69">
        <v>0</v>
      </c>
      <c r="G69">
        <v>1373</v>
      </c>
      <c r="H69" s="35">
        <v>0</v>
      </c>
      <c r="I69" s="35">
        <v>0</v>
      </c>
      <c r="J69">
        <v>0</v>
      </c>
      <c r="K69">
        <v>0</v>
      </c>
    </row>
    <row r="70" spans="1:11" x14ac:dyDescent="0.25">
      <c r="A70" t="str">
        <f>TEXT(Table3[[#This Row],[Date]],"YYYY"&amp;"- "&amp;"MM")</f>
        <v>2020- 01</v>
      </c>
      <c r="B70" s="31">
        <v>43843</v>
      </c>
      <c r="C70">
        <v>4332</v>
      </c>
      <c r="D70">
        <v>8823</v>
      </c>
      <c r="E70">
        <v>13096</v>
      </c>
      <c r="F70">
        <v>0</v>
      </c>
      <c r="G70">
        <v>1535</v>
      </c>
      <c r="H70" s="35">
        <v>0</v>
      </c>
      <c r="I70" s="35">
        <v>0</v>
      </c>
      <c r="J70">
        <v>0</v>
      </c>
      <c r="K70">
        <v>0</v>
      </c>
    </row>
    <row r="71" spans="1:11" x14ac:dyDescent="0.25">
      <c r="A71" t="str">
        <f>TEXT(Table3[[#This Row],[Date]],"YYYY"&amp;"- "&amp;"MM")</f>
        <v>2020- 01</v>
      </c>
      <c r="B71" s="31">
        <v>43847</v>
      </c>
      <c r="C71">
        <v>4737</v>
      </c>
      <c r="D71">
        <v>9111</v>
      </c>
      <c r="E71">
        <v>13213</v>
      </c>
      <c r="F71">
        <v>0</v>
      </c>
      <c r="G71">
        <v>1604</v>
      </c>
      <c r="H71" s="35">
        <v>0</v>
      </c>
      <c r="I71" s="35">
        <v>0</v>
      </c>
      <c r="J71">
        <v>0</v>
      </c>
      <c r="K71">
        <v>0</v>
      </c>
    </row>
    <row r="72" spans="1:11" x14ac:dyDescent="0.25">
      <c r="A72" t="str">
        <f>TEXT(Table3[[#This Row],[Date]],"YYYY"&amp;"- "&amp;"MM")</f>
        <v>2020- 01</v>
      </c>
      <c r="B72" s="31">
        <v>43850</v>
      </c>
      <c r="C72">
        <v>4541</v>
      </c>
      <c r="D72">
        <v>9135</v>
      </c>
      <c r="E72">
        <v>12755</v>
      </c>
      <c r="F72">
        <v>0</v>
      </c>
      <c r="G72">
        <v>1605</v>
      </c>
      <c r="H72" s="35">
        <v>0</v>
      </c>
      <c r="I72" s="35">
        <v>0</v>
      </c>
      <c r="J72">
        <v>0</v>
      </c>
      <c r="K72">
        <v>0</v>
      </c>
    </row>
    <row r="73" spans="1:11" x14ac:dyDescent="0.25">
      <c r="A73" t="str">
        <f>TEXT(Table3[[#This Row],[Date]],"YYYY"&amp;"- "&amp;"MM")</f>
        <v>2020- 01</v>
      </c>
      <c r="B73" s="31">
        <v>43852</v>
      </c>
      <c r="C73">
        <v>4580</v>
      </c>
      <c r="D73">
        <v>9252</v>
      </c>
      <c r="E73">
        <v>12927</v>
      </c>
      <c r="F73">
        <v>0</v>
      </c>
      <c r="G73">
        <v>1616</v>
      </c>
      <c r="H73" s="35">
        <v>0</v>
      </c>
      <c r="I73" s="35">
        <v>0</v>
      </c>
      <c r="J73">
        <v>0</v>
      </c>
      <c r="K73">
        <v>0</v>
      </c>
    </row>
    <row r="74" spans="1:11" x14ac:dyDescent="0.25">
      <c r="A74" t="str">
        <f>TEXT(Table3[[#This Row],[Date]],"YYYY"&amp;"- "&amp;"MM")</f>
        <v>2020- 01</v>
      </c>
      <c r="B74" s="31">
        <v>43853</v>
      </c>
      <c r="C74">
        <v>4785</v>
      </c>
      <c r="D74">
        <v>9200</v>
      </c>
      <c r="E74">
        <v>13255</v>
      </c>
      <c r="F74">
        <v>0</v>
      </c>
      <c r="G74">
        <v>1615</v>
      </c>
      <c r="H74" s="35">
        <v>0</v>
      </c>
      <c r="I74" s="35">
        <v>0</v>
      </c>
      <c r="J74">
        <v>0</v>
      </c>
      <c r="K74">
        <v>0</v>
      </c>
    </row>
    <row r="75" spans="1:11" x14ac:dyDescent="0.25">
      <c r="A75" t="str">
        <f>TEXT(Table3[[#This Row],[Date]],"YYYY"&amp;"- "&amp;"MM")</f>
        <v>2020- 01</v>
      </c>
      <c r="B75" s="31">
        <v>43857</v>
      </c>
      <c r="C75">
        <v>4606</v>
      </c>
      <c r="D75">
        <v>8607</v>
      </c>
      <c r="E75">
        <v>13184</v>
      </c>
      <c r="F75">
        <v>0</v>
      </c>
      <c r="G75">
        <v>1678</v>
      </c>
      <c r="H75" s="35">
        <v>0</v>
      </c>
      <c r="I75" s="35">
        <v>0</v>
      </c>
      <c r="J75">
        <v>0</v>
      </c>
      <c r="K75">
        <v>0</v>
      </c>
    </row>
    <row r="76" spans="1:11" x14ac:dyDescent="0.25">
      <c r="A76" t="str">
        <f>TEXT(Table3[[#This Row],[Date]],"YYYY"&amp;"- "&amp;"MM")</f>
        <v>2020- 01</v>
      </c>
      <c r="B76" s="31">
        <v>43859</v>
      </c>
      <c r="C76">
        <v>4567</v>
      </c>
      <c r="D76">
        <v>8985</v>
      </c>
      <c r="E76">
        <v>13135</v>
      </c>
      <c r="F76">
        <v>0</v>
      </c>
      <c r="G76">
        <v>1670</v>
      </c>
      <c r="H76" s="35">
        <v>0</v>
      </c>
      <c r="I76" s="35">
        <v>0</v>
      </c>
      <c r="J76">
        <v>0</v>
      </c>
      <c r="K76">
        <v>0</v>
      </c>
    </row>
    <row r="77" spans="1:11" x14ac:dyDescent="0.25">
      <c r="A77" t="str">
        <f>TEXT(Table3[[#This Row],[Date]],"YYYY"&amp;"- "&amp;"MM")</f>
        <v>2020- 01</v>
      </c>
      <c r="B77" s="31">
        <v>43860</v>
      </c>
      <c r="C77">
        <v>4569</v>
      </c>
      <c r="D77">
        <v>9005</v>
      </c>
      <c r="E77">
        <v>13055</v>
      </c>
      <c r="F77">
        <v>0</v>
      </c>
      <c r="G77">
        <v>1679</v>
      </c>
      <c r="H77" s="35">
        <v>0</v>
      </c>
      <c r="I77" s="35">
        <v>0</v>
      </c>
      <c r="J77">
        <v>0</v>
      </c>
      <c r="K77">
        <v>0</v>
      </c>
    </row>
    <row r="78" spans="1:11" x14ac:dyDescent="0.25">
      <c r="A78" t="str">
        <f>TEXT(Table3[[#This Row],[Date]],"YYYY"&amp;"- "&amp;"MM")</f>
        <v>2020- 02</v>
      </c>
      <c r="B78" s="31">
        <v>43864</v>
      </c>
      <c r="C78">
        <v>4804</v>
      </c>
      <c r="D78">
        <v>9182</v>
      </c>
      <c r="E78">
        <v>14126</v>
      </c>
      <c r="F78">
        <v>0</v>
      </c>
      <c r="G78">
        <v>743</v>
      </c>
      <c r="H78" s="35">
        <v>0</v>
      </c>
      <c r="I78" s="35">
        <v>0</v>
      </c>
      <c r="J78">
        <v>0</v>
      </c>
      <c r="K78">
        <v>0</v>
      </c>
    </row>
    <row r="79" spans="1:11" x14ac:dyDescent="0.25">
      <c r="A79" t="str">
        <f>TEXT(Table3[[#This Row],[Date]],"YYYY"&amp;"- "&amp;"MM")</f>
        <v>2020- 02</v>
      </c>
      <c r="B79" s="31">
        <v>43867</v>
      </c>
      <c r="C79">
        <v>4781</v>
      </c>
      <c r="D79">
        <v>8899</v>
      </c>
      <c r="E79">
        <v>14347</v>
      </c>
      <c r="F79">
        <v>0</v>
      </c>
      <c r="G79">
        <v>837</v>
      </c>
      <c r="H79" s="35">
        <v>0</v>
      </c>
      <c r="I79" s="35">
        <v>0</v>
      </c>
      <c r="J79">
        <v>0</v>
      </c>
      <c r="K79">
        <v>0</v>
      </c>
    </row>
    <row r="80" spans="1:11" x14ac:dyDescent="0.25">
      <c r="A80" t="str">
        <f>TEXT(Table3[[#This Row],[Date]],"YYYY"&amp;"- "&amp;"MM")</f>
        <v>2020- 02</v>
      </c>
      <c r="B80" s="31">
        <v>43868</v>
      </c>
      <c r="C80">
        <v>4916</v>
      </c>
      <c r="D80">
        <v>8811</v>
      </c>
      <c r="E80">
        <v>14984</v>
      </c>
      <c r="F80">
        <v>0</v>
      </c>
      <c r="G80">
        <v>958</v>
      </c>
      <c r="H80" s="35">
        <v>0</v>
      </c>
      <c r="I80" s="35">
        <v>0</v>
      </c>
      <c r="J80">
        <v>0</v>
      </c>
      <c r="K80">
        <v>0</v>
      </c>
    </row>
    <row r="81" spans="1:11" x14ac:dyDescent="0.25">
      <c r="A81" t="str">
        <f>TEXT(Table3[[#This Row],[Date]],"YYYY"&amp;"- "&amp;"MM")</f>
        <v>2020- 02</v>
      </c>
      <c r="B81" s="31">
        <v>43871</v>
      </c>
      <c r="C81">
        <v>4931</v>
      </c>
      <c r="D81">
        <v>8837</v>
      </c>
      <c r="E81">
        <v>15545</v>
      </c>
      <c r="F81">
        <v>0</v>
      </c>
      <c r="G81">
        <v>885</v>
      </c>
      <c r="H81" s="35">
        <v>0</v>
      </c>
      <c r="I81" s="35">
        <v>0</v>
      </c>
      <c r="J81">
        <v>0</v>
      </c>
      <c r="K81">
        <v>0</v>
      </c>
    </row>
    <row r="82" spans="1:11" x14ac:dyDescent="0.25">
      <c r="A82" t="str">
        <f>TEXT(Table3[[#This Row],[Date]],"YYYY"&amp;"- "&amp;"MM")</f>
        <v>2020- 02</v>
      </c>
      <c r="B82" s="31">
        <v>43872</v>
      </c>
      <c r="C82">
        <v>4931</v>
      </c>
      <c r="D82">
        <v>8611</v>
      </c>
      <c r="E82">
        <v>15545</v>
      </c>
      <c r="F82">
        <v>0</v>
      </c>
      <c r="G82">
        <v>1058</v>
      </c>
      <c r="H82" s="35">
        <v>0</v>
      </c>
      <c r="I82" s="35">
        <v>0</v>
      </c>
      <c r="J82">
        <v>0</v>
      </c>
      <c r="K82">
        <v>0</v>
      </c>
    </row>
    <row r="83" spans="1:11" x14ac:dyDescent="0.25">
      <c r="A83" t="str">
        <f>TEXT(Table3[[#This Row],[Date]],"YYYY"&amp;"- "&amp;"MM")</f>
        <v>2020- 02</v>
      </c>
      <c r="B83" s="31">
        <v>43873</v>
      </c>
      <c r="C83">
        <v>4980</v>
      </c>
      <c r="D83">
        <v>8993</v>
      </c>
      <c r="E83">
        <v>15977</v>
      </c>
      <c r="F83">
        <v>0</v>
      </c>
      <c r="G83">
        <v>1068</v>
      </c>
      <c r="H83" s="35">
        <v>0</v>
      </c>
      <c r="I83" s="35">
        <v>0</v>
      </c>
      <c r="J83">
        <v>0</v>
      </c>
      <c r="K83">
        <v>0</v>
      </c>
    </row>
    <row r="84" spans="1:11" x14ac:dyDescent="0.25">
      <c r="A84" t="str">
        <f>TEXT(Table3[[#This Row],[Date]],"YYYY"&amp;"- "&amp;"MM")</f>
        <v>2020- 02</v>
      </c>
      <c r="B84" s="31">
        <v>43874</v>
      </c>
      <c r="C84">
        <v>5115</v>
      </c>
      <c r="D84">
        <v>9420</v>
      </c>
      <c r="E84">
        <v>16404</v>
      </c>
      <c r="F84">
        <v>0</v>
      </c>
      <c r="G84">
        <v>1009</v>
      </c>
      <c r="H84" s="35">
        <v>0</v>
      </c>
      <c r="I84" s="35">
        <v>0</v>
      </c>
      <c r="J84">
        <v>0</v>
      </c>
      <c r="K84">
        <v>0</v>
      </c>
    </row>
    <row r="85" spans="1:11" x14ac:dyDescent="0.25">
      <c r="A85" t="str">
        <f>TEXT(Table3[[#This Row],[Date]],"YYYY"&amp;"- "&amp;"MM")</f>
        <v>2020- 02</v>
      </c>
      <c r="B85" s="31">
        <v>43875</v>
      </c>
      <c r="C85">
        <v>4778</v>
      </c>
      <c r="D85">
        <v>9493.32</v>
      </c>
      <c r="E85">
        <v>16795</v>
      </c>
      <c r="F85">
        <v>0</v>
      </c>
      <c r="G85">
        <v>999.68</v>
      </c>
      <c r="H85" s="35">
        <v>0</v>
      </c>
      <c r="I85" s="35">
        <v>0</v>
      </c>
      <c r="J85">
        <v>0</v>
      </c>
      <c r="K85">
        <v>0</v>
      </c>
    </row>
    <row r="86" spans="1:11" x14ac:dyDescent="0.25">
      <c r="A86" t="str">
        <f>TEXT(Table3[[#This Row],[Date]],"YYYY"&amp;"- "&amp;"MM")</f>
        <v>2020- 02</v>
      </c>
      <c r="B86" s="31">
        <v>43878</v>
      </c>
      <c r="C86">
        <v>4752</v>
      </c>
      <c r="D86">
        <v>8796</v>
      </c>
      <c r="E86">
        <v>17062</v>
      </c>
      <c r="F86">
        <v>0</v>
      </c>
      <c r="G86">
        <v>844</v>
      </c>
      <c r="H86" s="35">
        <v>0</v>
      </c>
      <c r="I86" s="35">
        <v>0</v>
      </c>
      <c r="J86">
        <v>0</v>
      </c>
      <c r="K86">
        <v>0</v>
      </c>
    </row>
    <row r="87" spans="1:11" x14ac:dyDescent="0.25">
      <c r="A87" t="str">
        <f>TEXT(Table3[[#This Row],[Date]],"YYYY"&amp;"- "&amp;"MM")</f>
        <v>2020- 02</v>
      </c>
      <c r="B87" s="31">
        <v>43879</v>
      </c>
      <c r="C87">
        <v>4752</v>
      </c>
      <c r="D87">
        <v>8743</v>
      </c>
      <c r="E87">
        <v>17131</v>
      </c>
      <c r="F87">
        <v>0</v>
      </c>
      <c r="G87">
        <v>894</v>
      </c>
      <c r="H87" s="35">
        <v>0</v>
      </c>
      <c r="I87" s="35">
        <v>0</v>
      </c>
      <c r="J87">
        <v>0</v>
      </c>
      <c r="K87">
        <v>0</v>
      </c>
    </row>
    <row r="88" spans="1:11" x14ac:dyDescent="0.25">
      <c r="A88" t="str">
        <f>TEXT(Table3[[#This Row],[Date]],"YYYY"&amp;"- "&amp;"MM")</f>
        <v>2020- 02</v>
      </c>
      <c r="B88" s="31">
        <v>43880</v>
      </c>
      <c r="C88">
        <v>4869</v>
      </c>
      <c r="D88">
        <v>8884</v>
      </c>
      <c r="E88">
        <v>17152</v>
      </c>
      <c r="F88">
        <v>0</v>
      </c>
      <c r="G88">
        <v>861</v>
      </c>
      <c r="H88" s="35">
        <v>0</v>
      </c>
      <c r="I88" s="35">
        <v>0</v>
      </c>
      <c r="J88">
        <v>0</v>
      </c>
      <c r="K88">
        <v>0</v>
      </c>
    </row>
    <row r="89" spans="1:11" x14ac:dyDescent="0.25">
      <c r="A89" t="str">
        <f>TEXT(Table3[[#This Row],[Date]],"YYYY"&amp;"- "&amp;"MM")</f>
        <v>2020- 02</v>
      </c>
      <c r="B89" s="31">
        <v>43881</v>
      </c>
      <c r="C89">
        <v>4876</v>
      </c>
      <c r="D89">
        <v>9155</v>
      </c>
      <c r="E89">
        <v>17492</v>
      </c>
      <c r="F89">
        <v>0</v>
      </c>
      <c r="G89">
        <v>813</v>
      </c>
      <c r="H89" s="35">
        <v>0</v>
      </c>
      <c r="I89" s="35">
        <v>0</v>
      </c>
      <c r="J89">
        <v>0</v>
      </c>
      <c r="K89">
        <v>0</v>
      </c>
    </row>
    <row r="90" spans="1:11" x14ac:dyDescent="0.25">
      <c r="A90" t="str">
        <f>TEXT(Table3[[#This Row],[Date]],"YYYY"&amp;"- "&amp;"MM")</f>
        <v>2020- 02</v>
      </c>
      <c r="B90" s="31">
        <v>43885</v>
      </c>
      <c r="C90">
        <v>4796</v>
      </c>
      <c r="D90">
        <v>8340</v>
      </c>
      <c r="E90">
        <v>17283</v>
      </c>
      <c r="F90">
        <v>0</v>
      </c>
      <c r="G90">
        <v>763</v>
      </c>
      <c r="H90" s="35">
        <v>0</v>
      </c>
      <c r="I90" s="35">
        <v>0</v>
      </c>
      <c r="J90">
        <v>0</v>
      </c>
      <c r="K90">
        <v>0</v>
      </c>
    </row>
    <row r="91" spans="1:11" x14ac:dyDescent="0.25">
      <c r="A91" t="str">
        <f>TEXT(Table3[[#This Row],[Date]],"YYYY"&amp;"- "&amp;"MM")</f>
        <v>2020- 02</v>
      </c>
      <c r="B91" s="31">
        <v>43886</v>
      </c>
      <c r="C91">
        <v>4796</v>
      </c>
      <c r="D91">
        <v>8255</v>
      </c>
      <c r="E91">
        <v>17383</v>
      </c>
      <c r="F91">
        <v>0</v>
      </c>
      <c r="G91">
        <v>842</v>
      </c>
      <c r="H91" s="35">
        <v>0</v>
      </c>
      <c r="I91" s="35">
        <v>0</v>
      </c>
      <c r="J91">
        <v>0</v>
      </c>
      <c r="K91">
        <v>0</v>
      </c>
    </row>
    <row r="92" spans="1:11" x14ac:dyDescent="0.25">
      <c r="A92" t="str">
        <f>TEXT(Table3[[#This Row],[Date]],"YYYY"&amp;"- "&amp;"MM")</f>
        <v>2020- 02</v>
      </c>
      <c r="B92" s="31">
        <v>43887</v>
      </c>
      <c r="C92">
        <v>4776</v>
      </c>
      <c r="D92">
        <v>8554</v>
      </c>
      <c r="E92">
        <v>17443</v>
      </c>
      <c r="F92">
        <v>0</v>
      </c>
      <c r="G92">
        <v>699</v>
      </c>
      <c r="H92" s="35">
        <v>0</v>
      </c>
      <c r="I92" s="35">
        <v>0</v>
      </c>
      <c r="J92">
        <v>0</v>
      </c>
      <c r="K92">
        <v>0</v>
      </c>
    </row>
    <row r="93" spans="1:11" x14ac:dyDescent="0.25">
      <c r="A93" t="str">
        <f>TEXT(Table3[[#This Row],[Date]],"YYYY"&amp;"- "&amp;"MM")</f>
        <v>2020- 02</v>
      </c>
      <c r="B93" s="31">
        <v>43888</v>
      </c>
      <c r="C93">
        <v>4918</v>
      </c>
      <c r="D93">
        <v>8351</v>
      </c>
      <c r="E93">
        <v>17562</v>
      </c>
      <c r="F93">
        <v>0</v>
      </c>
      <c r="G93">
        <v>746</v>
      </c>
      <c r="H93" s="35">
        <v>0</v>
      </c>
      <c r="I93" s="35">
        <v>0</v>
      </c>
      <c r="J93">
        <v>0</v>
      </c>
      <c r="K93">
        <v>0</v>
      </c>
    </row>
    <row r="94" spans="1:11" x14ac:dyDescent="0.25">
      <c r="A94" t="str">
        <f>TEXT(Table3[[#This Row],[Date]],"YYYY"&amp;"- "&amp;"MM")</f>
        <v>2020- 02</v>
      </c>
      <c r="B94" s="31">
        <v>43889</v>
      </c>
      <c r="C94">
        <v>5049</v>
      </c>
      <c r="D94">
        <v>8477</v>
      </c>
      <c r="E94">
        <v>17812</v>
      </c>
      <c r="F94">
        <v>0</v>
      </c>
      <c r="G94">
        <v>713</v>
      </c>
      <c r="H94" s="35">
        <v>0</v>
      </c>
      <c r="I94" s="35">
        <v>0</v>
      </c>
      <c r="J94">
        <v>0</v>
      </c>
      <c r="K94">
        <v>0</v>
      </c>
    </row>
    <row r="95" spans="1:11" x14ac:dyDescent="0.25">
      <c r="A95" t="str">
        <f>TEXT(Table3[[#This Row],[Date]],"YYYY"&amp;"- "&amp;"MM")</f>
        <v>2020- 03</v>
      </c>
      <c r="B95" s="31">
        <v>43892</v>
      </c>
      <c r="C95">
        <v>4381</v>
      </c>
      <c r="D95">
        <v>7839</v>
      </c>
      <c r="E95">
        <v>17970</v>
      </c>
      <c r="F95">
        <v>0</v>
      </c>
      <c r="G95">
        <v>625</v>
      </c>
      <c r="H95" s="35">
        <v>0</v>
      </c>
      <c r="I95" s="35">
        <v>0</v>
      </c>
      <c r="J95">
        <v>0</v>
      </c>
      <c r="K95">
        <v>0</v>
      </c>
    </row>
    <row r="96" spans="1:11" x14ac:dyDescent="0.25">
      <c r="A96" t="str">
        <f>TEXT(Table3[[#This Row],[Date]],"YYYY"&amp;"- "&amp;"MM")</f>
        <v>2020- 03</v>
      </c>
      <c r="B96" s="31">
        <v>43893</v>
      </c>
      <c r="C96">
        <v>4381</v>
      </c>
      <c r="D96">
        <v>7739</v>
      </c>
      <c r="E96">
        <v>17928</v>
      </c>
      <c r="F96">
        <v>0</v>
      </c>
      <c r="G96">
        <v>675</v>
      </c>
      <c r="H96" s="35">
        <v>0</v>
      </c>
      <c r="I96" s="35">
        <v>0</v>
      </c>
      <c r="J96">
        <v>0</v>
      </c>
      <c r="K96">
        <v>0</v>
      </c>
    </row>
    <row r="97" spans="1:11" x14ac:dyDescent="0.25">
      <c r="A97" t="str">
        <f>TEXT(Table3[[#This Row],[Date]],"YYYY"&amp;"- "&amp;"MM")</f>
        <v>2020- 03</v>
      </c>
      <c r="B97" s="31">
        <v>43894</v>
      </c>
      <c r="C97">
        <v>4493</v>
      </c>
      <c r="D97">
        <v>8327</v>
      </c>
      <c r="E97">
        <v>18040</v>
      </c>
      <c r="F97">
        <v>0</v>
      </c>
      <c r="G97">
        <v>726</v>
      </c>
      <c r="H97" s="35">
        <v>0</v>
      </c>
      <c r="I97" s="35">
        <v>0</v>
      </c>
      <c r="J97">
        <v>0</v>
      </c>
      <c r="K97">
        <v>0</v>
      </c>
    </row>
    <row r="98" spans="1:11" x14ac:dyDescent="0.25">
      <c r="A98" t="str">
        <f>TEXT(Table3[[#This Row],[Date]],"YYYY"&amp;"- "&amp;"MM")</f>
        <v>2020- 03</v>
      </c>
      <c r="B98" s="31">
        <v>43895</v>
      </c>
      <c r="C98">
        <v>4603</v>
      </c>
      <c r="D98">
        <v>8263</v>
      </c>
      <c r="E98">
        <v>17739</v>
      </c>
      <c r="F98">
        <v>0</v>
      </c>
      <c r="G98">
        <v>808</v>
      </c>
      <c r="H98" s="35">
        <v>0</v>
      </c>
      <c r="I98" s="35">
        <v>0</v>
      </c>
      <c r="J98">
        <v>0</v>
      </c>
      <c r="K98">
        <v>0</v>
      </c>
    </row>
    <row r="99" spans="1:11" x14ac:dyDescent="0.25">
      <c r="A99" t="str">
        <f>TEXT(Table3[[#This Row],[Date]],"YYYY"&amp;"- "&amp;"MM")</f>
        <v>2020- 03</v>
      </c>
      <c r="B99" s="31">
        <v>43896</v>
      </c>
      <c r="C99">
        <v>4735</v>
      </c>
      <c r="D99">
        <v>8387</v>
      </c>
      <c r="E99">
        <v>17306</v>
      </c>
      <c r="F99">
        <v>0</v>
      </c>
      <c r="G99">
        <v>755</v>
      </c>
      <c r="H99" s="35">
        <v>0</v>
      </c>
      <c r="I99" s="35">
        <v>0</v>
      </c>
      <c r="J99">
        <v>0</v>
      </c>
      <c r="K99">
        <v>0</v>
      </c>
    </row>
    <row r="100" spans="1:11" x14ac:dyDescent="0.25">
      <c r="A100" t="str">
        <f>TEXT(Table3[[#This Row],[Date]],"YYYY"&amp;"- "&amp;"MM")</f>
        <v>2020- 03</v>
      </c>
      <c r="B100" s="31">
        <v>43900</v>
      </c>
      <c r="C100">
        <v>4463</v>
      </c>
      <c r="D100">
        <v>8191</v>
      </c>
      <c r="E100">
        <v>17386</v>
      </c>
      <c r="F100">
        <v>0</v>
      </c>
      <c r="G100">
        <v>692</v>
      </c>
      <c r="H100" s="35">
        <v>0</v>
      </c>
      <c r="I100" s="35">
        <v>0</v>
      </c>
      <c r="J100">
        <v>0</v>
      </c>
      <c r="K100">
        <v>0</v>
      </c>
    </row>
    <row r="101" spans="1:11" x14ac:dyDescent="0.25">
      <c r="A101" t="str">
        <f>TEXT(Table3[[#This Row],[Date]],"YYYY"&amp;"- "&amp;"MM")</f>
        <v>2020- 03</v>
      </c>
      <c r="B101" s="31">
        <v>43901</v>
      </c>
      <c r="C101">
        <v>4463</v>
      </c>
      <c r="D101">
        <v>8180</v>
      </c>
      <c r="E101">
        <v>17386</v>
      </c>
      <c r="F101">
        <v>0</v>
      </c>
      <c r="G101">
        <v>707</v>
      </c>
      <c r="H101" s="35">
        <v>0</v>
      </c>
      <c r="I101" s="35">
        <v>0</v>
      </c>
      <c r="J101">
        <v>0</v>
      </c>
      <c r="K101">
        <v>0</v>
      </c>
    </row>
    <row r="102" spans="1:11" x14ac:dyDescent="0.25">
      <c r="A102" t="str">
        <f>TEXT(Table3[[#This Row],[Date]],"YYYY"&amp;"- "&amp;"MM")</f>
        <v>2020- 03</v>
      </c>
      <c r="B102" s="31">
        <v>43902</v>
      </c>
      <c r="C102">
        <v>4571</v>
      </c>
      <c r="D102">
        <v>8472</v>
      </c>
      <c r="E102">
        <v>16596</v>
      </c>
      <c r="F102">
        <v>0</v>
      </c>
      <c r="G102">
        <v>707</v>
      </c>
      <c r="H102" s="35">
        <v>0</v>
      </c>
      <c r="I102" s="35">
        <v>0</v>
      </c>
      <c r="J102">
        <v>0</v>
      </c>
      <c r="K102">
        <v>0</v>
      </c>
    </row>
    <row r="103" spans="1:11" x14ac:dyDescent="0.25">
      <c r="A103" t="str">
        <f>TEXT(Table3[[#This Row],[Date]],"YYYY"&amp;"- "&amp;"MM")</f>
        <v>2020- 03</v>
      </c>
      <c r="B103" s="31">
        <v>43903</v>
      </c>
      <c r="C103">
        <v>4877</v>
      </c>
      <c r="D103">
        <v>8230</v>
      </c>
      <c r="E103">
        <v>16012</v>
      </c>
      <c r="F103">
        <v>0</v>
      </c>
      <c r="G103">
        <v>607</v>
      </c>
      <c r="H103" s="35">
        <v>0</v>
      </c>
      <c r="I103" s="35">
        <v>0</v>
      </c>
      <c r="J103">
        <v>0</v>
      </c>
      <c r="K103">
        <v>0</v>
      </c>
    </row>
    <row r="104" spans="1:11" x14ac:dyDescent="0.25">
      <c r="A104" t="str">
        <f>TEXT(Table3[[#This Row],[Date]],"YYYY"&amp;"- "&amp;"MM")</f>
        <v>2020- 03</v>
      </c>
      <c r="B104" s="31">
        <v>43907</v>
      </c>
      <c r="C104">
        <v>4574</v>
      </c>
      <c r="D104">
        <v>8125</v>
      </c>
      <c r="E104">
        <v>16064</v>
      </c>
      <c r="F104">
        <v>0</v>
      </c>
      <c r="G104">
        <v>596</v>
      </c>
      <c r="H104" s="35">
        <v>0</v>
      </c>
      <c r="I104" s="35">
        <v>0</v>
      </c>
      <c r="J104">
        <v>0</v>
      </c>
      <c r="K104">
        <v>0</v>
      </c>
    </row>
    <row r="105" spans="1:11" x14ac:dyDescent="0.25">
      <c r="A105" t="str">
        <f>TEXT(Table3[[#This Row],[Date]],"YYYY"&amp;"- "&amp;"MM")</f>
        <v>2020- 03</v>
      </c>
      <c r="B105" s="31">
        <v>43908</v>
      </c>
      <c r="C105">
        <v>4574</v>
      </c>
      <c r="D105">
        <v>8368</v>
      </c>
      <c r="E105">
        <v>16235</v>
      </c>
      <c r="F105">
        <v>0</v>
      </c>
      <c r="G105">
        <v>596</v>
      </c>
      <c r="H105" s="35">
        <v>0</v>
      </c>
      <c r="I105" s="35">
        <v>0</v>
      </c>
      <c r="J105">
        <v>0</v>
      </c>
      <c r="K105">
        <v>0</v>
      </c>
    </row>
    <row r="106" spans="1:11" x14ac:dyDescent="0.25">
      <c r="A106" t="str">
        <f>TEXT(Table3[[#This Row],[Date]],"YYYY"&amp;"- "&amp;"MM")</f>
        <v>2020- 03</v>
      </c>
      <c r="B106" s="31">
        <v>43909</v>
      </c>
      <c r="C106">
        <v>4552</v>
      </c>
      <c r="D106">
        <v>8391</v>
      </c>
      <c r="E106">
        <v>16342</v>
      </c>
      <c r="F106">
        <v>0</v>
      </c>
      <c r="G106">
        <v>572</v>
      </c>
      <c r="H106" s="35">
        <v>0</v>
      </c>
      <c r="I106" s="35">
        <v>0</v>
      </c>
      <c r="J106">
        <v>0</v>
      </c>
      <c r="K106">
        <v>0</v>
      </c>
    </row>
    <row r="107" spans="1:11" x14ac:dyDescent="0.25">
      <c r="A107" t="str">
        <f>TEXT(Table3[[#This Row],[Date]],"YYYY"&amp;"- "&amp;"MM")</f>
        <v>2020- 03</v>
      </c>
      <c r="B107" s="31">
        <v>43910</v>
      </c>
      <c r="C107">
        <v>4508</v>
      </c>
      <c r="D107">
        <v>8223</v>
      </c>
      <c r="E107">
        <v>16340</v>
      </c>
      <c r="F107">
        <v>0</v>
      </c>
      <c r="G107">
        <v>551</v>
      </c>
      <c r="H107" s="35">
        <v>0</v>
      </c>
      <c r="I107" s="35">
        <v>0</v>
      </c>
      <c r="J107">
        <v>0</v>
      </c>
      <c r="K107">
        <v>0</v>
      </c>
    </row>
    <row r="108" spans="1:11" x14ac:dyDescent="0.25">
      <c r="A108" t="str">
        <f>TEXT(Table3[[#This Row],[Date]],"YYYY"&amp;"- "&amp;"MM")</f>
        <v>2020- 03</v>
      </c>
      <c r="B108" s="31">
        <v>43913</v>
      </c>
      <c r="C108">
        <v>4458</v>
      </c>
      <c r="D108">
        <v>8809</v>
      </c>
      <c r="E108">
        <v>16154</v>
      </c>
      <c r="F108">
        <v>0</v>
      </c>
      <c r="G108">
        <v>551</v>
      </c>
      <c r="H108" s="35">
        <v>0</v>
      </c>
      <c r="I108" s="35">
        <v>0</v>
      </c>
      <c r="J108">
        <v>0</v>
      </c>
      <c r="K108">
        <v>0</v>
      </c>
    </row>
    <row r="109" spans="1:11" x14ac:dyDescent="0.25">
      <c r="A109" t="str">
        <f>TEXT(Table3[[#This Row],[Date]],"YYYY"&amp;"- "&amp;"MM")</f>
        <v>2020- 03</v>
      </c>
      <c r="B109" s="31">
        <v>43915</v>
      </c>
      <c r="C109">
        <v>4458</v>
      </c>
      <c r="D109">
        <v>8809</v>
      </c>
      <c r="E109">
        <v>16130</v>
      </c>
      <c r="F109">
        <v>0</v>
      </c>
      <c r="G109">
        <v>551</v>
      </c>
      <c r="H109" s="35">
        <v>0</v>
      </c>
      <c r="I109" s="35">
        <v>0</v>
      </c>
      <c r="J109">
        <v>0</v>
      </c>
      <c r="K109">
        <v>0</v>
      </c>
    </row>
    <row r="110" spans="1:11" x14ac:dyDescent="0.25">
      <c r="A110" t="str">
        <f>TEXT(Table3[[#This Row],[Date]],"YYYY"&amp;"- "&amp;"MM")</f>
        <v>2020- 03</v>
      </c>
      <c r="B110" s="31">
        <v>43916</v>
      </c>
      <c r="C110">
        <v>4458</v>
      </c>
      <c r="D110">
        <v>8809</v>
      </c>
      <c r="E110">
        <v>15865</v>
      </c>
      <c r="F110">
        <v>0</v>
      </c>
      <c r="G110">
        <v>551</v>
      </c>
      <c r="H110" s="35">
        <v>0</v>
      </c>
      <c r="I110" s="35">
        <v>0</v>
      </c>
      <c r="J110">
        <v>0</v>
      </c>
      <c r="K110">
        <v>0</v>
      </c>
    </row>
    <row r="111" spans="1:11" x14ac:dyDescent="0.25">
      <c r="A111" t="str">
        <f>TEXT(Table3[[#This Row],[Date]],"YYYY"&amp;"- "&amp;"MM")</f>
        <v>2020- 03</v>
      </c>
      <c r="B111" s="31">
        <v>43920</v>
      </c>
      <c r="C111">
        <v>4388</v>
      </c>
      <c r="D111">
        <v>8809</v>
      </c>
      <c r="E111">
        <v>15991</v>
      </c>
      <c r="F111">
        <v>0</v>
      </c>
      <c r="G111">
        <v>551</v>
      </c>
      <c r="H111" s="35">
        <v>0</v>
      </c>
      <c r="I111" s="35">
        <v>0</v>
      </c>
      <c r="J111">
        <v>0</v>
      </c>
      <c r="K111">
        <v>0</v>
      </c>
    </row>
    <row r="112" spans="1:11" x14ac:dyDescent="0.25">
      <c r="A112" t="str">
        <f>TEXT(Table3[[#This Row],[Date]],"YYYY"&amp;"- "&amp;"MM")</f>
        <v>2020- 04</v>
      </c>
      <c r="B112" s="31">
        <v>43922</v>
      </c>
      <c r="C112">
        <v>4320</v>
      </c>
      <c r="D112">
        <v>8809</v>
      </c>
      <c r="E112">
        <v>15993</v>
      </c>
      <c r="F112">
        <v>0</v>
      </c>
      <c r="G112">
        <v>551</v>
      </c>
      <c r="H112" s="35">
        <v>0</v>
      </c>
      <c r="I112" s="35">
        <v>0</v>
      </c>
      <c r="J112">
        <v>0</v>
      </c>
      <c r="K112">
        <v>0</v>
      </c>
    </row>
    <row r="113" spans="1:11" x14ac:dyDescent="0.25">
      <c r="A113" t="str">
        <f>TEXT(Table3[[#This Row],[Date]],"YYYY"&amp;"- "&amp;"MM")</f>
        <v>2020- 04</v>
      </c>
      <c r="B113" s="31">
        <v>43927</v>
      </c>
      <c r="C113">
        <v>4258</v>
      </c>
      <c r="D113">
        <v>9107</v>
      </c>
      <c r="E113">
        <v>15988</v>
      </c>
      <c r="F113">
        <v>0</v>
      </c>
      <c r="G113">
        <v>551</v>
      </c>
      <c r="H113" s="35">
        <v>0</v>
      </c>
      <c r="I113" s="35">
        <v>0</v>
      </c>
      <c r="J113">
        <v>0</v>
      </c>
      <c r="K113">
        <v>0</v>
      </c>
    </row>
    <row r="114" spans="1:11" x14ac:dyDescent="0.25">
      <c r="A114" t="str">
        <f>TEXT(Table3[[#This Row],[Date]],"YYYY"&amp;"- "&amp;"MM")</f>
        <v>2020- 04</v>
      </c>
      <c r="B114" s="31">
        <v>43930</v>
      </c>
      <c r="C114">
        <v>4242</v>
      </c>
      <c r="D114">
        <v>9157</v>
      </c>
      <c r="E114">
        <v>15538</v>
      </c>
      <c r="F114">
        <v>0</v>
      </c>
      <c r="G114">
        <v>551</v>
      </c>
      <c r="H114" s="35">
        <v>0</v>
      </c>
      <c r="I114" s="35">
        <v>0</v>
      </c>
      <c r="J114">
        <v>0</v>
      </c>
      <c r="K114">
        <v>0</v>
      </c>
    </row>
    <row r="115" spans="1:11" x14ac:dyDescent="0.25">
      <c r="A115" t="str">
        <f>TEXT(Table3[[#This Row],[Date]],"YYYY"&amp;"- "&amp;"MM")</f>
        <v>2020- 04</v>
      </c>
      <c r="B115" s="31">
        <v>43936</v>
      </c>
      <c r="C115">
        <v>4083</v>
      </c>
      <c r="D115">
        <v>9455</v>
      </c>
      <c r="E115">
        <v>15336</v>
      </c>
      <c r="F115">
        <v>0</v>
      </c>
      <c r="G115">
        <v>578</v>
      </c>
      <c r="H115" s="35">
        <v>0</v>
      </c>
      <c r="I115" s="35">
        <v>0</v>
      </c>
      <c r="J115">
        <v>0</v>
      </c>
      <c r="K115">
        <v>0</v>
      </c>
    </row>
    <row r="116" spans="1:11" x14ac:dyDescent="0.25">
      <c r="A116" t="str">
        <f>TEXT(Table3[[#This Row],[Date]],"YYYY"&amp;"- "&amp;"MM")</f>
        <v>2020- 04</v>
      </c>
      <c r="B116" s="31">
        <v>43941</v>
      </c>
      <c r="C116">
        <v>5258</v>
      </c>
      <c r="D116">
        <v>9984</v>
      </c>
      <c r="E116">
        <v>16407</v>
      </c>
      <c r="F116">
        <v>0</v>
      </c>
      <c r="G116">
        <v>766</v>
      </c>
      <c r="H116" s="35">
        <v>0</v>
      </c>
      <c r="I116" s="35">
        <v>0</v>
      </c>
      <c r="J116">
        <v>0</v>
      </c>
      <c r="K116">
        <v>0</v>
      </c>
    </row>
    <row r="117" spans="1:11" x14ac:dyDescent="0.25">
      <c r="A117" t="str">
        <f>TEXT(Table3[[#This Row],[Date]],"YYYY"&amp;"- "&amp;"MM")</f>
        <v>2020- 04</v>
      </c>
      <c r="B117" s="31">
        <v>43942</v>
      </c>
      <c r="C117">
        <v>5207</v>
      </c>
      <c r="D117">
        <v>9898</v>
      </c>
      <c r="E117">
        <v>16438</v>
      </c>
      <c r="F117">
        <v>0</v>
      </c>
      <c r="G117">
        <v>837</v>
      </c>
      <c r="H117" s="35">
        <v>0</v>
      </c>
      <c r="I117" s="35">
        <v>0</v>
      </c>
      <c r="J117">
        <v>0</v>
      </c>
      <c r="K117">
        <v>0</v>
      </c>
    </row>
    <row r="118" spans="1:11" x14ac:dyDescent="0.25">
      <c r="A118" t="str">
        <f>TEXT(Table3[[#This Row],[Date]],"YYYY"&amp;"- "&amp;"MM")</f>
        <v>2020- 04</v>
      </c>
      <c r="B118" s="31">
        <v>43943</v>
      </c>
      <c r="C118">
        <v>5336</v>
      </c>
      <c r="D118">
        <v>10067</v>
      </c>
      <c r="E118">
        <v>16671</v>
      </c>
      <c r="F118">
        <v>0</v>
      </c>
      <c r="G118">
        <v>858</v>
      </c>
      <c r="H118" s="35">
        <v>0</v>
      </c>
      <c r="I118" s="35">
        <v>0</v>
      </c>
      <c r="J118">
        <v>0</v>
      </c>
      <c r="K118">
        <v>0</v>
      </c>
    </row>
    <row r="119" spans="1:11" x14ac:dyDescent="0.25">
      <c r="A119" t="str">
        <f>TEXT(Table3[[#This Row],[Date]],"YYYY"&amp;"- "&amp;"MM")</f>
        <v>2020- 04</v>
      </c>
      <c r="B119" s="31">
        <v>43948</v>
      </c>
      <c r="C119">
        <v>5999</v>
      </c>
      <c r="D119">
        <v>10005</v>
      </c>
      <c r="E119">
        <v>18031</v>
      </c>
      <c r="F119">
        <v>0</v>
      </c>
      <c r="G119">
        <v>1030</v>
      </c>
      <c r="H119" s="35">
        <v>0</v>
      </c>
      <c r="I119" s="35">
        <v>0</v>
      </c>
      <c r="J119">
        <v>0</v>
      </c>
      <c r="K119">
        <v>0</v>
      </c>
    </row>
    <row r="120" spans="1:11" x14ac:dyDescent="0.25">
      <c r="A120" t="str">
        <f>TEXT(Table3[[#This Row],[Date]],"YYYY"&amp;"- "&amp;"MM")</f>
        <v>2020- 04</v>
      </c>
      <c r="B120" s="31">
        <v>43949</v>
      </c>
      <c r="C120">
        <v>5999</v>
      </c>
      <c r="D120">
        <v>9835</v>
      </c>
      <c r="E120">
        <v>18025</v>
      </c>
      <c r="F120">
        <v>0</v>
      </c>
      <c r="G120">
        <v>1117</v>
      </c>
      <c r="H120" s="35">
        <v>0</v>
      </c>
      <c r="I120" s="35">
        <v>0</v>
      </c>
      <c r="J120">
        <v>0</v>
      </c>
      <c r="K120">
        <v>0</v>
      </c>
    </row>
    <row r="121" spans="1:11" x14ac:dyDescent="0.25">
      <c r="A121" t="str">
        <f>TEXT(Table3[[#This Row],[Date]],"YYYY"&amp;"- "&amp;"MM")</f>
        <v>2020- 04</v>
      </c>
      <c r="B121" s="31">
        <v>43950</v>
      </c>
      <c r="C121">
        <v>5941</v>
      </c>
      <c r="D121">
        <v>9998</v>
      </c>
      <c r="E121">
        <v>17970</v>
      </c>
      <c r="F121">
        <v>0</v>
      </c>
      <c r="G121">
        <v>1049</v>
      </c>
      <c r="H121" s="35">
        <v>0</v>
      </c>
      <c r="I121" s="35">
        <v>0</v>
      </c>
      <c r="J121">
        <v>0</v>
      </c>
      <c r="K121">
        <v>0</v>
      </c>
    </row>
    <row r="122" spans="1:11" x14ac:dyDescent="0.25">
      <c r="A122" t="str">
        <f>TEXT(Table3[[#This Row],[Date]],"YYYY"&amp;"- "&amp;"MM")</f>
        <v>2020- 04</v>
      </c>
      <c r="B122" s="31">
        <v>43951</v>
      </c>
      <c r="C122">
        <v>5911</v>
      </c>
      <c r="D122">
        <v>10082</v>
      </c>
      <c r="E122">
        <v>18086</v>
      </c>
      <c r="F122">
        <v>0</v>
      </c>
      <c r="G122">
        <v>1051</v>
      </c>
      <c r="H122" s="35">
        <v>0</v>
      </c>
      <c r="I122" s="35">
        <v>0</v>
      </c>
      <c r="J122">
        <v>0</v>
      </c>
      <c r="K122">
        <v>0</v>
      </c>
    </row>
    <row r="123" spans="1:11" x14ac:dyDescent="0.25">
      <c r="A123" t="str">
        <f>TEXT(Table3[[#This Row],[Date]],"YYYY"&amp;"- "&amp;"MM")</f>
        <v>2020- 05</v>
      </c>
      <c r="B123" s="31">
        <v>43955</v>
      </c>
      <c r="C123">
        <v>6026</v>
      </c>
      <c r="D123">
        <v>10063</v>
      </c>
      <c r="E123">
        <v>18822</v>
      </c>
      <c r="F123">
        <v>0</v>
      </c>
      <c r="G123">
        <v>1075</v>
      </c>
      <c r="H123" s="35">
        <v>0</v>
      </c>
      <c r="I123" s="35">
        <v>0</v>
      </c>
      <c r="J123">
        <v>0</v>
      </c>
      <c r="K123">
        <v>0</v>
      </c>
    </row>
    <row r="124" spans="1:11" x14ac:dyDescent="0.25">
      <c r="A124" t="str">
        <f>TEXT(Table3[[#This Row],[Date]],"YYYY"&amp;"- "&amp;"MM")</f>
        <v>2020- 05</v>
      </c>
      <c r="B124" s="31">
        <v>43956</v>
      </c>
      <c r="C124">
        <v>6026</v>
      </c>
      <c r="D124">
        <v>10018</v>
      </c>
      <c r="E124">
        <v>18922</v>
      </c>
      <c r="F124">
        <v>0</v>
      </c>
      <c r="G124">
        <v>1071</v>
      </c>
      <c r="H124" s="35">
        <v>0</v>
      </c>
      <c r="I124" s="35">
        <v>0</v>
      </c>
      <c r="J124">
        <v>0</v>
      </c>
      <c r="K124">
        <v>0</v>
      </c>
    </row>
    <row r="125" spans="1:11" x14ac:dyDescent="0.25">
      <c r="A125" t="str">
        <f>TEXT(Table3[[#This Row],[Date]],"YYYY"&amp;"- "&amp;"MM")</f>
        <v>2020- 05</v>
      </c>
      <c r="B125" s="31">
        <v>43957</v>
      </c>
      <c r="C125">
        <v>6144</v>
      </c>
      <c r="D125">
        <v>10111</v>
      </c>
      <c r="E125">
        <v>19200</v>
      </c>
      <c r="F125">
        <v>0</v>
      </c>
      <c r="G125">
        <v>1115</v>
      </c>
      <c r="H125" s="35">
        <v>0</v>
      </c>
      <c r="I125" s="35">
        <v>0</v>
      </c>
      <c r="J125">
        <v>0</v>
      </c>
      <c r="K125">
        <v>0</v>
      </c>
    </row>
    <row r="126" spans="1:11" x14ac:dyDescent="0.25">
      <c r="A126" t="str">
        <f>TEXT(Table3[[#This Row],[Date]],"YYYY"&amp;"- "&amp;"MM")</f>
        <v>2020- 05</v>
      </c>
      <c r="B126" s="31">
        <v>43962</v>
      </c>
      <c r="C126">
        <v>6275</v>
      </c>
      <c r="D126">
        <v>9968</v>
      </c>
      <c r="E126">
        <v>19861</v>
      </c>
      <c r="F126">
        <v>0</v>
      </c>
      <c r="G126">
        <v>1104</v>
      </c>
      <c r="H126" s="35">
        <v>0</v>
      </c>
      <c r="I126" s="35">
        <v>0</v>
      </c>
      <c r="J126">
        <v>0</v>
      </c>
      <c r="K126">
        <v>0</v>
      </c>
    </row>
    <row r="127" spans="1:11" x14ac:dyDescent="0.25">
      <c r="A127" t="str">
        <f>TEXT(Table3[[#This Row],[Date]],"YYYY"&amp;"- "&amp;"MM")</f>
        <v>2020- 05</v>
      </c>
      <c r="B127" s="31">
        <v>43963</v>
      </c>
      <c r="C127">
        <v>6323</v>
      </c>
      <c r="D127">
        <v>9918</v>
      </c>
      <c r="E127">
        <v>19438</v>
      </c>
      <c r="F127">
        <v>0</v>
      </c>
      <c r="G127">
        <v>1106</v>
      </c>
      <c r="H127" s="35">
        <v>0</v>
      </c>
      <c r="I127" s="35">
        <v>0</v>
      </c>
      <c r="J127">
        <v>0</v>
      </c>
      <c r="K127">
        <v>0</v>
      </c>
    </row>
    <row r="128" spans="1:11" x14ac:dyDescent="0.25">
      <c r="A128" t="str">
        <f>TEXT(Table3[[#This Row],[Date]],"YYYY"&amp;"- "&amp;"MM")</f>
        <v>2020- 05</v>
      </c>
      <c r="B128" s="31">
        <v>43964</v>
      </c>
      <c r="C128">
        <v>6413</v>
      </c>
      <c r="D128">
        <v>10069</v>
      </c>
      <c r="E128">
        <v>18979</v>
      </c>
      <c r="F128">
        <v>0</v>
      </c>
      <c r="G128">
        <v>1101</v>
      </c>
      <c r="H128" s="35">
        <v>0</v>
      </c>
      <c r="I128" s="35">
        <v>0</v>
      </c>
      <c r="J128">
        <v>0</v>
      </c>
      <c r="K128">
        <v>0</v>
      </c>
    </row>
    <row r="129" spans="1:11" x14ac:dyDescent="0.25">
      <c r="A129" t="str">
        <f>TEXT(Table3[[#This Row],[Date]],"YYYY"&amp;"- "&amp;"MM")</f>
        <v>2020- 05</v>
      </c>
      <c r="B129" s="31">
        <v>43965</v>
      </c>
      <c r="C129">
        <v>6541</v>
      </c>
      <c r="D129">
        <v>10058</v>
      </c>
      <c r="E129">
        <v>18482</v>
      </c>
      <c r="F129">
        <v>0</v>
      </c>
      <c r="G129">
        <v>1132</v>
      </c>
      <c r="H129" s="35">
        <v>0</v>
      </c>
      <c r="I129" s="35">
        <v>0</v>
      </c>
      <c r="J129">
        <v>0</v>
      </c>
      <c r="K129">
        <v>0</v>
      </c>
    </row>
    <row r="130" spans="1:11" x14ac:dyDescent="0.25">
      <c r="A130" t="str">
        <f>TEXT(Table3[[#This Row],[Date]],"YYYY"&amp;"- "&amp;"MM")</f>
        <v>2020- 05</v>
      </c>
      <c r="B130" s="31">
        <v>43966</v>
      </c>
      <c r="C130">
        <v>6618</v>
      </c>
      <c r="D130">
        <v>10082</v>
      </c>
      <c r="E130">
        <v>18623</v>
      </c>
      <c r="F130">
        <v>0</v>
      </c>
      <c r="G130">
        <v>1207</v>
      </c>
      <c r="H130" s="35">
        <v>0</v>
      </c>
      <c r="I130" s="35">
        <v>0</v>
      </c>
      <c r="J130">
        <v>0</v>
      </c>
      <c r="K130">
        <v>0</v>
      </c>
    </row>
    <row r="131" spans="1:11" x14ac:dyDescent="0.25">
      <c r="A131" t="str">
        <f>TEXT(Table3[[#This Row],[Date]],"YYYY"&amp;"- "&amp;"MM")</f>
        <v>2020- 05</v>
      </c>
      <c r="B131" s="31">
        <v>43969</v>
      </c>
      <c r="C131">
        <v>6362</v>
      </c>
      <c r="D131">
        <v>10239</v>
      </c>
      <c r="E131">
        <v>18064</v>
      </c>
      <c r="F131">
        <v>0</v>
      </c>
      <c r="G131">
        <v>1240</v>
      </c>
      <c r="H131" s="35">
        <v>0</v>
      </c>
      <c r="I131" s="35">
        <v>0</v>
      </c>
      <c r="J131">
        <v>0</v>
      </c>
      <c r="K131">
        <v>0</v>
      </c>
    </row>
    <row r="132" spans="1:11" x14ac:dyDescent="0.25">
      <c r="A132" t="str">
        <f>TEXT(Table3[[#This Row],[Date]],"YYYY"&amp;"- "&amp;"MM")</f>
        <v>2020- 05</v>
      </c>
      <c r="B132" s="31">
        <v>43970</v>
      </c>
      <c r="C132">
        <v>6446</v>
      </c>
      <c r="D132">
        <v>10197</v>
      </c>
      <c r="E132">
        <v>17972</v>
      </c>
      <c r="F132">
        <v>0</v>
      </c>
      <c r="G132">
        <v>1240</v>
      </c>
      <c r="H132" s="35">
        <v>0</v>
      </c>
      <c r="I132" s="35">
        <v>0</v>
      </c>
      <c r="J132">
        <v>0</v>
      </c>
      <c r="K132">
        <v>0</v>
      </c>
    </row>
    <row r="133" spans="1:11" x14ac:dyDescent="0.25">
      <c r="A133" t="str">
        <f>TEXT(Table3[[#This Row],[Date]],"YYYY"&amp;"- "&amp;"MM")</f>
        <v>2020- 05</v>
      </c>
      <c r="B133" s="31">
        <v>43971</v>
      </c>
      <c r="C133">
        <v>6363</v>
      </c>
      <c r="D133">
        <v>10473</v>
      </c>
      <c r="E133">
        <v>18396</v>
      </c>
      <c r="F133">
        <v>0</v>
      </c>
      <c r="G133">
        <v>1236</v>
      </c>
      <c r="H133" s="35">
        <v>0</v>
      </c>
      <c r="I133" s="35">
        <v>0</v>
      </c>
      <c r="J133">
        <v>0</v>
      </c>
      <c r="K133">
        <v>0</v>
      </c>
    </row>
    <row r="134" spans="1:11" x14ac:dyDescent="0.25">
      <c r="A134" t="str">
        <f>TEXT(Table3[[#This Row],[Date]],"YYYY"&amp;"- "&amp;"MM")</f>
        <v>2020- 05</v>
      </c>
      <c r="B134" s="31">
        <v>43972</v>
      </c>
      <c r="C134">
        <v>6425</v>
      </c>
      <c r="D134">
        <v>10412</v>
      </c>
      <c r="E134">
        <v>18149</v>
      </c>
      <c r="F134">
        <v>0</v>
      </c>
      <c r="G134">
        <v>1241</v>
      </c>
      <c r="H134" s="35">
        <v>0</v>
      </c>
      <c r="I134" s="35">
        <v>0</v>
      </c>
      <c r="J134">
        <v>0</v>
      </c>
      <c r="K134">
        <v>0</v>
      </c>
    </row>
    <row r="135" spans="1:11" x14ac:dyDescent="0.25">
      <c r="A135" t="str">
        <f>TEXT(Table3[[#This Row],[Date]],"YYYY"&amp;"- "&amp;"MM")</f>
        <v>2020- 05</v>
      </c>
      <c r="B135" s="31">
        <v>43973</v>
      </c>
      <c r="C135">
        <v>6482</v>
      </c>
      <c r="D135">
        <v>10383</v>
      </c>
      <c r="E135">
        <v>17629</v>
      </c>
      <c r="F135">
        <v>0</v>
      </c>
      <c r="G135">
        <v>1277</v>
      </c>
      <c r="H135" s="35">
        <v>0</v>
      </c>
      <c r="I135" s="35">
        <v>0</v>
      </c>
      <c r="J135">
        <v>0</v>
      </c>
      <c r="K135">
        <v>0</v>
      </c>
    </row>
    <row r="136" spans="1:11" x14ac:dyDescent="0.25">
      <c r="A136" t="str">
        <f>TEXT(Table3[[#This Row],[Date]],"YYYY"&amp;"- "&amp;"MM")</f>
        <v>2020- 05</v>
      </c>
      <c r="B136" s="31">
        <v>43976</v>
      </c>
      <c r="C136">
        <v>6421</v>
      </c>
      <c r="D136">
        <v>10228</v>
      </c>
      <c r="E136">
        <v>16993</v>
      </c>
      <c r="F136">
        <v>0</v>
      </c>
      <c r="G136">
        <v>1332</v>
      </c>
      <c r="H136" s="35">
        <v>0</v>
      </c>
      <c r="I136" s="35">
        <v>0</v>
      </c>
      <c r="J136">
        <v>0</v>
      </c>
      <c r="K136">
        <v>0</v>
      </c>
    </row>
    <row r="137" spans="1:11" x14ac:dyDescent="0.25">
      <c r="A137" t="str">
        <f>TEXT(Table3[[#This Row],[Date]],"YYYY"&amp;"- "&amp;"MM")</f>
        <v>2020- 05</v>
      </c>
      <c r="B137" s="31">
        <v>43977</v>
      </c>
      <c r="C137">
        <v>6304</v>
      </c>
      <c r="D137">
        <v>10015</v>
      </c>
      <c r="E137">
        <v>16870</v>
      </c>
      <c r="F137">
        <v>0</v>
      </c>
      <c r="G137">
        <v>1473</v>
      </c>
      <c r="H137" s="35">
        <v>0</v>
      </c>
      <c r="I137" s="35">
        <v>0</v>
      </c>
      <c r="J137">
        <v>0</v>
      </c>
      <c r="K137">
        <v>0</v>
      </c>
    </row>
    <row r="138" spans="1:11" x14ac:dyDescent="0.25">
      <c r="A138" t="str">
        <f>TEXT(Table3[[#This Row],[Date]],"YYYY"&amp;"- "&amp;"MM")</f>
        <v>2020- 05</v>
      </c>
      <c r="B138" s="31">
        <v>43978</v>
      </c>
      <c r="C138">
        <v>6711</v>
      </c>
      <c r="D138">
        <v>10213</v>
      </c>
      <c r="E138">
        <v>16746</v>
      </c>
      <c r="F138">
        <v>0</v>
      </c>
      <c r="G138">
        <v>1478</v>
      </c>
      <c r="H138" s="35">
        <v>0</v>
      </c>
      <c r="I138" s="35">
        <v>0</v>
      </c>
      <c r="J138">
        <v>0</v>
      </c>
      <c r="K138">
        <v>0</v>
      </c>
    </row>
    <row r="139" spans="1:11" x14ac:dyDescent="0.25">
      <c r="A139" t="str">
        <f>TEXT(Table3[[#This Row],[Date]],"YYYY"&amp;"- "&amp;"MM")</f>
        <v>2020- 05</v>
      </c>
      <c r="B139" s="31">
        <v>43979</v>
      </c>
      <c r="C139">
        <v>6959</v>
      </c>
      <c r="D139">
        <v>10057</v>
      </c>
      <c r="E139">
        <v>16562</v>
      </c>
      <c r="F139">
        <v>1890</v>
      </c>
      <c r="G139">
        <v>1484</v>
      </c>
      <c r="H139" s="35">
        <v>0</v>
      </c>
      <c r="I139" s="35">
        <v>0</v>
      </c>
      <c r="J139">
        <v>0</v>
      </c>
      <c r="K139">
        <v>0</v>
      </c>
    </row>
    <row r="140" spans="1:11" x14ac:dyDescent="0.25">
      <c r="A140" t="str">
        <f>TEXT(Table3[[#This Row],[Date]],"YYYY"&amp;"- "&amp;"MM")</f>
        <v>2020- 05</v>
      </c>
      <c r="B140" s="31">
        <v>43980</v>
      </c>
      <c r="C140">
        <v>6767</v>
      </c>
      <c r="D140">
        <v>10682</v>
      </c>
      <c r="E140">
        <v>16264</v>
      </c>
      <c r="F140">
        <v>1891</v>
      </c>
      <c r="G140">
        <v>1137</v>
      </c>
      <c r="H140" s="35">
        <v>0</v>
      </c>
      <c r="I140" s="35">
        <v>0</v>
      </c>
      <c r="J140">
        <v>0</v>
      </c>
      <c r="K140">
        <v>0</v>
      </c>
    </row>
    <row r="141" spans="1:11" x14ac:dyDescent="0.25">
      <c r="A141" t="str">
        <f>TEXT(Table3[[#This Row],[Date]],"YYYY"&amp;"- "&amp;"MM")</f>
        <v>2020- 06</v>
      </c>
      <c r="B141" s="31">
        <v>43983</v>
      </c>
      <c r="C141">
        <v>6431</v>
      </c>
      <c r="D141">
        <v>10388</v>
      </c>
      <c r="E141">
        <v>15779</v>
      </c>
      <c r="F141">
        <v>1917.4</v>
      </c>
      <c r="G141">
        <v>714</v>
      </c>
      <c r="H141" s="35">
        <v>0</v>
      </c>
      <c r="I141" s="35">
        <v>0</v>
      </c>
      <c r="J141">
        <v>0</v>
      </c>
      <c r="K141">
        <v>0</v>
      </c>
    </row>
    <row r="142" spans="1:11" x14ac:dyDescent="0.25">
      <c r="A142" t="str">
        <f>TEXT(Table3[[#This Row],[Date]],"YYYY"&amp;"- "&amp;"MM")</f>
        <v>2020- 06</v>
      </c>
      <c r="B142" s="31">
        <v>43984</v>
      </c>
      <c r="C142">
        <v>6315</v>
      </c>
      <c r="D142">
        <v>10187</v>
      </c>
      <c r="E142">
        <v>15725</v>
      </c>
      <c r="F142">
        <v>1917.4</v>
      </c>
      <c r="G142">
        <v>794</v>
      </c>
      <c r="H142" s="35">
        <v>0</v>
      </c>
      <c r="I142" s="35">
        <v>0</v>
      </c>
      <c r="J142">
        <v>0</v>
      </c>
      <c r="K142">
        <v>0</v>
      </c>
    </row>
    <row r="143" spans="1:11" x14ac:dyDescent="0.25">
      <c r="A143" t="str">
        <f>TEXT(Table3[[#This Row],[Date]],"YYYY"&amp;"- "&amp;"MM")</f>
        <v>2020- 06</v>
      </c>
      <c r="B143" s="31">
        <v>43985</v>
      </c>
      <c r="C143">
        <v>6430</v>
      </c>
      <c r="D143">
        <v>10508</v>
      </c>
      <c r="E143">
        <v>16029</v>
      </c>
      <c r="F143">
        <v>2109.4</v>
      </c>
      <c r="G143">
        <v>733</v>
      </c>
      <c r="H143" s="35">
        <v>0</v>
      </c>
      <c r="I143" s="35">
        <v>0</v>
      </c>
      <c r="J143">
        <v>0</v>
      </c>
      <c r="K143">
        <v>0</v>
      </c>
    </row>
    <row r="144" spans="1:11" x14ac:dyDescent="0.25">
      <c r="A144" t="str">
        <f>TEXT(Table3[[#This Row],[Date]],"YYYY"&amp;"- "&amp;"MM")</f>
        <v>2020- 06</v>
      </c>
      <c r="B144" s="31">
        <v>43986</v>
      </c>
      <c r="C144">
        <v>6627</v>
      </c>
      <c r="D144">
        <v>10512</v>
      </c>
      <c r="E144">
        <v>15786</v>
      </c>
      <c r="F144">
        <v>2206.4</v>
      </c>
      <c r="G144">
        <v>644</v>
      </c>
      <c r="H144" s="35">
        <v>0</v>
      </c>
      <c r="I144" s="35">
        <v>0</v>
      </c>
      <c r="J144">
        <v>0</v>
      </c>
      <c r="K144">
        <v>0</v>
      </c>
    </row>
    <row r="145" spans="1:11" x14ac:dyDescent="0.25">
      <c r="A145" t="str">
        <f>TEXT(Table3[[#This Row],[Date]],"YYYY"&amp;"- "&amp;"MM")</f>
        <v>2020- 06</v>
      </c>
      <c r="B145" s="31">
        <v>43990</v>
      </c>
      <c r="C145">
        <v>6600</v>
      </c>
      <c r="D145">
        <v>10194</v>
      </c>
      <c r="E145">
        <v>15524</v>
      </c>
      <c r="F145">
        <v>2174.4</v>
      </c>
      <c r="G145">
        <v>617</v>
      </c>
      <c r="H145" s="35">
        <v>0</v>
      </c>
      <c r="I145" s="35">
        <v>0</v>
      </c>
      <c r="J145">
        <v>0</v>
      </c>
      <c r="K145">
        <v>0</v>
      </c>
    </row>
    <row r="146" spans="1:11" x14ac:dyDescent="0.25">
      <c r="A146" t="str">
        <f>TEXT(Table3[[#This Row],[Date]],"YYYY"&amp;"- "&amp;"MM")</f>
        <v>2020- 06</v>
      </c>
      <c r="B146" s="31">
        <v>43991</v>
      </c>
      <c r="C146">
        <v>6564</v>
      </c>
      <c r="D146">
        <v>10013</v>
      </c>
      <c r="E146">
        <v>15595</v>
      </c>
      <c r="F146">
        <v>2276.4</v>
      </c>
      <c r="G146">
        <v>623</v>
      </c>
      <c r="H146" s="35">
        <v>0</v>
      </c>
      <c r="I146" s="35">
        <v>0</v>
      </c>
      <c r="J146">
        <v>0</v>
      </c>
      <c r="K146">
        <v>0</v>
      </c>
    </row>
    <row r="147" spans="1:11" x14ac:dyDescent="0.25">
      <c r="A147" t="str">
        <f>TEXT(Table3[[#This Row],[Date]],"YYYY"&amp;"- "&amp;"MM")</f>
        <v>2020- 06</v>
      </c>
      <c r="B147" s="31">
        <v>43992</v>
      </c>
      <c r="C147">
        <v>6639</v>
      </c>
      <c r="D147">
        <v>10883</v>
      </c>
      <c r="E147">
        <v>15639</v>
      </c>
      <c r="F147">
        <v>2510.4</v>
      </c>
      <c r="G147">
        <v>0</v>
      </c>
      <c r="H147" s="35">
        <v>0</v>
      </c>
      <c r="I147" s="35">
        <v>0</v>
      </c>
      <c r="J147">
        <v>0</v>
      </c>
      <c r="K147">
        <v>0</v>
      </c>
    </row>
    <row r="148" spans="1:11" x14ac:dyDescent="0.25">
      <c r="A148" t="str">
        <f>TEXT(Table3[[#This Row],[Date]],"YYYY"&amp;"- "&amp;"MM")</f>
        <v>2020- 06</v>
      </c>
      <c r="B148" s="31">
        <v>43993</v>
      </c>
      <c r="C148">
        <v>6856</v>
      </c>
      <c r="D148">
        <v>10767</v>
      </c>
      <c r="E148">
        <v>15443</v>
      </c>
      <c r="F148">
        <v>2668.4</v>
      </c>
      <c r="G148">
        <v>0</v>
      </c>
      <c r="H148" s="35">
        <v>0</v>
      </c>
      <c r="I148" s="35">
        <v>0</v>
      </c>
      <c r="J148">
        <v>0</v>
      </c>
      <c r="K148">
        <v>0</v>
      </c>
    </row>
    <row r="149" spans="1:11" x14ac:dyDescent="0.25">
      <c r="A149" t="str">
        <f>TEXT(Table3[[#This Row],[Date]],"YYYY"&amp;"- "&amp;"MM")</f>
        <v>2020- 06</v>
      </c>
      <c r="B149" s="31">
        <v>43994</v>
      </c>
      <c r="C149">
        <v>6942</v>
      </c>
      <c r="D149">
        <v>10614</v>
      </c>
      <c r="E149">
        <v>15572</v>
      </c>
      <c r="F149">
        <v>2651.4</v>
      </c>
      <c r="G149">
        <v>0</v>
      </c>
      <c r="H149" s="35">
        <v>0</v>
      </c>
      <c r="I149" s="35">
        <v>0</v>
      </c>
      <c r="J149">
        <v>0</v>
      </c>
      <c r="K149">
        <v>0</v>
      </c>
    </row>
    <row r="150" spans="1:11" x14ac:dyDescent="0.25">
      <c r="A150" t="str">
        <f>TEXT(Table3[[#This Row],[Date]],"YYYY"&amp;"- "&amp;"MM")</f>
        <v>2020- 06</v>
      </c>
      <c r="B150" s="31">
        <v>43997</v>
      </c>
      <c r="C150">
        <v>6649</v>
      </c>
      <c r="D150">
        <v>10190</v>
      </c>
      <c r="E150">
        <v>15404</v>
      </c>
      <c r="F150">
        <v>2644.4</v>
      </c>
      <c r="G150">
        <v>0</v>
      </c>
      <c r="H150" s="35">
        <v>0</v>
      </c>
      <c r="I150" s="35">
        <v>0</v>
      </c>
      <c r="J150">
        <v>0</v>
      </c>
      <c r="K150">
        <v>0</v>
      </c>
    </row>
    <row r="151" spans="1:11" x14ac:dyDescent="0.25">
      <c r="A151" t="str">
        <f>TEXT(Table3[[#This Row],[Date]],"YYYY"&amp;"- "&amp;"MM")</f>
        <v>2020- 06</v>
      </c>
      <c r="B151" s="31">
        <v>43998</v>
      </c>
      <c r="C151">
        <v>6649</v>
      </c>
      <c r="D151">
        <v>10089</v>
      </c>
      <c r="E151">
        <v>15234</v>
      </c>
      <c r="F151">
        <v>2644.4</v>
      </c>
      <c r="G151">
        <v>0</v>
      </c>
      <c r="H151" s="35">
        <v>0</v>
      </c>
      <c r="I151" s="35">
        <v>0</v>
      </c>
      <c r="J151">
        <v>0</v>
      </c>
      <c r="K151">
        <v>0</v>
      </c>
    </row>
    <row r="152" spans="1:11" x14ac:dyDescent="0.25">
      <c r="A152" t="str">
        <f>TEXT(Table3[[#This Row],[Date]],"YYYY"&amp;"- "&amp;"MM")</f>
        <v>2020- 06</v>
      </c>
      <c r="B152" s="31">
        <v>43999</v>
      </c>
      <c r="C152">
        <v>6751</v>
      </c>
      <c r="D152">
        <v>10290</v>
      </c>
      <c r="E152">
        <v>14918</v>
      </c>
      <c r="F152">
        <v>2752.4</v>
      </c>
      <c r="G152">
        <v>0</v>
      </c>
      <c r="H152" s="35">
        <v>0</v>
      </c>
      <c r="I152" s="35">
        <v>0</v>
      </c>
      <c r="J152">
        <v>0</v>
      </c>
      <c r="K152">
        <v>0</v>
      </c>
    </row>
    <row r="153" spans="1:11" x14ac:dyDescent="0.25">
      <c r="A153" t="str">
        <f>TEXT(Table3[[#This Row],[Date]],"YYYY"&amp;"- "&amp;"MM")</f>
        <v>2020- 06</v>
      </c>
      <c r="B153" s="31">
        <v>44000</v>
      </c>
      <c r="C153">
        <v>6732</v>
      </c>
      <c r="D153">
        <v>10267</v>
      </c>
      <c r="E153">
        <v>15369</v>
      </c>
      <c r="F153">
        <v>2914.4</v>
      </c>
      <c r="G153">
        <v>0</v>
      </c>
      <c r="H153" s="35">
        <v>0</v>
      </c>
      <c r="I153" s="35">
        <v>0</v>
      </c>
      <c r="J153">
        <v>0</v>
      </c>
      <c r="K153">
        <v>0</v>
      </c>
    </row>
    <row r="154" spans="1:11" x14ac:dyDescent="0.25">
      <c r="A154" t="str">
        <f>TEXT(Table3[[#This Row],[Date]],"YYYY"&amp;"- "&amp;"MM")</f>
        <v>2020- 06</v>
      </c>
      <c r="B154" s="31">
        <v>44001</v>
      </c>
      <c r="C154">
        <v>6761</v>
      </c>
      <c r="D154">
        <v>10178</v>
      </c>
      <c r="E154">
        <v>15939</v>
      </c>
      <c r="F154">
        <v>3068.4</v>
      </c>
      <c r="G154">
        <v>0</v>
      </c>
      <c r="H154" s="35">
        <v>0</v>
      </c>
      <c r="I154" s="35">
        <v>0</v>
      </c>
      <c r="J154">
        <v>0</v>
      </c>
      <c r="K154">
        <v>0</v>
      </c>
    </row>
    <row r="155" spans="1:11" x14ac:dyDescent="0.25">
      <c r="A155" t="str">
        <f>TEXT(Table3[[#This Row],[Date]],"YYYY"&amp;"- "&amp;"MM")</f>
        <v>2020- 06</v>
      </c>
      <c r="B155" s="31">
        <v>44004</v>
      </c>
      <c r="C155">
        <v>6806</v>
      </c>
      <c r="D155">
        <v>9528</v>
      </c>
      <c r="E155">
        <v>15411</v>
      </c>
      <c r="F155">
        <v>2930.4</v>
      </c>
      <c r="G155">
        <v>0</v>
      </c>
      <c r="H155" s="35">
        <v>0</v>
      </c>
      <c r="I155" s="35">
        <v>0</v>
      </c>
      <c r="J155">
        <v>0</v>
      </c>
      <c r="K155">
        <v>0</v>
      </c>
    </row>
    <row r="156" spans="1:11" x14ac:dyDescent="0.25">
      <c r="A156" t="str">
        <f>TEXT(Table3[[#This Row],[Date]],"YYYY"&amp;"- "&amp;"MM")</f>
        <v>2020- 06</v>
      </c>
      <c r="B156" s="31">
        <v>44005</v>
      </c>
      <c r="C156">
        <v>5958.04</v>
      </c>
      <c r="D156">
        <v>9364</v>
      </c>
      <c r="E156">
        <v>15189</v>
      </c>
      <c r="F156">
        <v>3064.4</v>
      </c>
      <c r="G156">
        <v>0</v>
      </c>
      <c r="H156" s="35">
        <v>0</v>
      </c>
      <c r="I156" s="35">
        <v>0</v>
      </c>
      <c r="J156">
        <v>0</v>
      </c>
      <c r="K156">
        <v>0</v>
      </c>
    </row>
    <row r="157" spans="1:11" x14ac:dyDescent="0.25">
      <c r="A157" t="str">
        <f>TEXT(Table3[[#This Row],[Date]],"YYYY"&amp;"- "&amp;"MM")</f>
        <v>2020- 06</v>
      </c>
      <c r="B157" s="31">
        <v>44006</v>
      </c>
      <c r="C157">
        <v>6088.04</v>
      </c>
      <c r="D157">
        <v>9405</v>
      </c>
      <c r="E157">
        <v>15345</v>
      </c>
      <c r="F157">
        <v>3217.4</v>
      </c>
      <c r="G157">
        <v>0</v>
      </c>
      <c r="H157" s="35">
        <v>0</v>
      </c>
      <c r="I157" s="35">
        <v>0</v>
      </c>
      <c r="J157">
        <v>0</v>
      </c>
      <c r="K157">
        <v>0</v>
      </c>
    </row>
    <row r="158" spans="1:11" x14ac:dyDescent="0.25">
      <c r="A158" t="str">
        <f>TEXT(Table3[[#This Row],[Date]],"YYYY"&amp;"- "&amp;"MM")</f>
        <v>2020- 06</v>
      </c>
      <c r="B158" s="31">
        <v>44007</v>
      </c>
      <c r="C158">
        <v>6171</v>
      </c>
      <c r="D158">
        <v>9420</v>
      </c>
      <c r="E158">
        <v>15446</v>
      </c>
      <c r="F158">
        <v>3445.4</v>
      </c>
      <c r="G158">
        <v>0</v>
      </c>
      <c r="H158" s="35">
        <v>0</v>
      </c>
      <c r="I158" s="35">
        <v>0</v>
      </c>
      <c r="J158">
        <v>0</v>
      </c>
      <c r="K158">
        <v>0</v>
      </c>
    </row>
    <row r="159" spans="1:11" x14ac:dyDescent="0.25">
      <c r="A159" t="str">
        <f>TEXT(Table3[[#This Row],[Date]],"YYYY"&amp;"- "&amp;"MM")</f>
        <v>2020- 06</v>
      </c>
      <c r="B159" s="31">
        <v>44008</v>
      </c>
      <c r="C159">
        <v>6044</v>
      </c>
      <c r="D159">
        <v>9264</v>
      </c>
      <c r="E159">
        <v>15754</v>
      </c>
      <c r="F159">
        <v>3279.4</v>
      </c>
      <c r="G159">
        <v>0</v>
      </c>
      <c r="H159" s="35">
        <v>0</v>
      </c>
      <c r="I159" s="35">
        <v>0</v>
      </c>
      <c r="J159">
        <v>0</v>
      </c>
      <c r="K159">
        <v>0</v>
      </c>
    </row>
    <row r="160" spans="1:11" x14ac:dyDescent="0.25">
      <c r="A160" t="str">
        <f>TEXT(Table3[[#This Row],[Date]],"YYYY"&amp;"- "&amp;"MM")</f>
        <v>2020- 06</v>
      </c>
      <c r="B160" s="31">
        <v>44011</v>
      </c>
      <c r="C160">
        <v>5949</v>
      </c>
      <c r="D160">
        <v>8837</v>
      </c>
      <c r="E160">
        <v>15289</v>
      </c>
      <c r="F160">
        <v>3156.4</v>
      </c>
      <c r="G160">
        <v>0</v>
      </c>
      <c r="H160" s="35">
        <v>0</v>
      </c>
      <c r="I160" s="35">
        <v>0</v>
      </c>
      <c r="J160">
        <v>0</v>
      </c>
      <c r="K160">
        <v>0</v>
      </c>
    </row>
    <row r="161" spans="1:11" x14ac:dyDescent="0.25">
      <c r="A161" t="str">
        <f>TEXT(Table3[[#This Row],[Date]],"YYYY"&amp;"- "&amp;"MM")</f>
        <v>2020- 06</v>
      </c>
      <c r="B161" s="31">
        <v>44012</v>
      </c>
      <c r="C161">
        <v>5949</v>
      </c>
      <c r="D161">
        <v>8725</v>
      </c>
      <c r="E161">
        <v>15181</v>
      </c>
      <c r="F161">
        <v>3127.4</v>
      </c>
      <c r="G161">
        <v>0</v>
      </c>
      <c r="H161" s="35">
        <v>0</v>
      </c>
      <c r="I161" s="35">
        <v>0</v>
      </c>
      <c r="J161">
        <v>0</v>
      </c>
      <c r="K161">
        <v>0</v>
      </c>
    </row>
    <row r="162" spans="1:11" x14ac:dyDescent="0.25">
      <c r="A162" t="str">
        <f>TEXT(Table3[[#This Row],[Date]],"YYYY"&amp;"- "&amp;"MM")</f>
        <v>2020- 07</v>
      </c>
      <c r="B162" s="31">
        <v>44014</v>
      </c>
      <c r="C162">
        <v>5900</v>
      </c>
      <c r="D162">
        <v>8864</v>
      </c>
      <c r="E162">
        <v>15126</v>
      </c>
      <c r="F162">
        <v>3498.4</v>
      </c>
      <c r="G162">
        <v>0</v>
      </c>
      <c r="H162" s="35">
        <v>0</v>
      </c>
      <c r="I162" s="35">
        <v>0</v>
      </c>
      <c r="J162">
        <v>0</v>
      </c>
      <c r="K162">
        <v>0</v>
      </c>
    </row>
    <row r="163" spans="1:11" x14ac:dyDescent="0.25">
      <c r="A163" t="str">
        <f>TEXT(Table3[[#This Row],[Date]],"YYYY"&amp;"- "&amp;"MM")</f>
        <v>2020- 07</v>
      </c>
      <c r="B163" s="31">
        <v>44015</v>
      </c>
      <c r="C163">
        <v>5644</v>
      </c>
      <c r="D163">
        <v>8735</v>
      </c>
      <c r="E163">
        <v>15326</v>
      </c>
      <c r="F163">
        <v>3342.4</v>
      </c>
      <c r="G163">
        <v>0</v>
      </c>
      <c r="H163" s="35">
        <v>0</v>
      </c>
      <c r="I163" s="35">
        <v>0</v>
      </c>
      <c r="J163">
        <v>0</v>
      </c>
      <c r="K163">
        <v>0</v>
      </c>
    </row>
    <row r="164" spans="1:11" x14ac:dyDescent="0.25">
      <c r="A164" t="str">
        <f>TEXT(Table3[[#This Row],[Date]],"YYYY"&amp;"- "&amp;"MM")</f>
        <v>2020- 07</v>
      </c>
      <c r="B164" s="31">
        <v>44018</v>
      </c>
      <c r="C164">
        <v>5029.04</v>
      </c>
      <c r="D164">
        <v>8014.32</v>
      </c>
      <c r="E164">
        <v>14628</v>
      </c>
      <c r="F164">
        <v>3244.4</v>
      </c>
      <c r="G164">
        <v>0</v>
      </c>
      <c r="H164" s="35">
        <v>0</v>
      </c>
      <c r="I164" s="35">
        <v>0</v>
      </c>
      <c r="J164">
        <v>0</v>
      </c>
      <c r="K164">
        <v>0</v>
      </c>
    </row>
    <row r="165" spans="1:11" x14ac:dyDescent="0.25">
      <c r="A165" t="str">
        <f>TEXT(Table3[[#This Row],[Date]],"YYYY"&amp;"- "&amp;"MM")</f>
        <v>2020- 07</v>
      </c>
      <c r="B165" s="31">
        <v>44019</v>
      </c>
      <c r="C165">
        <v>5029.04</v>
      </c>
      <c r="D165">
        <v>8014.32</v>
      </c>
      <c r="E165">
        <v>14628</v>
      </c>
      <c r="F165">
        <v>3199.4</v>
      </c>
      <c r="G165">
        <v>0</v>
      </c>
      <c r="H165" s="35">
        <v>0</v>
      </c>
      <c r="I165" s="35">
        <v>0</v>
      </c>
      <c r="J165">
        <v>0</v>
      </c>
      <c r="K165">
        <v>0</v>
      </c>
    </row>
    <row r="166" spans="1:11" x14ac:dyDescent="0.25">
      <c r="A166" t="str">
        <f>TEXT(Table3[[#This Row],[Date]],"YYYY"&amp;"- "&amp;"MM")</f>
        <v>2020- 07</v>
      </c>
      <c r="B166" s="31">
        <v>44020</v>
      </c>
      <c r="C166">
        <v>5105.04</v>
      </c>
      <c r="D166">
        <v>8058.32</v>
      </c>
      <c r="E166">
        <v>15020</v>
      </c>
      <c r="F166">
        <v>3374.4</v>
      </c>
      <c r="G166">
        <v>0</v>
      </c>
      <c r="H166" s="35">
        <v>0</v>
      </c>
      <c r="I166" s="35">
        <v>0</v>
      </c>
      <c r="J166">
        <v>0</v>
      </c>
      <c r="K166">
        <v>0</v>
      </c>
    </row>
    <row r="167" spans="1:11" x14ac:dyDescent="0.25">
      <c r="A167" t="str">
        <f>TEXT(Table3[[#This Row],[Date]],"YYYY"&amp;"- "&amp;"MM")</f>
        <v>2020- 07</v>
      </c>
      <c r="B167" s="31">
        <v>44021</v>
      </c>
      <c r="C167">
        <v>4926.04</v>
      </c>
      <c r="D167">
        <v>8245</v>
      </c>
      <c r="E167">
        <v>15176.15</v>
      </c>
      <c r="F167">
        <v>3763</v>
      </c>
      <c r="G167">
        <v>0</v>
      </c>
      <c r="H167" s="35">
        <v>0</v>
      </c>
      <c r="I167" s="35">
        <v>0</v>
      </c>
      <c r="J167">
        <v>0</v>
      </c>
      <c r="K167">
        <v>0</v>
      </c>
    </row>
    <row r="168" spans="1:11" x14ac:dyDescent="0.25">
      <c r="A168" t="str">
        <f>TEXT(Table3[[#This Row],[Date]],"YYYY"&amp;"- "&amp;"MM")</f>
        <v>2020- 07</v>
      </c>
      <c r="B168" s="31">
        <v>44022</v>
      </c>
      <c r="C168">
        <v>4973.04</v>
      </c>
      <c r="D168">
        <v>8178</v>
      </c>
      <c r="E168">
        <v>15344.15</v>
      </c>
      <c r="F168">
        <v>3669</v>
      </c>
      <c r="G168">
        <v>0</v>
      </c>
      <c r="H168" s="35">
        <v>0</v>
      </c>
      <c r="I168" s="35">
        <v>0</v>
      </c>
      <c r="J168">
        <v>0</v>
      </c>
      <c r="K168">
        <v>0</v>
      </c>
    </row>
    <row r="169" spans="1:11" x14ac:dyDescent="0.25">
      <c r="A169" t="str">
        <f>TEXT(Table3[[#This Row],[Date]],"YYYY"&amp;"- "&amp;"MM")</f>
        <v>2020- 07</v>
      </c>
      <c r="B169" s="31">
        <v>44025</v>
      </c>
      <c r="C169">
        <v>5322.04</v>
      </c>
      <c r="D169">
        <v>7914</v>
      </c>
      <c r="E169">
        <v>14759.15</v>
      </c>
      <c r="F169">
        <v>3380</v>
      </c>
      <c r="G169">
        <v>0</v>
      </c>
      <c r="H169" s="35">
        <v>0</v>
      </c>
      <c r="I169" s="35">
        <v>0</v>
      </c>
      <c r="J169">
        <v>0</v>
      </c>
      <c r="K169">
        <v>0</v>
      </c>
    </row>
    <row r="170" spans="1:11" x14ac:dyDescent="0.25">
      <c r="A170" t="str">
        <f>TEXT(Table3[[#This Row],[Date]],"YYYY"&amp;"- "&amp;"MM")</f>
        <v>2020- 07</v>
      </c>
      <c r="B170" s="31">
        <v>44026</v>
      </c>
      <c r="C170">
        <v>5322.04</v>
      </c>
      <c r="D170">
        <v>7914</v>
      </c>
      <c r="E170">
        <v>14682</v>
      </c>
      <c r="F170">
        <v>3375</v>
      </c>
      <c r="G170">
        <v>0</v>
      </c>
      <c r="H170" s="35">
        <v>0</v>
      </c>
      <c r="I170" s="35">
        <v>0</v>
      </c>
      <c r="J170">
        <v>0</v>
      </c>
      <c r="K170">
        <v>0</v>
      </c>
    </row>
    <row r="171" spans="1:11" x14ac:dyDescent="0.25">
      <c r="A171" t="str">
        <f>TEXT(Table3[[#This Row],[Date]],"YYYY"&amp;"- "&amp;"MM")</f>
        <v>2020- 07</v>
      </c>
      <c r="B171" s="31">
        <v>44027</v>
      </c>
      <c r="C171">
        <v>5432.04</v>
      </c>
      <c r="D171">
        <v>8167</v>
      </c>
      <c r="E171">
        <v>15043</v>
      </c>
      <c r="F171">
        <v>3681</v>
      </c>
      <c r="G171">
        <v>0</v>
      </c>
      <c r="H171" s="35">
        <v>0</v>
      </c>
      <c r="I171" s="35">
        <v>0</v>
      </c>
      <c r="J171">
        <v>0</v>
      </c>
      <c r="K171">
        <v>0</v>
      </c>
    </row>
    <row r="172" spans="1:11" x14ac:dyDescent="0.25">
      <c r="A172" t="str">
        <f>TEXT(Table3[[#This Row],[Date]],"YYYY"&amp;"- "&amp;"MM")</f>
        <v>2020- 07</v>
      </c>
      <c r="B172" s="31">
        <v>44028</v>
      </c>
      <c r="C172">
        <v>5647.04</v>
      </c>
      <c r="D172">
        <v>7727</v>
      </c>
      <c r="E172">
        <v>15052</v>
      </c>
      <c r="F172">
        <v>3737</v>
      </c>
      <c r="G172">
        <v>0</v>
      </c>
      <c r="H172" s="35">
        <v>0</v>
      </c>
      <c r="I172" s="35">
        <v>0</v>
      </c>
      <c r="J172">
        <v>0</v>
      </c>
      <c r="K172">
        <v>0</v>
      </c>
    </row>
    <row r="173" spans="1:11" x14ac:dyDescent="0.25">
      <c r="A173" t="str">
        <f>TEXT(Table3[[#This Row],[Date]],"YYYY"&amp;"- "&amp;"MM")</f>
        <v>2020- 07</v>
      </c>
      <c r="B173" s="31">
        <v>44029</v>
      </c>
      <c r="C173">
        <v>5541.04</v>
      </c>
      <c r="D173">
        <v>7705</v>
      </c>
      <c r="E173">
        <v>15165</v>
      </c>
      <c r="F173">
        <v>3621</v>
      </c>
      <c r="G173">
        <v>0</v>
      </c>
      <c r="H173" s="35">
        <v>0</v>
      </c>
      <c r="I173" s="35">
        <v>0</v>
      </c>
      <c r="J173">
        <v>0</v>
      </c>
      <c r="K173">
        <v>0</v>
      </c>
    </row>
    <row r="174" spans="1:11" x14ac:dyDescent="0.25">
      <c r="A174" t="str">
        <f>TEXT(Table3[[#This Row],[Date]],"YYYY"&amp;"- "&amp;"MM")</f>
        <v>2020- 07</v>
      </c>
      <c r="B174" s="31">
        <v>44032</v>
      </c>
      <c r="C174">
        <v>5502.04</v>
      </c>
      <c r="D174">
        <v>7516</v>
      </c>
      <c r="E174">
        <v>14963</v>
      </c>
      <c r="F174">
        <v>3193.7</v>
      </c>
      <c r="G174">
        <v>0</v>
      </c>
      <c r="H174" s="35">
        <v>0</v>
      </c>
      <c r="I174" s="35">
        <v>0</v>
      </c>
      <c r="J174">
        <v>0</v>
      </c>
      <c r="K174">
        <v>0</v>
      </c>
    </row>
    <row r="175" spans="1:11" x14ac:dyDescent="0.25">
      <c r="A175" t="str">
        <f>TEXT(Table3[[#This Row],[Date]],"YYYY"&amp;"- "&amp;"MM")</f>
        <v>2020- 07</v>
      </c>
      <c r="B175" s="31">
        <v>44033</v>
      </c>
      <c r="C175">
        <v>5502.04</v>
      </c>
      <c r="D175">
        <v>7515</v>
      </c>
      <c r="E175">
        <v>14872</v>
      </c>
      <c r="F175">
        <v>3274.7</v>
      </c>
      <c r="G175">
        <v>0</v>
      </c>
      <c r="H175" s="35">
        <v>0</v>
      </c>
      <c r="I175" s="35">
        <v>0</v>
      </c>
      <c r="J175">
        <v>0</v>
      </c>
      <c r="K175">
        <v>0</v>
      </c>
    </row>
    <row r="176" spans="1:11" x14ac:dyDescent="0.25">
      <c r="A176" t="str">
        <f>TEXT(Table3[[#This Row],[Date]],"YYYY"&amp;"- "&amp;"MM")</f>
        <v>2020- 07</v>
      </c>
      <c r="B176" s="31">
        <v>44034</v>
      </c>
      <c r="C176">
        <v>5784.04</v>
      </c>
      <c r="D176">
        <v>7641</v>
      </c>
      <c r="E176">
        <v>15299</v>
      </c>
      <c r="F176">
        <v>3581.7</v>
      </c>
      <c r="G176">
        <v>0</v>
      </c>
      <c r="H176" s="35">
        <v>0</v>
      </c>
      <c r="I176" s="35">
        <v>0</v>
      </c>
      <c r="J176">
        <v>0</v>
      </c>
      <c r="K176">
        <v>0</v>
      </c>
    </row>
    <row r="177" spans="1:11" x14ac:dyDescent="0.25">
      <c r="A177" t="str">
        <f>TEXT(Table3[[#This Row],[Date]],"YYYY"&amp;"- "&amp;"MM")</f>
        <v>2020- 07</v>
      </c>
      <c r="B177" s="31">
        <v>44035</v>
      </c>
      <c r="C177">
        <v>5937.04</v>
      </c>
      <c r="D177">
        <v>7631</v>
      </c>
      <c r="E177">
        <v>15293</v>
      </c>
      <c r="F177">
        <v>3598.7</v>
      </c>
      <c r="G177">
        <v>0</v>
      </c>
      <c r="H177" s="35">
        <v>0</v>
      </c>
      <c r="I177" s="35">
        <v>0</v>
      </c>
      <c r="J177">
        <v>0</v>
      </c>
      <c r="K177">
        <v>0</v>
      </c>
    </row>
    <row r="178" spans="1:11" x14ac:dyDescent="0.25">
      <c r="A178" t="str">
        <f>TEXT(Table3[[#This Row],[Date]],"YYYY"&amp;"- "&amp;"MM")</f>
        <v>2020- 07</v>
      </c>
      <c r="B178" s="31">
        <v>44036</v>
      </c>
      <c r="C178">
        <v>6058.04</v>
      </c>
      <c r="D178">
        <v>7604</v>
      </c>
      <c r="E178">
        <v>15463</v>
      </c>
      <c r="F178">
        <v>3420.7</v>
      </c>
      <c r="G178">
        <v>0</v>
      </c>
      <c r="H178" s="35">
        <v>0</v>
      </c>
      <c r="I178" s="35">
        <v>0</v>
      </c>
      <c r="J178">
        <v>0</v>
      </c>
      <c r="K178">
        <v>0</v>
      </c>
    </row>
    <row r="179" spans="1:11" x14ac:dyDescent="0.25">
      <c r="A179" t="str">
        <f>TEXT(Table3[[#This Row],[Date]],"YYYY"&amp;"- "&amp;"MM")</f>
        <v>2020- 07</v>
      </c>
      <c r="B179" s="31">
        <v>44039</v>
      </c>
      <c r="C179">
        <v>6349.04</v>
      </c>
      <c r="D179">
        <v>7242</v>
      </c>
      <c r="E179">
        <v>15333</v>
      </c>
      <c r="F179">
        <v>3065.7</v>
      </c>
      <c r="G179">
        <v>0</v>
      </c>
      <c r="H179" s="35">
        <v>0</v>
      </c>
      <c r="I179" s="35">
        <v>0</v>
      </c>
      <c r="J179">
        <v>0</v>
      </c>
      <c r="K179">
        <v>0</v>
      </c>
    </row>
    <row r="180" spans="1:11" x14ac:dyDescent="0.25">
      <c r="A180" t="str">
        <f>TEXT(Table3[[#This Row],[Date]],"YYYY"&amp;"- "&amp;"MM")</f>
        <v>2020- 07</v>
      </c>
      <c r="B180" s="31">
        <v>44040</v>
      </c>
      <c r="C180">
        <v>6349.04</v>
      </c>
      <c r="D180">
        <v>7242</v>
      </c>
      <c r="E180">
        <v>15243</v>
      </c>
      <c r="F180">
        <v>3061.04</v>
      </c>
      <c r="G180">
        <v>0</v>
      </c>
      <c r="H180" s="35">
        <v>0</v>
      </c>
      <c r="I180" s="35">
        <v>0</v>
      </c>
      <c r="J180">
        <v>0</v>
      </c>
      <c r="K180">
        <v>0</v>
      </c>
    </row>
    <row r="181" spans="1:11" x14ac:dyDescent="0.25">
      <c r="A181" t="str">
        <f>TEXT(Table3[[#This Row],[Date]],"YYYY"&amp;"- "&amp;"MM")</f>
        <v>2020- 07</v>
      </c>
      <c r="B181" s="31">
        <v>44041</v>
      </c>
      <c r="C181">
        <v>6407.04</v>
      </c>
      <c r="D181">
        <v>7241</v>
      </c>
      <c r="E181">
        <v>15688</v>
      </c>
      <c r="F181">
        <v>3350.4</v>
      </c>
      <c r="G181">
        <v>0</v>
      </c>
      <c r="H181" s="35">
        <v>0</v>
      </c>
      <c r="I181" s="35">
        <v>0</v>
      </c>
      <c r="J181">
        <v>0</v>
      </c>
      <c r="K181">
        <v>0</v>
      </c>
    </row>
    <row r="182" spans="1:11" x14ac:dyDescent="0.25">
      <c r="A182" t="str">
        <f>TEXT(Table3[[#This Row],[Date]],"YYYY"&amp;"- "&amp;"MM")</f>
        <v>2020- 08</v>
      </c>
      <c r="B182" s="31">
        <v>44047</v>
      </c>
      <c r="C182">
        <v>6902.04</v>
      </c>
      <c r="D182">
        <v>7062</v>
      </c>
      <c r="E182">
        <v>15572</v>
      </c>
      <c r="F182">
        <v>2929.4</v>
      </c>
      <c r="G182">
        <v>0</v>
      </c>
      <c r="H182" s="35">
        <v>0</v>
      </c>
      <c r="I182" s="35">
        <v>0</v>
      </c>
      <c r="J182">
        <v>0</v>
      </c>
      <c r="K182">
        <v>0</v>
      </c>
    </row>
    <row r="183" spans="1:11" x14ac:dyDescent="0.25">
      <c r="A183" t="str">
        <f>TEXT(Table3[[#This Row],[Date]],"YYYY"&amp;"- "&amp;"MM")</f>
        <v>2020- 08</v>
      </c>
      <c r="B183" s="31">
        <v>44048</v>
      </c>
      <c r="C183">
        <v>6335.04</v>
      </c>
      <c r="D183">
        <v>7062</v>
      </c>
      <c r="E183">
        <v>15694</v>
      </c>
      <c r="F183">
        <v>2929.4</v>
      </c>
      <c r="G183">
        <v>0</v>
      </c>
      <c r="H183" s="35">
        <v>0</v>
      </c>
      <c r="I183" s="35">
        <v>0</v>
      </c>
      <c r="J183">
        <v>0</v>
      </c>
      <c r="K183">
        <v>0</v>
      </c>
    </row>
    <row r="184" spans="1:11" x14ac:dyDescent="0.25">
      <c r="A184" t="str">
        <f>TEXT(Table3[[#This Row],[Date]],"YYYY"&amp;"- "&amp;"MM")</f>
        <v>2020- 08</v>
      </c>
      <c r="B184" s="31">
        <v>44050</v>
      </c>
      <c r="C184">
        <v>6251.04</v>
      </c>
      <c r="D184">
        <v>6971</v>
      </c>
      <c r="E184">
        <v>15671</v>
      </c>
      <c r="F184">
        <v>3152.4</v>
      </c>
      <c r="G184">
        <v>0</v>
      </c>
      <c r="H184" s="35">
        <v>0</v>
      </c>
      <c r="I184" s="35">
        <v>0</v>
      </c>
      <c r="J184">
        <v>0</v>
      </c>
      <c r="K184">
        <v>0</v>
      </c>
    </row>
    <row r="185" spans="1:11" x14ac:dyDescent="0.25">
      <c r="A185" t="str">
        <f>TEXT(Table3[[#This Row],[Date]],"YYYY"&amp;"- "&amp;"MM")</f>
        <v>2020- 08</v>
      </c>
      <c r="B185" s="31">
        <v>44053</v>
      </c>
      <c r="C185">
        <v>6078.04</v>
      </c>
      <c r="D185">
        <v>7154</v>
      </c>
      <c r="E185">
        <v>15854</v>
      </c>
      <c r="F185">
        <v>3345.4</v>
      </c>
      <c r="G185">
        <v>0</v>
      </c>
      <c r="H185" s="35">
        <v>0</v>
      </c>
      <c r="I185" s="35">
        <v>0</v>
      </c>
      <c r="J185">
        <v>0</v>
      </c>
      <c r="K185">
        <v>0</v>
      </c>
    </row>
    <row r="186" spans="1:11" x14ac:dyDescent="0.25">
      <c r="A186" t="str">
        <f>TEXT(Table3[[#This Row],[Date]],"YYYY"&amp;"- "&amp;"MM")</f>
        <v>2020- 08</v>
      </c>
      <c r="B186" s="31">
        <v>44054</v>
      </c>
      <c r="C186">
        <v>6078.04</v>
      </c>
      <c r="D186">
        <v>7064</v>
      </c>
      <c r="E186">
        <v>15380</v>
      </c>
      <c r="F186">
        <v>3105.4</v>
      </c>
      <c r="G186">
        <v>0</v>
      </c>
      <c r="H186" s="35">
        <v>0</v>
      </c>
      <c r="I186" s="35">
        <v>0</v>
      </c>
      <c r="J186">
        <v>0</v>
      </c>
      <c r="K186">
        <v>0</v>
      </c>
    </row>
    <row r="187" spans="1:11" x14ac:dyDescent="0.25">
      <c r="A187" t="str">
        <f>TEXT(Table3[[#This Row],[Date]],"YYYY"&amp;"- "&amp;"MM")</f>
        <v>2020- 08</v>
      </c>
      <c r="B187" s="31">
        <v>44055</v>
      </c>
      <c r="C187">
        <v>6012.04</v>
      </c>
      <c r="D187">
        <v>7060</v>
      </c>
      <c r="E187">
        <v>15470</v>
      </c>
      <c r="F187">
        <v>3177.14</v>
      </c>
      <c r="G187">
        <v>0</v>
      </c>
      <c r="H187" s="35">
        <v>0</v>
      </c>
      <c r="I187" s="35">
        <v>0</v>
      </c>
      <c r="J187">
        <v>0</v>
      </c>
      <c r="K187">
        <v>0</v>
      </c>
    </row>
    <row r="188" spans="1:11" x14ac:dyDescent="0.25">
      <c r="A188" t="str">
        <f>TEXT(Table3[[#This Row],[Date]],"YYYY"&amp;"- "&amp;"MM")</f>
        <v>2020- 08</v>
      </c>
      <c r="B188" s="31">
        <v>44056</v>
      </c>
      <c r="C188">
        <v>6268.04</v>
      </c>
      <c r="D188">
        <v>7152</v>
      </c>
      <c r="E188">
        <v>15289</v>
      </c>
      <c r="F188">
        <v>3242.4</v>
      </c>
      <c r="G188">
        <v>0</v>
      </c>
      <c r="H188" s="35">
        <v>0</v>
      </c>
      <c r="I188" s="35">
        <v>0</v>
      </c>
      <c r="J188">
        <v>0</v>
      </c>
      <c r="K188">
        <v>0</v>
      </c>
    </row>
    <row r="189" spans="1:11" x14ac:dyDescent="0.25">
      <c r="A189" t="str">
        <f>TEXT(Table3[[#This Row],[Date]],"YYYY"&amp;"- "&amp;"MM")</f>
        <v>2020- 08</v>
      </c>
      <c r="B189" s="31">
        <v>44057</v>
      </c>
      <c r="C189">
        <v>6507.04</v>
      </c>
      <c r="D189">
        <v>7257</v>
      </c>
      <c r="E189">
        <v>15407</v>
      </c>
      <c r="F189">
        <v>3087.4</v>
      </c>
      <c r="G189">
        <v>0</v>
      </c>
      <c r="H189" s="35">
        <v>0</v>
      </c>
      <c r="I189" s="35">
        <v>0</v>
      </c>
      <c r="J189">
        <v>0</v>
      </c>
      <c r="K189">
        <v>0</v>
      </c>
    </row>
    <row r="190" spans="1:11" x14ac:dyDescent="0.25">
      <c r="A190" t="str">
        <f>TEXT(Table3[[#This Row],[Date]],"YYYY"&amp;"- "&amp;"MM")</f>
        <v>2020- 08</v>
      </c>
      <c r="B190" s="31">
        <v>44060</v>
      </c>
      <c r="C190">
        <v>6721.04</v>
      </c>
      <c r="D190">
        <v>6792</v>
      </c>
      <c r="E190">
        <v>14980</v>
      </c>
      <c r="F190">
        <v>2667.4</v>
      </c>
      <c r="G190">
        <v>0</v>
      </c>
      <c r="H190" s="35">
        <v>0</v>
      </c>
      <c r="I190" s="35">
        <v>0</v>
      </c>
      <c r="J190">
        <v>0</v>
      </c>
      <c r="K190">
        <v>0</v>
      </c>
    </row>
    <row r="191" spans="1:11" x14ac:dyDescent="0.25">
      <c r="A191" t="str">
        <f>TEXT(Table3[[#This Row],[Date]],"YYYY"&amp;"- "&amp;"MM")</f>
        <v>2020- 08</v>
      </c>
      <c r="B191" s="31">
        <v>44061</v>
      </c>
      <c r="C191">
        <v>6704.04</v>
      </c>
      <c r="D191">
        <v>6792</v>
      </c>
      <c r="E191">
        <v>14891</v>
      </c>
      <c r="F191">
        <v>2667.4</v>
      </c>
      <c r="G191">
        <v>0</v>
      </c>
      <c r="H191" s="35">
        <v>0</v>
      </c>
      <c r="I191" s="35">
        <v>0</v>
      </c>
      <c r="J191">
        <v>0</v>
      </c>
      <c r="K191">
        <v>0</v>
      </c>
    </row>
    <row r="192" spans="1:11" x14ac:dyDescent="0.25">
      <c r="A192" t="str">
        <f>TEXT(Table3[[#This Row],[Date]],"YYYY"&amp;"- "&amp;"MM")</f>
        <v>2020- 08</v>
      </c>
      <c r="B192" s="31">
        <v>44062</v>
      </c>
      <c r="C192">
        <v>7511</v>
      </c>
      <c r="D192">
        <v>6936</v>
      </c>
      <c r="E192">
        <v>15273</v>
      </c>
      <c r="F192">
        <v>2955.4</v>
      </c>
      <c r="G192">
        <v>0</v>
      </c>
      <c r="H192" s="35">
        <v>0</v>
      </c>
      <c r="I192" s="35">
        <v>0</v>
      </c>
      <c r="J192">
        <v>0</v>
      </c>
      <c r="K192">
        <v>0</v>
      </c>
    </row>
    <row r="193" spans="1:11" x14ac:dyDescent="0.25">
      <c r="A193" t="str">
        <f>TEXT(Table3[[#This Row],[Date]],"YYYY"&amp;"- "&amp;"MM")</f>
        <v>2020- 08</v>
      </c>
      <c r="B193" s="31">
        <v>44063</v>
      </c>
      <c r="C193">
        <v>6666</v>
      </c>
      <c r="D193">
        <v>6924</v>
      </c>
      <c r="E193">
        <v>15205</v>
      </c>
      <c r="F193">
        <v>2816.4</v>
      </c>
      <c r="G193">
        <v>0</v>
      </c>
      <c r="H193" s="35">
        <v>0</v>
      </c>
      <c r="I193" s="35">
        <v>0</v>
      </c>
      <c r="J193">
        <v>0</v>
      </c>
      <c r="K193">
        <v>0</v>
      </c>
    </row>
    <row r="194" spans="1:11" x14ac:dyDescent="0.25">
      <c r="A194" t="str">
        <f>TEXT(Table3[[#This Row],[Date]],"YYYY"&amp;"- "&amp;"MM")</f>
        <v>2020- 08</v>
      </c>
      <c r="B194" s="31">
        <v>44064</v>
      </c>
      <c r="C194">
        <v>6668</v>
      </c>
      <c r="D194">
        <v>6858</v>
      </c>
      <c r="E194">
        <v>15300</v>
      </c>
      <c r="F194">
        <v>2682.4</v>
      </c>
      <c r="G194">
        <v>0</v>
      </c>
      <c r="H194" s="35">
        <v>0</v>
      </c>
      <c r="I194" s="35">
        <v>0</v>
      </c>
      <c r="J194">
        <v>0</v>
      </c>
      <c r="K194">
        <v>0</v>
      </c>
    </row>
    <row r="195" spans="1:11" x14ac:dyDescent="0.25">
      <c r="A195" t="str">
        <f>TEXT(Table3[[#This Row],[Date]],"YYYY"&amp;"- "&amp;"MM")</f>
        <v>2020- 08</v>
      </c>
      <c r="B195" s="31">
        <v>44067</v>
      </c>
      <c r="C195">
        <v>7215</v>
      </c>
      <c r="D195">
        <v>6601</v>
      </c>
      <c r="E195">
        <v>15646</v>
      </c>
      <c r="F195">
        <v>2487.4</v>
      </c>
      <c r="G195">
        <v>0</v>
      </c>
      <c r="H195" s="35">
        <v>0</v>
      </c>
      <c r="I195" s="35">
        <v>0</v>
      </c>
      <c r="J195">
        <v>0</v>
      </c>
      <c r="K195">
        <v>0</v>
      </c>
    </row>
    <row r="196" spans="1:11" x14ac:dyDescent="0.25">
      <c r="A196" t="str">
        <f>TEXT(Table3[[#This Row],[Date]],"YYYY"&amp;"- "&amp;"MM")</f>
        <v>2020- 08</v>
      </c>
      <c r="B196" s="31">
        <v>44068</v>
      </c>
      <c r="C196">
        <v>7310</v>
      </c>
      <c r="D196">
        <v>6573</v>
      </c>
      <c r="E196">
        <v>15439</v>
      </c>
      <c r="F196">
        <v>2493.21</v>
      </c>
      <c r="G196">
        <v>0</v>
      </c>
      <c r="H196" s="35">
        <v>0</v>
      </c>
      <c r="I196" s="35">
        <v>0</v>
      </c>
      <c r="J196">
        <v>0</v>
      </c>
      <c r="K196">
        <v>0</v>
      </c>
    </row>
    <row r="197" spans="1:11" x14ac:dyDescent="0.25">
      <c r="A197" t="str">
        <f>TEXT(Table3[[#This Row],[Date]],"YYYY"&amp;"- "&amp;"MM")</f>
        <v>2020- 08</v>
      </c>
      <c r="B197" s="31">
        <v>44069</v>
      </c>
      <c r="C197">
        <v>7129</v>
      </c>
      <c r="D197">
        <v>6584</v>
      </c>
      <c r="E197">
        <v>15695</v>
      </c>
      <c r="F197">
        <v>2611.4699999999998</v>
      </c>
      <c r="G197">
        <v>0</v>
      </c>
      <c r="H197" s="35">
        <v>0</v>
      </c>
      <c r="I197" s="35">
        <v>0</v>
      </c>
      <c r="J197">
        <v>0</v>
      </c>
      <c r="K197">
        <v>0</v>
      </c>
    </row>
    <row r="198" spans="1:11" x14ac:dyDescent="0.25">
      <c r="A198" t="str">
        <f>TEXT(Table3[[#This Row],[Date]],"YYYY"&amp;"- "&amp;"MM")</f>
        <v>2020- 08</v>
      </c>
      <c r="B198" s="31">
        <v>44071</v>
      </c>
      <c r="C198">
        <v>7034</v>
      </c>
      <c r="D198">
        <v>6828</v>
      </c>
      <c r="E198">
        <v>15950</v>
      </c>
      <c r="F198">
        <v>2769.65</v>
      </c>
      <c r="G198">
        <v>0</v>
      </c>
      <c r="H198" s="35">
        <v>0</v>
      </c>
      <c r="I198" s="35">
        <v>0</v>
      </c>
      <c r="J198">
        <v>0</v>
      </c>
      <c r="K198">
        <v>0</v>
      </c>
    </row>
    <row r="199" spans="1:11" x14ac:dyDescent="0.25">
      <c r="A199" t="str">
        <f>TEXT(Table3[[#This Row],[Date]],"YYYY"&amp;"- "&amp;"MM")</f>
        <v>2020- 08</v>
      </c>
      <c r="B199" s="31">
        <v>44074</v>
      </c>
      <c r="C199">
        <v>7452</v>
      </c>
      <c r="D199">
        <v>6713</v>
      </c>
      <c r="E199">
        <v>16210</v>
      </c>
      <c r="F199">
        <v>2567.65</v>
      </c>
      <c r="G199">
        <v>0</v>
      </c>
      <c r="H199" s="35">
        <v>0</v>
      </c>
      <c r="I199" s="35">
        <v>0</v>
      </c>
      <c r="J199">
        <v>0</v>
      </c>
      <c r="K199">
        <v>0</v>
      </c>
    </row>
    <row r="200" spans="1:11" x14ac:dyDescent="0.25">
      <c r="A200" t="str">
        <f>TEXT(Table3[[#This Row],[Date]],"YYYY"&amp;"- "&amp;"MM")</f>
        <v>2020- 09</v>
      </c>
      <c r="B200" s="31">
        <v>44076</v>
      </c>
      <c r="C200">
        <v>6813.6</v>
      </c>
      <c r="D200">
        <v>6747.4</v>
      </c>
      <c r="E200">
        <v>15935</v>
      </c>
      <c r="F200">
        <v>2766.35</v>
      </c>
      <c r="G200">
        <v>0</v>
      </c>
      <c r="H200" s="35">
        <v>0</v>
      </c>
      <c r="I200" s="35">
        <v>0</v>
      </c>
      <c r="J200">
        <v>0</v>
      </c>
      <c r="K200">
        <v>0</v>
      </c>
    </row>
    <row r="201" spans="1:11" x14ac:dyDescent="0.25">
      <c r="A201" t="str">
        <f>TEXT(Table3[[#This Row],[Date]],"YYYY"&amp;"- "&amp;"MM")</f>
        <v>2020- 09</v>
      </c>
      <c r="B201" s="31">
        <v>44077</v>
      </c>
      <c r="C201">
        <v>6803.6</v>
      </c>
      <c r="D201">
        <v>6525.4</v>
      </c>
      <c r="E201">
        <v>15554</v>
      </c>
      <c r="F201">
        <v>2469.35</v>
      </c>
      <c r="G201">
        <v>0</v>
      </c>
      <c r="H201" s="35">
        <v>0</v>
      </c>
      <c r="I201" s="35">
        <v>0</v>
      </c>
      <c r="J201">
        <v>0</v>
      </c>
      <c r="K201">
        <v>0</v>
      </c>
    </row>
    <row r="202" spans="1:11" x14ac:dyDescent="0.25">
      <c r="A202" t="str">
        <f>TEXT(Table3[[#This Row],[Date]],"YYYY"&amp;"- "&amp;"MM")</f>
        <v>2020- 09</v>
      </c>
      <c r="B202" s="31">
        <v>44078</v>
      </c>
      <c r="C202">
        <v>6692.6</v>
      </c>
      <c r="D202">
        <v>6620.4</v>
      </c>
      <c r="E202">
        <v>16020</v>
      </c>
      <c r="F202">
        <v>2537.35</v>
      </c>
      <c r="G202">
        <v>0</v>
      </c>
      <c r="H202" s="35">
        <v>0</v>
      </c>
      <c r="I202" s="35">
        <v>0</v>
      </c>
      <c r="J202">
        <v>0</v>
      </c>
      <c r="K202">
        <v>0</v>
      </c>
    </row>
    <row r="203" spans="1:11" x14ac:dyDescent="0.25">
      <c r="A203" t="str">
        <f>TEXT(Table3[[#This Row],[Date]],"YYYY"&amp;"- "&amp;"MM")</f>
        <v>2020- 09</v>
      </c>
      <c r="B203" s="31">
        <v>44081</v>
      </c>
      <c r="C203">
        <v>7630</v>
      </c>
      <c r="D203">
        <v>6395</v>
      </c>
      <c r="E203">
        <v>15627</v>
      </c>
      <c r="F203">
        <v>2629.35</v>
      </c>
      <c r="G203">
        <v>0</v>
      </c>
      <c r="H203" s="35">
        <v>0</v>
      </c>
      <c r="I203" s="35">
        <v>0</v>
      </c>
      <c r="J203">
        <v>0</v>
      </c>
      <c r="K203">
        <v>0</v>
      </c>
    </row>
    <row r="204" spans="1:11" x14ac:dyDescent="0.25">
      <c r="A204" t="str">
        <f>TEXT(Table3[[#This Row],[Date]],"YYYY"&amp;"- "&amp;"MM")</f>
        <v>2020- 09</v>
      </c>
      <c r="B204" s="31">
        <v>44082</v>
      </c>
      <c r="C204">
        <v>7412</v>
      </c>
      <c r="D204">
        <v>6295</v>
      </c>
      <c r="E204">
        <v>15540</v>
      </c>
      <c r="F204">
        <v>2640.5</v>
      </c>
      <c r="G204">
        <v>0</v>
      </c>
      <c r="H204" s="35">
        <v>0</v>
      </c>
      <c r="I204" s="35">
        <v>0</v>
      </c>
      <c r="J204">
        <v>0</v>
      </c>
      <c r="K204">
        <v>0</v>
      </c>
    </row>
    <row r="205" spans="1:11" x14ac:dyDescent="0.25">
      <c r="A205" t="str">
        <f>TEXT(Table3[[#This Row],[Date]],"YYYY"&amp;"- "&amp;"MM")</f>
        <v>2020- 09</v>
      </c>
      <c r="B205" s="31">
        <v>44084</v>
      </c>
      <c r="C205">
        <v>7132</v>
      </c>
      <c r="D205">
        <v>6380</v>
      </c>
      <c r="E205">
        <v>15983</v>
      </c>
      <c r="F205">
        <v>2877.45</v>
      </c>
      <c r="G205">
        <v>0</v>
      </c>
      <c r="H205" s="35">
        <v>0</v>
      </c>
      <c r="I205" s="35">
        <v>0</v>
      </c>
      <c r="J205">
        <v>0</v>
      </c>
      <c r="K205">
        <v>0</v>
      </c>
    </row>
    <row r="206" spans="1:11" x14ac:dyDescent="0.25">
      <c r="A206" t="str">
        <f>TEXT(Table3[[#This Row],[Date]],"YYYY"&amp;"- "&amp;"MM")</f>
        <v>2020- 09</v>
      </c>
      <c r="B206" s="31">
        <v>44085</v>
      </c>
      <c r="C206">
        <v>6954</v>
      </c>
      <c r="D206">
        <v>6265</v>
      </c>
      <c r="E206">
        <v>16375</v>
      </c>
      <c r="F206">
        <v>2868.45</v>
      </c>
      <c r="G206">
        <v>0</v>
      </c>
      <c r="H206" s="35">
        <v>0</v>
      </c>
      <c r="I206" s="35">
        <v>0</v>
      </c>
      <c r="J206">
        <v>0</v>
      </c>
      <c r="K206">
        <v>0</v>
      </c>
    </row>
    <row r="207" spans="1:11" x14ac:dyDescent="0.25">
      <c r="A207" t="str">
        <f>TEXT(Table3[[#This Row],[Date]],"YYYY"&amp;"- "&amp;"MM")</f>
        <v>2020- 09</v>
      </c>
      <c r="B207" s="31">
        <v>44088</v>
      </c>
      <c r="C207">
        <v>6932</v>
      </c>
      <c r="D207">
        <v>5917</v>
      </c>
      <c r="E207">
        <v>16314</v>
      </c>
      <c r="F207">
        <v>2772.3</v>
      </c>
      <c r="G207">
        <v>0</v>
      </c>
      <c r="H207" s="35">
        <v>0</v>
      </c>
      <c r="I207" s="35">
        <v>0</v>
      </c>
      <c r="J207">
        <v>0</v>
      </c>
      <c r="K207">
        <v>0</v>
      </c>
    </row>
    <row r="208" spans="1:11" x14ac:dyDescent="0.25">
      <c r="A208" t="str">
        <f>TEXT(Table3[[#This Row],[Date]],"YYYY"&amp;"- "&amp;"MM")</f>
        <v>2020- 09</v>
      </c>
      <c r="B208" s="31">
        <v>44089</v>
      </c>
      <c r="C208">
        <v>7161</v>
      </c>
      <c r="D208">
        <v>5829</v>
      </c>
      <c r="E208">
        <v>16126</v>
      </c>
      <c r="F208">
        <v>2516.3000000000002</v>
      </c>
      <c r="G208">
        <v>0</v>
      </c>
      <c r="H208" s="35">
        <v>0</v>
      </c>
      <c r="I208" s="35">
        <v>0</v>
      </c>
      <c r="J208">
        <v>0</v>
      </c>
      <c r="K208">
        <v>0</v>
      </c>
    </row>
    <row r="209" spans="1:11" x14ac:dyDescent="0.25">
      <c r="A209" t="str">
        <f>TEXT(Table3[[#This Row],[Date]],"YYYY"&amp;"- "&amp;"MM")</f>
        <v>2020- 09</v>
      </c>
      <c r="B209" s="31">
        <v>44090</v>
      </c>
      <c r="C209">
        <v>7428</v>
      </c>
      <c r="D209">
        <v>5875</v>
      </c>
      <c r="E209">
        <v>16238</v>
      </c>
      <c r="F209">
        <v>2659.3</v>
      </c>
      <c r="G209">
        <v>0</v>
      </c>
      <c r="H209" s="35">
        <v>0</v>
      </c>
      <c r="I209" s="35">
        <v>0</v>
      </c>
      <c r="J209">
        <v>0</v>
      </c>
      <c r="K209">
        <v>0</v>
      </c>
    </row>
    <row r="210" spans="1:11" x14ac:dyDescent="0.25">
      <c r="A210" t="str">
        <f>TEXT(Table3[[#This Row],[Date]],"YYYY"&amp;"- "&amp;"MM")</f>
        <v>2020- 09</v>
      </c>
      <c r="B210" s="31">
        <v>44091</v>
      </c>
      <c r="C210">
        <v>7066</v>
      </c>
      <c r="D210">
        <v>5754</v>
      </c>
      <c r="E210">
        <v>16578</v>
      </c>
      <c r="F210">
        <v>2682.3</v>
      </c>
      <c r="G210">
        <v>0</v>
      </c>
      <c r="H210" s="35">
        <v>0</v>
      </c>
      <c r="I210" s="35">
        <v>0</v>
      </c>
      <c r="J210">
        <v>0</v>
      </c>
      <c r="K210">
        <v>0</v>
      </c>
    </row>
    <row r="211" spans="1:11" x14ac:dyDescent="0.25">
      <c r="A211" t="str">
        <f>TEXT(Table3[[#This Row],[Date]],"YYYY"&amp;"- "&amp;"MM")</f>
        <v>2020- 09</v>
      </c>
      <c r="B211" s="31">
        <v>44092</v>
      </c>
      <c r="C211">
        <v>6695</v>
      </c>
      <c r="D211">
        <v>5680</v>
      </c>
      <c r="E211">
        <v>16578</v>
      </c>
      <c r="F211">
        <v>2967.3</v>
      </c>
      <c r="G211">
        <v>0</v>
      </c>
      <c r="H211" s="35">
        <v>0</v>
      </c>
      <c r="I211" s="35">
        <v>0</v>
      </c>
      <c r="J211">
        <v>0</v>
      </c>
      <c r="K211">
        <v>0</v>
      </c>
    </row>
    <row r="212" spans="1:11" x14ac:dyDescent="0.25">
      <c r="A212" t="str">
        <f>TEXT(Table3[[#This Row],[Date]],"YYYY"&amp;"- "&amp;"MM")</f>
        <v>2020- 09</v>
      </c>
      <c r="B212" s="31">
        <v>44095</v>
      </c>
      <c r="C212">
        <v>7343</v>
      </c>
      <c r="D212">
        <v>5653</v>
      </c>
      <c r="E212">
        <v>16888</v>
      </c>
      <c r="F212">
        <v>2974.41</v>
      </c>
      <c r="G212">
        <v>0</v>
      </c>
      <c r="H212" s="35">
        <v>0</v>
      </c>
      <c r="I212" s="35">
        <v>0</v>
      </c>
      <c r="J212">
        <v>0</v>
      </c>
      <c r="K212">
        <v>0</v>
      </c>
    </row>
    <row r="213" spans="1:11" x14ac:dyDescent="0.25">
      <c r="A213" t="str">
        <f>TEXT(Table3[[#This Row],[Date]],"YYYY"&amp;"- "&amp;"MM")</f>
        <v>2020- 09</v>
      </c>
      <c r="B213" s="31">
        <v>44096</v>
      </c>
      <c r="C213">
        <v>7078</v>
      </c>
      <c r="D213">
        <v>5653</v>
      </c>
      <c r="E213">
        <v>16696</v>
      </c>
      <c r="F213">
        <v>3074.85</v>
      </c>
      <c r="G213">
        <v>0</v>
      </c>
      <c r="H213" s="35">
        <v>0</v>
      </c>
      <c r="I213" s="35">
        <v>0</v>
      </c>
      <c r="J213">
        <v>0</v>
      </c>
      <c r="K213">
        <v>0</v>
      </c>
    </row>
    <row r="214" spans="1:11" x14ac:dyDescent="0.25">
      <c r="A214" t="str">
        <f>TEXT(Table3[[#This Row],[Date]],"YYYY"&amp;"- "&amp;"MM")</f>
        <v>2020- 09</v>
      </c>
      <c r="B214" s="31">
        <v>44097</v>
      </c>
      <c r="C214">
        <v>6682</v>
      </c>
      <c r="D214">
        <v>5807</v>
      </c>
      <c r="E214">
        <v>16986</v>
      </c>
      <c r="F214">
        <v>3426.85</v>
      </c>
      <c r="G214">
        <v>0</v>
      </c>
      <c r="H214" s="35">
        <v>0</v>
      </c>
      <c r="I214" s="35">
        <v>0</v>
      </c>
      <c r="J214">
        <v>0</v>
      </c>
      <c r="K214">
        <v>0</v>
      </c>
    </row>
    <row r="215" spans="1:11" x14ac:dyDescent="0.25">
      <c r="A215" t="str">
        <f>TEXT(Table3[[#This Row],[Date]],"YYYY"&amp;"- "&amp;"MM")</f>
        <v>2020- 09</v>
      </c>
      <c r="B215" s="31">
        <v>44098</v>
      </c>
      <c r="C215">
        <v>7183</v>
      </c>
      <c r="D215">
        <v>5906</v>
      </c>
      <c r="E215">
        <v>16925</v>
      </c>
      <c r="F215">
        <v>3405.85</v>
      </c>
      <c r="G215">
        <v>0</v>
      </c>
      <c r="H215" s="35">
        <v>0</v>
      </c>
      <c r="I215" s="35">
        <v>0</v>
      </c>
      <c r="J215">
        <v>0</v>
      </c>
      <c r="K215">
        <v>0</v>
      </c>
    </row>
    <row r="216" spans="1:11" x14ac:dyDescent="0.25">
      <c r="A216" t="str">
        <f>TEXT(Table3[[#This Row],[Date]],"YYYY"&amp;"- "&amp;"MM")</f>
        <v>2020- 09</v>
      </c>
      <c r="B216" s="31">
        <v>44099</v>
      </c>
      <c r="C216">
        <v>7039</v>
      </c>
      <c r="D216">
        <v>5822</v>
      </c>
      <c r="E216">
        <v>16601</v>
      </c>
      <c r="F216">
        <v>3374.85</v>
      </c>
      <c r="G216">
        <v>0</v>
      </c>
      <c r="H216" s="35">
        <v>0</v>
      </c>
      <c r="I216" s="35">
        <v>0</v>
      </c>
      <c r="J216">
        <v>0</v>
      </c>
      <c r="K216">
        <v>0</v>
      </c>
    </row>
    <row r="217" spans="1:11" x14ac:dyDescent="0.25">
      <c r="A217" t="str">
        <f>TEXT(Table3[[#This Row],[Date]],"YYYY"&amp;"- "&amp;"MM")</f>
        <v>2020- 09</v>
      </c>
      <c r="B217" s="31">
        <v>44102</v>
      </c>
      <c r="C217">
        <v>6642</v>
      </c>
      <c r="D217">
        <v>5520</v>
      </c>
      <c r="E217">
        <v>16047</v>
      </c>
      <c r="F217">
        <v>3094.15</v>
      </c>
      <c r="G217">
        <v>0</v>
      </c>
      <c r="H217" s="35">
        <v>0</v>
      </c>
      <c r="I217" s="35">
        <v>0</v>
      </c>
      <c r="J217">
        <v>0</v>
      </c>
      <c r="K217">
        <v>0</v>
      </c>
    </row>
    <row r="218" spans="1:11" x14ac:dyDescent="0.25">
      <c r="A218" t="str">
        <f>TEXT(Table3[[#This Row],[Date]],"YYYY"&amp;"- "&amp;"MM")</f>
        <v>2020- 09</v>
      </c>
      <c r="B218" s="31">
        <v>44103</v>
      </c>
      <c r="C218">
        <v>6711</v>
      </c>
      <c r="D218">
        <v>5499</v>
      </c>
      <c r="E218">
        <v>15901</v>
      </c>
      <c r="F218">
        <v>3752.99</v>
      </c>
      <c r="G218">
        <v>0</v>
      </c>
      <c r="H218" s="35">
        <v>0</v>
      </c>
      <c r="I218" s="35">
        <v>0</v>
      </c>
      <c r="J218">
        <v>0</v>
      </c>
      <c r="K218">
        <v>0</v>
      </c>
    </row>
    <row r="219" spans="1:11" x14ac:dyDescent="0.25">
      <c r="A219" t="str">
        <f>TEXT(Table3[[#This Row],[Date]],"YYYY"&amp;"- "&amp;"MM")</f>
        <v>2020- 09</v>
      </c>
      <c r="B219" s="31">
        <v>44104</v>
      </c>
      <c r="C219">
        <v>6520</v>
      </c>
      <c r="D219">
        <v>5537</v>
      </c>
      <c r="E219">
        <v>16044</v>
      </c>
      <c r="F219">
        <v>3846.25</v>
      </c>
      <c r="G219">
        <v>0</v>
      </c>
      <c r="H219" s="35">
        <v>0</v>
      </c>
      <c r="I219" s="35">
        <v>0</v>
      </c>
      <c r="J219">
        <v>0</v>
      </c>
      <c r="K219">
        <v>0</v>
      </c>
    </row>
    <row r="220" spans="1:11" x14ac:dyDescent="0.25">
      <c r="A220" t="str">
        <f>TEXT(Table3[[#This Row],[Date]],"YYYY"&amp;"- "&amp;"MM")</f>
        <v>2020- 10</v>
      </c>
      <c r="B220" s="31">
        <v>44106</v>
      </c>
      <c r="C220">
        <v>6946.55</v>
      </c>
      <c r="D220">
        <v>5543.45</v>
      </c>
      <c r="E220">
        <v>15556</v>
      </c>
      <c r="F220">
        <v>3728.25</v>
      </c>
      <c r="G220">
        <v>0</v>
      </c>
      <c r="H220" s="35">
        <v>0</v>
      </c>
      <c r="I220" s="35">
        <v>0</v>
      </c>
      <c r="J220">
        <v>0</v>
      </c>
      <c r="K220">
        <v>0</v>
      </c>
    </row>
    <row r="221" spans="1:11" x14ac:dyDescent="0.25">
      <c r="A221" t="str">
        <f>TEXT(Table3[[#This Row],[Date]],"YYYY"&amp;"- "&amp;"MM")</f>
        <v>2020- 10</v>
      </c>
      <c r="B221" s="31">
        <v>44109</v>
      </c>
      <c r="C221">
        <v>6980</v>
      </c>
      <c r="D221">
        <v>5459</v>
      </c>
      <c r="E221">
        <v>14779</v>
      </c>
      <c r="F221">
        <v>3434.25</v>
      </c>
      <c r="G221">
        <v>0</v>
      </c>
      <c r="H221" s="35">
        <v>0</v>
      </c>
      <c r="I221" s="35">
        <v>0</v>
      </c>
      <c r="J221">
        <v>0</v>
      </c>
      <c r="K221">
        <v>0</v>
      </c>
    </row>
    <row r="222" spans="1:11" x14ac:dyDescent="0.25">
      <c r="A222" t="str">
        <f>TEXT(Table3[[#This Row],[Date]],"YYYY"&amp;"- "&amp;"MM")</f>
        <v>2020- 10</v>
      </c>
      <c r="B222" s="31">
        <v>44110</v>
      </c>
      <c r="C222">
        <v>6970</v>
      </c>
      <c r="D222">
        <v>5456</v>
      </c>
      <c r="E222">
        <v>14780</v>
      </c>
      <c r="F222">
        <v>3691.35</v>
      </c>
      <c r="G222">
        <v>0</v>
      </c>
      <c r="H222" s="35">
        <v>0</v>
      </c>
      <c r="I222" s="35">
        <v>0</v>
      </c>
      <c r="J222">
        <v>0</v>
      </c>
      <c r="K222">
        <v>0</v>
      </c>
    </row>
    <row r="223" spans="1:11" x14ac:dyDescent="0.25">
      <c r="A223" t="str">
        <f>TEXT(Table3[[#This Row],[Date]],"YYYY"&amp;"- "&amp;"MM")</f>
        <v>2020- 10</v>
      </c>
      <c r="B223" s="31">
        <v>44111</v>
      </c>
      <c r="C223">
        <v>7347</v>
      </c>
      <c r="D223">
        <v>5625</v>
      </c>
      <c r="E223">
        <v>14841</v>
      </c>
      <c r="F223">
        <v>3998.25</v>
      </c>
      <c r="G223">
        <v>0</v>
      </c>
      <c r="H223" s="35">
        <v>0</v>
      </c>
      <c r="I223" s="35">
        <v>0</v>
      </c>
      <c r="J223">
        <v>0</v>
      </c>
      <c r="K223">
        <v>0</v>
      </c>
    </row>
    <row r="224" spans="1:11" x14ac:dyDescent="0.25">
      <c r="A224" t="str">
        <f>TEXT(Table3[[#This Row],[Date]],"YYYY"&amp;"- "&amp;"MM")</f>
        <v>2020- 10</v>
      </c>
      <c r="B224" s="31">
        <v>44112</v>
      </c>
      <c r="C224">
        <v>7541</v>
      </c>
      <c r="D224">
        <v>5650</v>
      </c>
      <c r="E224">
        <v>15194</v>
      </c>
      <c r="F224">
        <v>4097.25</v>
      </c>
      <c r="G224">
        <v>0</v>
      </c>
      <c r="H224" s="35">
        <v>0</v>
      </c>
      <c r="I224" s="35">
        <v>0</v>
      </c>
      <c r="J224">
        <v>0</v>
      </c>
      <c r="K224">
        <v>0</v>
      </c>
    </row>
    <row r="225" spans="1:11" x14ac:dyDescent="0.25">
      <c r="A225" t="str">
        <f>TEXT(Table3[[#This Row],[Date]],"YYYY"&amp;"- "&amp;"MM")</f>
        <v>2020- 10</v>
      </c>
      <c r="B225" s="31">
        <v>44113</v>
      </c>
      <c r="C225">
        <v>7838</v>
      </c>
      <c r="D225">
        <v>5881</v>
      </c>
      <c r="E225">
        <v>15168</v>
      </c>
      <c r="F225">
        <v>4164.1000000000004</v>
      </c>
      <c r="G225">
        <v>0</v>
      </c>
      <c r="H225" s="35">
        <v>0</v>
      </c>
      <c r="I225" s="35">
        <v>0</v>
      </c>
      <c r="J225">
        <v>0</v>
      </c>
      <c r="K225">
        <v>0</v>
      </c>
    </row>
    <row r="226" spans="1:11" x14ac:dyDescent="0.25">
      <c r="A226" t="str">
        <f>TEXT(Table3[[#This Row],[Date]],"YYYY"&amp;"- "&amp;"MM")</f>
        <v>2020- 10</v>
      </c>
      <c r="B226" s="31">
        <v>44116</v>
      </c>
      <c r="C226">
        <v>7880.0249999999996</v>
      </c>
      <c r="D226">
        <v>5763.9849999999997</v>
      </c>
      <c r="E226">
        <v>14569</v>
      </c>
      <c r="F226">
        <v>3646.45</v>
      </c>
      <c r="G226">
        <v>0</v>
      </c>
      <c r="H226" s="35">
        <v>0</v>
      </c>
      <c r="I226" s="35">
        <v>0</v>
      </c>
      <c r="J226">
        <v>0</v>
      </c>
      <c r="K226">
        <v>0</v>
      </c>
    </row>
    <row r="227" spans="1:11" x14ac:dyDescent="0.25">
      <c r="A227" t="str">
        <f>TEXT(Table3[[#This Row],[Date]],"YYYY"&amp;"- "&amp;"MM")</f>
        <v>2020- 10</v>
      </c>
      <c r="B227" s="31">
        <v>44117</v>
      </c>
      <c r="C227">
        <v>7525.0249999999996</v>
      </c>
      <c r="D227">
        <v>5763.9849999999997</v>
      </c>
      <c r="E227">
        <v>14482</v>
      </c>
      <c r="F227">
        <v>3700.45</v>
      </c>
      <c r="G227">
        <v>0</v>
      </c>
      <c r="H227" s="35">
        <v>0</v>
      </c>
      <c r="I227" s="35">
        <v>0</v>
      </c>
      <c r="J227">
        <v>0</v>
      </c>
      <c r="K227">
        <v>0</v>
      </c>
    </row>
    <row r="228" spans="1:11" x14ac:dyDescent="0.25">
      <c r="A228" t="str">
        <f>TEXT(Table3[[#This Row],[Date]],"YYYY"&amp;"- "&amp;"MM")</f>
        <v>2020- 10</v>
      </c>
      <c r="B228" s="31">
        <v>44118</v>
      </c>
      <c r="C228">
        <v>7331.0249999999996</v>
      </c>
      <c r="D228">
        <v>6006.9849999999997</v>
      </c>
      <c r="E228">
        <v>14399</v>
      </c>
      <c r="F228">
        <v>4044.28</v>
      </c>
      <c r="G228">
        <v>0</v>
      </c>
      <c r="H228" s="35">
        <v>0</v>
      </c>
      <c r="I228" s="35">
        <v>0</v>
      </c>
      <c r="J228">
        <v>0</v>
      </c>
      <c r="K228">
        <v>0</v>
      </c>
    </row>
    <row r="229" spans="1:11" x14ac:dyDescent="0.25">
      <c r="A229" t="str">
        <f>TEXT(Table3[[#This Row],[Date]],"YYYY"&amp;"- "&amp;"MM")</f>
        <v>2020- 10</v>
      </c>
      <c r="B229" s="31">
        <v>44119</v>
      </c>
      <c r="C229">
        <v>7373.0249999999996</v>
      </c>
      <c r="D229">
        <v>6121.9849999999997</v>
      </c>
      <c r="E229">
        <v>14027.13</v>
      </c>
      <c r="F229">
        <v>4084</v>
      </c>
      <c r="G229">
        <v>0</v>
      </c>
      <c r="H229" s="35">
        <v>0</v>
      </c>
      <c r="I229" s="35">
        <v>0</v>
      </c>
      <c r="J229">
        <v>0</v>
      </c>
      <c r="K229">
        <v>0</v>
      </c>
    </row>
    <row r="230" spans="1:11" x14ac:dyDescent="0.25">
      <c r="A230" t="str">
        <f>TEXT(Table3[[#This Row],[Date]],"YYYY"&amp;"- "&amp;"MM")</f>
        <v>2020- 10</v>
      </c>
      <c r="B230" s="31">
        <v>44120</v>
      </c>
      <c r="C230">
        <v>7591.0249999999996</v>
      </c>
      <c r="D230">
        <v>6200.9849999999997</v>
      </c>
      <c r="E230">
        <v>13831.13</v>
      </c>
      <c r="F230">
        <v>4064</v>
      </c>
      <c r="G230">
        <v>0</v>
      </c>
      <c r="H230" s="35">
        <v>0</v>
      </c>
      <c r="I230" s="35">
        <v>0</v>
      </c>
      <c r="J230">
        <v>0</v>
      </c>
      <c r="K230">
        <v>0</v>
      </c>
    </row>
    <row r="231" spans="1:11" x14ac:dyDescent="0.25">
      <c r="A231" t="str">
        <f>TEXT(Table3[[#This Row],[Date]],"YYYY"&amp;"- "&amp;"MM")</f>
        <v>2020- 10</v>
      </c>
      <c r="B231" s="31">
        <v>44123</v>
      </c>
      <c r="C231">
        <v>6924.7749999999996</v>
      </c>
      <c r="D231">
        <v>6070.2250000000004</v>
      </c>
      <c r="E231">
        <v>12803</v>
      </c>
      <c r="F231">
        <v>3644.32</v>
      </c>
      <c r="G231">
        <v>0</v>
      </c>
      <c r="H231" s="35">
        <v>0</v>
      </c>
      <c r="I231" s="35">
        <v>0</v>
      </c>
      <c r="J231">
        <v>0</v>
      </c>
      <c r="K231">
        <v>0</v>
      </c>
    </row>
    <row r="232" spans="1:11" x14ac:dyDescent="0.25">
      <c r="A232" t="str">
        <f>TEXT(Table3[[#This Row],[Date]],"YYYY"&amp;"- "&amp;"MM")</f>
        <v>2020- 10</v>
      </c>
      <c r="B232" s="31">
        <v>44124</v>
      </c>
      <c r="C232">
        <v>6967.7749999999996</v>
      </c>
      <c r="D232">
        <v>6071.2250000000004</v>
      </c>
      <c r="E232">
        <v>12800</v>
      </c>
      <c r="F232">
        <v>3644.35</v>
      </c>
      <c r="G232">
        <v>0</v>
      </c>
      <c r="H232" s="35">
        <v>0</v>
      </c>
      <c r="I232" s="35">
        <v>0</v>
      </c>
      <c r="J232">
        <v>0</v>
      </c>
      <c r="K232">
        <v>0</v>
      </c>
    </row>
    <row r="233" spans="1:11" x14ac:dyDescent="0.25">
      <c r="A233" t="str">
        <f>TEXT(Table3[[#This Row],[Date]],"YYYY"&amp;"- "&amp;"MM")</f>
        <v>2020- 10</v>
      </c>
      <c r="B233" s="31">
        <v>44125</v>
      </c>
      <c r="C233">
        <v>6864.7749999999996</v>
      </c>
      <c r="D233">
        <v>6258.2250000000004</v>
      </c>
      <c r="E233">
        <v>12931</v>
      </c>
      <c r="F233">
        <v>3818.35</v>
      </c>
      <c r="G233">
        <v>0</v>
      </c>
      <c r="H233" s="35">
        <v>0</v>
      </c>
      <c r="I233" s="35">
        <v>0</v>
      </c>
      <c r="J233">
        <v>0</v>
      </c>
      <c r="K233">
        <v>0</v>
      </c>
    </row>
    <row r="234" spans="1:11" x14ac:dyDescent="0.25">
      <c r="A234" t="str">
        <f>TEXT(Table3[[#This Row],[Date]],"YYYY"&amp;"- "&amp;"MM")</f>
        <v>2020- 10</v>
      </c>
      <c r="B234" s="31">
        <v>44126</v>
      </c>
      <c r="C234">
        <v>6637.7749999999996</v>
      </c>
      <c r="D234">
        <v>6229.2250000000004</v>
      </c>
      <c r="E234">
        <v>13061</v>
      </c>
      <c r="F234">
        <v>3967.03</v>
      </c>
      <c r="G234">
        <v>0</v>
      </c>
      <c r="H234" s="35">
        <v>0</v>
      </c>
      <c r="I234" s="35">
        <v>0</v>
      </c>
      <c r="J234">
        <v>0</v>
      </c>
      <c r="K234">
        <v>0</v>
      </c>
    </row>
    <row r="235" spans="1:11" x14ac:dyDescent="0.25">
      <c r="A235" t="str">
        <f>TEXT(Table3[[#This Row],[Date]],"YYYY"&amp;"- "&amp;"MM")</f>
        <v>2020- 10</v>
      </c>
      <c r="B235" s="31">
        <v>44127</v>
      </c>
      <c r="C235">
        <v>6663.7749999999996</v>
      </c>
      <c r="D235">
        <v>6296.2250000000004</v>
      </c>
      <c r="E235">
        <v>13248</v>
      </c>
      <c r="F235">
        <v>4065.65</v>
      </c>
      <c r="G235">
        <v>0</v>
      </c>
      <c r="H235" s="35">
        <v>0</v>
      </c>
      <c r="I235" s="35">
        <v>0</v>
      </c>
      <c r="J235">
        <v>0</v>
      </c>
      <c r="K235">
        <v>0</v>
      </c>
    </row>
    <row r="236" spans="1:11" x14ac:dyDescent="0.25">
      <c r="A236" t="str">
        <f>TEXT(Table3[[#This Row],[Date]],"YYYY"&amp;"- "&amp;"MM")</f>
        <v>2020- 10</v>
      </c>
      <c r="B236" s="31">
        <v>44130</v>
      </c>
      <c r="C236">
        <v>6721.9</v>
      </c>
      <c r="D236">
        <v>6092.1</v>
      </c>
      <c r="E236">
        <v>13315</v>
      </c>
      <c r="F236">
        <v>3806.65</v>
      </c>
      <c r="G236">
        <v>0</v>
      </c>
      <c r="H236" s="35">
        <v>0</v>
      </c>
      <c r="I236" s="35">
        <v>0</v>
      </c>
      <c r="J236">
        <v>0</v>
      </c>
      <c r="K236">
        <v>0</v>
      </c>
    </row>
    <row r="237" spans="1:11" x14ac:dyDescent="0.25">
      <c r="A237" t="str">
        <f>TEXT(Table3[[#This Row],[Date]],"YYYY"&amp;"- "&amp;"MM")</f>
        <v>2020- 10</v>
      </c>
      <c r="B237" s="31">
        <v>44131</v>
      </c>
      <c r="C237">
        <v>6324.9</v>
      </c>
      <c r="D237">
        <v>6092.1</v>
      </c>
      <c r="E237">
        <v>13216</v>
      </c>
      <c r="F237">
        <v>3806.65</v>
      </c>
      <c r="G237">
        <v>0</v>
      </c>
      <c r="H237" s="35">
        <v>0</v>
      </c>
      <c r="I237" s="35">
        <v>0</v>
      </c>
      <c r="J237">
        <v>0</v>
      </c>
      <c r="K237">
        <v>0</v>
      </c>
    </row>
    <row r="238" spans="1:11" x14ac:dyDescent="0.25">
      <c r="A238" t="str">
        <f>TEXT(Table3[[#This Row],[Date]],"YYYY"&amp;"- "&amp;"MM")</f>
        <v>2020- 10</v>
      </c>
      <c r="B238" s="31">
        <v>44132</v>
      </c>
      <c r="C238">
        <v>6322.9</v>
      </c>
      <c r="D238">
        <v>6121.1</v>
      </c>
      <c r="E238">
        <v>13082</v>
      </c>
      <c r="F238">
        <v>3944.65</v>
      </c>
      <c r="G238">
        <v>0</v>
      </c>
      <c r="H238" s="35">
        <v>0</v>
      </c>
      <c r="I238" s="35">
        <v>0</v>
      </c>
      <c r="J238">
        <v>0</v>
      </c>
      <c r="K238">
        <v>0</v>
      </c>
    </row>
    <row r="239" spans="1:11" x14ac:dyDescent="0.25">
      <c r="A239" t="str">
        <f>TEXT(Table3[[#This Row],[Date]],"YYYY"&amp;"- "&amp;"MM")</f>
        <v>2020- 10</v>
      </c>
      <c r="B239" s="31">
        <v>44133</v>
      </c>
      <c r="C239">
        <v>6140.9</v>
      </c>
      <c r="D239">
        <v>6196.1</v>
      </c>
      <c r="E239">
        <v>12841</v>
      </c>
      <c r="F239">
        <v>3999.65</v>
      </c>
      <c r="G239">
        <v>0</v>
      </c>
      <c r="H239" s="35">
        <v>0</v>
      </c>
      <c r="I239" s="35">
        <v>0</v>
      </c>
      <c r="J239">
        <v>0</v>
      </c>
      <c r="K239">
        <v>0</v>
      </c>
    </row>
    <row r="240" spans="1:11" x14ac:dyDescent="0.25">
      <c r="A240" t="str">
        <f>TEXT(Table3[[#This Row],[Date]],"YYYY"&amp;"- "&amp;"MM")</f>
        <v>2020- 11</v>
      </c>
      <c r="B240" s="31">
        <v>44137</v>
      </c>
      <c r="C240">
        <v>5633.0249999999996</v>
      </c>
      <c r="D240">
        <v>6075.9750000000004</v>
      </c>
      <c r="E240">
        <v>12570</v>
      </c>
      <c r="F240">
        <v>3615.75</v>
      </c>
      <c r="G240">
        <v>0</v>
      </c>
      <c r="H240" s="35">
        <v>0</v>
      </c>
      <c r="I240" s="35">
        <v>0</v>
      </c>
      <c r="J240">
        <v>0</v>
      </c>
      <c r="K240">
        <v>0</v>
      </c>
    </row>
    <row r="241" spans="1:11" x14ac:dyDescent="0.25">
      <c r="A241" t="str">
        <f>TEXT(Table3[[#This Row],[Date]],"YYYY"&amp;"- "&amp;"MM")</f>
        <v>2020- 11</v>
      </c>
      <c r="B241" s="31">
        <v>44138</v>
      </c>
      <c r="C241">
        <v>5144.0249999999996</v>
      </c>
      <c r="D241">
        <v>6075.9750000000004</v>
      </c>
      <c r="E241">
        <v>12421</v>
      </c>
      <c r="F241">
        <v>3713.75</v>
      </c>
      <c r="G241">
        <v>0</v>
      </c>
      <c r="H241" s="35">
        <v>0</v>
      </c>
      <c r="I241" s="35">
        <v>0</v>
      </c>
      <c r="J241">
        <v>0</v>
      </c>
      <c r="K241">
        <v>0</v>
      </c>
    </row>
    <row r="242" spans="1:11" x14ac:dyDescent="0.25">
      <c r="A242" t="str">
        <f>TEXT(Table3[[#This Row],[Date]],"YYYY"&amp;"- "&amp;"MM")</f>
        <v>2020- 11</v>
      </c>
      <c r="B242" s="31">
        <v>44139</v>
      </c>
      <c r="C242">
        <v>5070.0249999999996</v>
      </c>
      <c r="D242">
        <v>6289.9750000000004</v>
      </c>
      <c r="E242">
        <v>12395</v>
      </c>
      <c r="F242">
        <v>3928.75</v>
      </c>
      <c r="G242">
        <v>0</v>
      </c>
      <c r="H242" s="35">
        <v>0</v>
      </c>
      <c r="I242" s="35">
        <v>0</v>
      </c>
      <c r="J242">
        <v>0</v>
      </c>
      <c r="K242">
        <v>0</v>
      </c>
    </row>
    <row r="243" spans="1:11" x14ac:dyDescent="0.25">
      <c r="A243" t="str">
        <f>TEXT(Table3[[#This Row],[Date]],"YYYY"&amp;"- "&amp;"MM")</f>
        <v>2020- 11</v>
      </c>
      <c r="B243" s="31">
        <v>44140</v>
      </c>
      <c r="C243">
        <v>5070.0249999999996</v>
      </c>
      <c r="D243">
        <v>6366.9750000000004</v>
      </c>
      <c r="E243">
        <v>12539</v>
      </c>
      <c r="F243">
        <v>4041.75</v>
      </c>
      <c r="G243">
        <v>0</v>
      </c>
      <c r="H243" s="35">
        <v>0</v>
      </c>
      <c r="I243" s="35">
        <v>0</v>
      </c>
      <c r="J243">
        <v>0</v>
      </c>
      <c r="K243">
        <v>0</v>
      </c>
    </row>
    <row r="244" spans="1:11" x14ac:dyDescent="0.25">
      <c r="A244" t="str">
        <f>TEXT(Table3[[#This Row],[Date]],"YYYY"&amp;"- "&amp;"MM")</f>
        <v>2020- 11</v>
      </c>
      <c r="B244" s="31">
        <v>44141</v>
      </c>
      <c r="C244">
        <v>5047.0249999999996</v>
      </c>
      <c r="D244">
        <v>6441.9750000000004</v>
      </c>
      <c r="E244">
        <v>12522</v>
      </c>
      <c r="F244">
        <v>4243.75</v>
      </c>
      <c r="G244">
        <v>0</v>
      </c>
      <c r="H244" s="35">
        <v>0</v>
      </c>
      <c r="I244" s="35">
        <v>0</v>
      </c>
      <c r="J244">
        <v>0</v>
      </c>
      <c r="K244">
        <v>0</v>
      </c>
    </row>
    <row r="245" spans="1:11" x14ac:dyDescent="0.25">
      <c r="A245" t="str">
        <f>TEXT(Table3[[#This Row],[Date]],"YYYY"&amp;"- "&amp;"MM")</f>
        <v>2020- 11</v>
      </c>
      <c r="B245" s="31">
        <v>44144</v>
      </c>
      <c r="C245">
        <v>5463.7250000000004</v>
      </c>
      <c r="D245">
        <v>6108.2749999999996</v>
      </c>
      <c r="E245">
        <v>12636</v>
      </c>
      <c r="F245">
        <v>4212.75</v>
      </c>
      <c r="G245">
        <v>0</v>
      </c>
      <c r="H245" s="35">
        <v>0</v>
      </c>
      <c r="I245" s="35">
        <v>0</v>
      </c>
      <c r="J245">
        <v>0</v>
      </c>
      <c r="K245">
        <v>0</v>
      </c>
    </row>
    <row r="246" spans="1:11" x14ac:dyDescent="0.25">
      <c r="A246" t="str">
        <f>TEXT(Table3[[#This Row],[Date]],"YYYY"&amp;"- "&amp;"MM")</f>
        <v>2020- 11</v>
      </c>
      <c r="B246" s="31">
        <v>44145</v>
      </c>
      <c r="C246">
        <v>5414.7250000000004</v>
      </c>
      <c r="D246">
        <v>6118.2749999999996</v>
      </c>
      <c r="E246">
        <v>12504</v>
      </c>
      <c r="F246">
        <v>4214.58</v>
      </c>
      <c r="G246">
        <v>0</v>
      </c>
      <c r="H246" s="35">
        <v>0</v>
      </c>
      <c r="I246" s="35">
        <v>0</v>
      </c>
      <c r="J246">
        <v>0</v>
      </c>
      <c r="K246">
        <v>0</v>
      </c>
    </row>
    <row r="247" spans="1:11" x14ac:dyDescent="0.25">
      <c r="A247" t="str">
        <f>TEXT(Table3[[#This Row],[Date]],"YYYY"&amp;"- "&amp;"MM")</f>
        <v>2020- 11</v>
      </c>
      <c r="B247" s="31">
        <v>44146</v>
      </c>
      <c r="C247">
        <v>5393.7250000000004</v>
      </c>
      <c r="D247">
        <v>6223.2749999999996</v>
      </c>
      <c r="E247">
        <v>12489</v>
      </c>
      <c r="F247">
        <v>4456.3</v>
      </c>
      <c r="G247">
        <v>0</v>
      </c>
      <c r="H247" s="35">
        <v>0</v>
      </c>
      <c r="I247" s="35">
        <v>0</v>
      </c>
      <c r="J247">
        <v>0</v>
      </c>
      <c r="K247">
        <v>0</v>
      </c>
    </row>
    <row r="248" spans="1:11" x14ac:dyDescent="0.25">
      <c r="A248" t="str">
        <f>TEXT(Table3[[#This Row],[Date]],"YYYY"&amp;"- "&amp;"MM")</f>
        <v>2020- 11</v>
      </c>
      <c r="B248" s="31">
        <v>44147</v>
      </c>
      <c r="C248">
        <v>5259.7250000000004</v>
      </c>
      <c r="D248">
        <v>6426.2749999999996</v>
      </c>
      <c r="E248">
        <v>12555</v>
      </c>
      <c r="F248">
        <v>4527.3</v>
      </c>
      <c r="G248">
        <v>0</v>
      </c>
      <c r="H248" s="35">
        <v>0</v>
      </c>
      <c r="I248" s="35">
        <v>0</v>
      </c>
      <c r="J248">
        <v>0</v>
      </c>
      <c r="K248">
        <v>0</v>
      </c>
    </row>
    <row r="249" spans="1:11" x14ac:dyDescent="0.25">
      <c r="A249" t="str">
        <f>TEXT(Table3[[#This Row],[Date]],"YYYY"&amp;"- "&amp;"MM")</f>
        <v>2020- 11</v>
      </c>
      <c r="B249" s="31">
        <v>44153</v>
      </c>
      <c r="C249">
        <v>5564.6</v>
      </c>
      <c r="D249">
        <v>6880.4</v>
      </c>
      <c r="E249">
        <v>12783</v>
      </c>
      <c r="F249">
        <v>4690.29</v>
      </c>
      <c r="G249">
        <v>0</v>
      </c>
      <c r="H249" s="35">
        <v>0</v>
      </c>
      <c r="I249" s="35">
        <v>0</v>
      </c>
      <c r="J249">
        <v>0</v>
      </c>
      <c r="K249">
        <v>0</v>
      </c>
    </row>
    <row r="250" spans="1:11" x14ac:dyDescent="0.25">
      <c r="A250" t="str">
        <f>TEXT(Table3[[#This Row],[Date]],"YYYY"&amp;"- "&amp;"MM")</f>
        <v>2020- 11</v>
      </c>
      <c r="B250" s="31">
        <v>44154</v>
      </c>
      <c r="C250">
        <v>5363.6</v>
      </c>
      <c r="D250">
        <v>6902.4</v>
      </c>
      <c r="E250">
        <v>12688</v>
      </c>
      <c r="F250">
        <v>4706.2299999999996</v>
      </c>
      <c r="G250">
        <v>0</v>
      </c>
      <c r="H250" s="35">
        <v>0</v>
      </c>
      <c r="I250" s="35">
        <v>0</v>
      </c>
      <c r="J250">
        <v>0</v>
      </c>
      <c r="K250">
        <v>0</v>
      </c>
    </row>
    <row r="251" spans="1:11" x14ac:dyDescent="0.25">
      <c r="A251" t="str">
        <f>TEXT(Table3[[#This Row],[Date]],"YYYY"&amp;"- "&amp;"MM")</f>
        <v>2020- 11</v>
      </c>
      <c r="B251" s="31">
        <v>44155</v>
      </c>
      <c r="C251">
        <v>5540.6</v>
      </c>
      <c r="D251">
        <v>7010.4</v>
      </c>
      <c r="E251">
        <v>12376</v>
      </c>
      <c r="F251">
        <v>4633.95</v>
      </c>
      <c r="G251">
        <v>0</v>
      </c>
      <c r="H251" s="35">
        <v>0</v>
      </c>
      <c r="I251" s="35">
        <v>0</v>
      </c>
      <c r="J251">
        <v>0</v>
      </c>
      <c r="K251">
        <v>0</v>
      </c>
    </row>
    <row r="252" spans="1:11" x14ac:dyDescent="0.25">
      <c r="A252" t="str">
        <f>TEXT(Table3[[#This Row],[Date]],"YYYY"&amp;"- "&amp;"MM")</f>
        <v>2020- 11</v>
      </c>
      <c r="B252" s="31">
        <v>44158</v>
      </c>
      <c r="C252">
        <v>5541.9750000000004</v>
      </c>
      <c r="D252">
        <v>7057.0249999999996</v>
      </c>
      <c r="E252">
        <v>12457</v>
      </c>
      <c r="F252">
        <v>4326.95</v>
      </c>
      <c r="G252">
        <v>0</v>
      </c>
      <c r="H252" s="35">
        <v>0</v>
      </c>
      <c r="I252" s="35">
        <v>0</v>
      </c>
      <c r="J252">
        <v>0</v>
      </c>
      <c r="K252">
        <v>0</v>
      </c>
    </row>
    <row r="253" spans="1:11" x14ac:dyDescent="0.25">
      <c r="A253" t="str">
        <f>TEXT(Table3[[#This Row],[Date]],"YYYY"&amp;"- "&amp;"MM")</f>
        <v>2020- 11</v>
      </c>
      <c r="B253" s="31">
        <v>44159</v>
      </c>
      <c r="C253">
        <v>5590.9750000000004</v>
      </c>
      <c r="D253">
        <v>7021.0249999999996</v>
      </c>
      <c r="E253">
        <v>12339</v>
      </c>
      <c r="F253">
        <v>4326.95</v>
      </c>
      <c r="G253">
        <v>0</v>
      </c>
      <c r="H253" s="35">
        <v>0</v>
      </c>
      <c r="I253" s="35">
        <v>0</v>
      </c>
      <c r="J253">
        <v>0</v>
      </c>
      <c r="K253">
        <v>0</v>
      </c>
    </row>
    <row r="254" spans="1:11" x14ac:dyDescent="0.25">
      <c r="A254" t="str">
        <f>TEXT(Table3[[#This Row],[Date]],"YYYY"&amp;"- "&amp;"MM")</f>
        <v>2020- 11</v>
      </c>
      <c r="B254" s="31">
        <v>44160</v>
      </c>
      <c r="C254">
        <v>5619.335</v>
      </c>
      <c r="D254">
        <v>7119.1049999999996</v>
      </c>
      <c r="E254">
        <v>12359.95</v>
      </c>
      <c r="F254">
        <v>4489.67</v>
      </c>
      <c r="G254">
        <v>0</v>
      </c>
      <c r="H254" s="35">
        <v>0</v>
      </c>
      <c r="I254" s="35">
        <v>0</v>
      </c>
      <c r="J254">
        <v>0</v>
      </c>
      <c r="K254">
        <v>0</v>
      </c>
    </row>
    <row r="255" spans="1:11" x14ac:dyDescent="0.25">
      <c r="A255" t="str">
        <f>TEXT(Table3[[#This Row],[Date]],"YYYY"&amp;"- "&amp;"MM")</f>
        <v>2020- 11</v>
      </c>
      <c r="B255" s="31">
        <v>44161</v>
      </c>
      <c r="C255">
        <v>5723.1150000000007</v>
      </c>
      <c r="D255">
        <v>7002.7749999999996</v>
      </c>
      <c r="E255">
        <v>12730.1</v>
      </c>
      <c r="F255">
        <v>4381.1099999999997</v>
      </c>
      <c r="G255">
        <v>0</v>
      </c>
      <c r="H255" s="35">
        <v>0</v>
      </c>
      <c r="I255" s="35">
        <v>0</v>
      </c>
      <c r="J255">
        <v>0</v>
      </c>
      <c r="K255">
        <v>0</v>
      </c>
    </row>
    <row r="256" spans="1:11" x14ac:dyDescent="0.25">
      <c r="A256" t="str">
        <f>TEXT(Table3[[#This Row],[Date]],"YYYY"&amp;"- "&amp;"MM")</f>
        <v>2020- 11</v>
      </c>
      <c r="B256" s="31">
        <v>44162</v>
      </c>
      <c r="C256">
        <v>5867.875</v>
      </c>
      <c r="D256">
        <v>6823.9349999999995</v>
      </c>
      <c r="E256">
        <v>12557.83</v>
      </c>
      <c r="F256">
        <v>4267.55</v>
      </c>
      <c r="G256">
        <v>0</v>
      </c>
      <c r="H256" s="35">
        <v>0</v>
      </c>
      <c r="I256" s="35">
        <v>0</v>
      </c>
      <c r="J256">
        <v>0</v>
      </c>
      <c r="K256">
        <v>0</v>
      </c>
    </row>
    <row r="257" spans="1:11" x14ac:dyDescent="0.25">
      <c r="A257" t="str">
        <f>TEXT(Table3[[#This Row],[Date]],"YYYY"&amp;"- "&amp;"MM")</f>
        <v>2020- 11</v>
      </c>
      <c r="B257" s="31">
        <v>44165</v>
      </c>
      <c r="C257">
        <v>5641.87</v>
      </c>
      <c r="D257">
        <v>6437.39</v>
      </c>
      <c r="E257">
        <v>12573.98</v>
      </c>
      <c r="F257">
        <v>4384.6899999999996</v>
      </c>
      <c r="G257">
        <v>0</v>
      </c>
      <c r="H257" s="35">
        <v>0</v>
      </c>
      <c r="I257" s="35">
        <v>0</v>
      </c>
      <c r="J257">
        <v>0</v>
      </c>
      <c r="K257">
        <v>0</v>
      </c>
    </row>
    <row r="258" spans="1:11" x14ac:dyDescent="0.25">
      <c r="A258" t="str">
        <f>TEXT(Table3[[#This Row],[Date]],"YYYY"&amp;"- "&amp;"MM")</f>
        <v>2020- 12</v>
      </c>
      <c r="B258" s="31">
        <v>44166</v>
      </c>
      <c r="C258">
        <v>5633.63</v>
      </c>
      <c r="D258">
        <v>6409.8600000000006</v>
      </c>
      <c r="E258">
        <v>12375.5</v>
      </c>
      <c r="F258">
        <v>4159.4799999999996</v>
      </c>
      <c r="G258">
        <v>0</v>
      </c>
      <c r="H258" s="35">
        <v>0</v>
      </c>
      <c r="I258" s="35">
        <v>0</v>
      </c>
      <c r="J258">
        <v>0</v>
      </c>
      <c r="K258">
        <v>0</v>
      </c>
    </row>
    <row r="259" spans="1:11" x14ac:dyDescent="0.25">
      <c r="A259" t="str">
        <f>TEXT(Table3[[#This Row],[Date]],"YYYY"&amp;"- "&amp;"MM")</f>
        <v>2020- 12</v>
      </c>
      <c r="B259" s="31">
        <v>44167</v>
      </c>
      <c r="C259">
        <v>5485.5</v>
      </c>
      <c r="D259">
        <v>6463.27</v>
      </c>
      <c r="E259">
        <v>12687.61</v>
      </c>
      <c r="F259">
        <v>4002.5680000000002</v>
      </c>
      <c r="G259">
        <v>0</v>
      </c>
      <c r="H259" s="35">
        <v>0</v>
      </c>
      <c r="I259" s="35">
        <v>0</v>
      </c>
      <c r="J259">
        <v>0</v>
      </c>
      <c r="K259">
        <v>0</v>
      </c>
    </row>
    <row r="260" spans="1:11" x14ac:dyDescent="0.25">
      <c r="A260" t="str">
        <f>TEXT(Table3[[#This Row],[Date]],"YYYY"&amp;"- "&amp;"MM")</f>
        <v>2020- 12</v>
      </c>
      <c r="B260" s="31">
        <v>44168</v>
      </c>
      <c r="C260">
        <v>5316.3499999999995</v>
      </c>
      <c r="D260">
        <v>6432.97</v>
      </c>
      <c r="E260">
        <v>12656.27</v>
      </c>
      <c r="F260">
        <v>4097.4610000000002</v>
      </c>
      <c r="G260">
        <v>0</v>
      </c>
      <c r="H260" s="35">
        <v>0</v>
      </c>
      <c r="I260" s="35">
        <v>0</v>
      </c>
      <c r="J260">
        <v>0</v>
      </c>
      <c r="K260">
        <v>0</v>
      </c>
    </row>
    <row r="261" spans="1:11" x14ac:dyDescent="0.25">
      <c r="A261" t="str">
        <f>TEXT(Table3[[#This Row],[Date]],"YYYY"&amp;"- "&amp;"MM")</f>
        <v>2020- 12</v>
      </c>
      <c r="B261" s="31">
        <v>44169</v>
      </c>
      <c r="C261">
        <v>5320</v>
      </c>
      <c r="D261">
        <v>6429.32</v>
      </c>
      <c r="E261">
        <v>12656.27</v>
      </c>
      <c r="F261">
        <v>4101.4110000000001</v>
      </c>
      <c r="G261">
        <v>0</v>
      </c>
      <c r="H261" s="35">
        <v>0</v>
      </c>
      <c r="I261" s="35">
        <v>0</v>
      </c>
      <c r="J261">
        <v>0</v>
      </c>
      <c r="K261">
        <v>0</v>
      </c>
    </row>
    <row r="262" spans="1:11" x14ac:dyDescent="0.25">
      <c r="A262" t="str">
        <f>TEXT(Table3[[#This Row],[Date]],"YYYY"&amp;"- "&amp;"MM")</f>
        <v>2020- 12</v>
      </c>
      <c r="B262" s="31">
        <v>44172</v>
      </c>
      <c r="C262">
        <v>5320</v>
      </c>
      <c r="D262">
        <v>6429.32</v>
      </c>
      <c r="E262">
        <v>12656.27</v>
      </c>
      <c r="F262">
        <v>4101.4110000000001</v>
      </c>
      <c r="G262">
        <v>0</v>
      </c>
      <c r="H262" s="35">
        <v>0</v>
      </c>
      <c r="I262" s="35">
        <v>0</v>
      </c>
      <c r="J262">
        <v>0</v>
      </c>
      <c r="K262">
        <v>0</v>
      </c>
    </row>
    <row r="263" spans="1:11" x14ac:dyDescent="0.25">
      <c r="A263" t="str">
        <f>TEXT(Table3[[#This Row],[Date]],"YYYY"&amp;"- "&amp;"MM")</f>
        <v>2020- 12</v>
      </c>
      <c r="B263" s="31">
        <v>44173</v>
      </c>
      <c r="C263">
        <v>5727.85</v>
      </c>
      <c r="D263">
        <v>6687.6</v>
      </c>
      <c r="E263">
        <v>13294.37</v>
      </c>
      <c r="F263">
        <v>4971.701</v>
      </c>
      <c r="G263">
        <v>0</v>
      </c>
      <c r="H263" s="35">
        <v>0</v>
      </c>
      <c r="I263" s="35">
        <v>0</v>
      </c>
      <c r="J263">
        <v>0</v>
      </c>
      <c r="K263">
        <v>0</v>
      </c>
    </row>
    <row r="264" spans="1:11" x14ac:dyDescent="0.25">
      <c r="A264" t="str">
        <f>TEXT(Table3[[#This Row],[Date]],"YYYY"&amp;"- "&amp;"MM")</f>
        <v>2020- 12</v>
      </c>
      <c r="B264" s="31">
        <v>44174</v>
      </c>
      <c r="C264">
        <v>5647.16</v>
      </c>
      <c r="D264">
        <v>6819.93</v>
      </c>
      <c r="E264">
        <v>13426.84</v>
      </c>
      <c r="F264">
        <v>5219.1809999999996</v>
      </c>
      <c r="G264">
        <v>0</v>
      </c>
      <c r="H264" s="35">
        <v>0</v>
      </c>
      <c r="I264" s="35">
        <v>0</v>
      </c>
      <c r="J264">
        <v>0</v>
      </c>
      <c r="K264">
        <v>0</v>
      </c>
    </row>
    <row r="265" spans="1:11" x14ac:dyDescent="0.25">
      <c r="A265" t="str">
        <f>TEXT(Table3[[#This Row],[Date]],"YYYY"&amp;"- "&amp;"MM")</f>
        <v>2020- 12</v>
      </c>
      <c r="B265" s="31">
        <v>44175</v>
      </c>
      <c r="C265">
        <v>5676.86</v>
      </c>
      <c r="D265">
        <v>6854.31</v>
      </c>
      <c r="E265">
        <v>13501.17</v>
      </c>
      <c r="F265">
        <v>5286.9409999999998</v>
      </c>
      <c r="G265">
        <v>0</v>
      </c>
      <c r="H265" s="35">
        <v>0</v>
      </c>
      <c r="I265" s="35">
        <v>0</v>
      </c>
      <c r="J265">
        <v>0</v>
      </c>
      <c r="K265">
        <v>0</v>
      </c>
    </row>
    <row r="266" spans="1:11" x14ac:dyDescent="0.25">
      <c r="A266" t="str">
        <f>TEXT(Table3[[#This Row],[Date]],"YYYY"&amp;"- "&amp;"MM")</f>
        <v>2020- 12</v>
      </c>
      <c r="B266" s="31">
        <v>44176</v>
      </c>
      <c r="C266">
        <v>5757.27</v>
      </c>
      <c r="D266">
        <v>6875.02</v>
      </c>
      <c r="E266">
        <v>13632.28</v>
      </c>
      <c r="F266">
        <v>5234.741</v>
      </c>
      <c r="G266">
        <v>0</v>
      </c>
      <c r="H266" s="35">
        <v>0</v>
      </c>
      <c r="I266" s="35">
        <v>0</v>
      </c>
      <c r="J266">
        <v>0</v>
      </c>
      <c r="K266">
        <v>0</v>
      </c>
    </row>
    <row r="267" spans="1:11" x14ac:dyDescent="0.25">
      <c r="A267" t="str">
        <f>TEXT(Table3[[#This Row],[Date]],"YYYY"&amp;"- "&amp;"MM")</f>
        <v>2020- 12</v>
      </c>
      <c r="B267" s="31">
        <v>44179</v>
      </c>
      <c r="C267">
        <v>5741.7150000000001</v>
      </c>
      <c r="D267">
        <v>6500.0950000000003</v>
      </c>
      <c r="E267">
        <v>13769.53</v>
      </c>
      <c r="F267">
        <v>5170.7910000000002</v>
      </c>
      <c r="G267">
        <v>0</v>
      </c>
      <c r="H267" s="35">
        <v>0</v>
      </c>
      <c r="I267" s="35">
        <v>0</v>
      </c>
      <c r="J267">
        <v>0</v>
      </c>
      <c r="K267">
        <v>0</v>
      </c>
    </row>
    <row r="268" spans="1:11" x14ac:dyDescent="0.25">
      <c r="A268" t="str">
        <f>TEXT(Table3[[#This Row],[Date]],"YYYY"&amp;"- "&amp;"MM")</f>
        <v>2020- 12</v>
      </c>
      <c r="B268" s="31">
        <v>44180</v>
      </c>
      <c r="C268">
        <v>5686.7650000000003</v>
      </c>
      <c r="D268">
        <v>6500.0950000000003</v>
      </c>
      <c r="E268">
        <v>13703.91</v>
      </c>
      <c r="F268">
        <v>5631.5410000000002</v>
      </c>
      <c r="G268">
        <v>0</v>
      </c>
      <c r="H268" s="35">
        <v>0</v>
      </c>
      <c r="I268" s="35">
        <v>0</v>
      </c>
      <c r="J268">
        <v>0</v>
      </c>
      <c r="K268">
        <v>0</v>
      </c>
    </row>
    <row r="269" spans="1:11" x14ac:dyDescent="0.25">
      <c r="A269" t="str">
        <f>TEXT(Table3[[#This Row],[Date]],"YYYY"&amp;"- "&amp;"MM")</f>
        <v>2020- 12</v>
      </c>
      <c r="B269" s="31">
        <v>44181</v>
      </c>
      <c r="C269">
        <v>5951.4350000000004</v>
      </c>
      <c r="D269">
        <v>6586.5749999999998</v>
      </c>
      <c r="E269">
        <v>13883.35</v>
      </c>
      <c r="F269">
        <v>6169.5709999999999</v>
      </c>
      <c r="G269">
        <v>0</v>
      </c>
      <c r="H269" s="35">
        <v>0</v>
      </c>
      <c r="I269" s="35">
        <v>0</v>
      </c>
      <c r="J269">
        <v>0</v>
      </c>
      <c r="K269">
        <v>0</v>
      </c>
    </row>
    <row r="270" spans="1:11" x14ac:dyDescent="0.25">
      <c r="A270" t="str">
        <f>TEXT(Table3[[#This Row],[Date]],"YYYY"&amp;"- "&amp;"MM")</f>
        <v>2020- 12</v>
      </c>
      <c r="B270" s="31">
        <v>44182</v>
      </c>
      <c r="C270">
        <v>6258.5550000000003</v>
      </c>
      <c r="D270">
        <v>6579.5349999999999</v>
      </c>
      <c r="E270">
        <v>14023.2</v>
      </c>
      <c r="F270">
        <v>5989.4009999999998</v>
      </c>
      <c r="G270">
        <v>0</v>
      </c>
      <c r="H270" s="35">
        <v>0</v>
      </c>
      <c r="I270" s="35">
        <v>0</v>
      </c>
      <c r="J270">
        <v>0</v>
      </c>
      <c r="K270">
        <v>0</v>
      </c>
    </row>
    <row r="271" spans="1:11" x14ac:dyDescent="0.25">
      <c r="A271" t="str">
        <f>TEXT(Table3[[#This Row],[Date]],"YYYY"&amp;"- "&amp;"MM")</f>
        <v>2020- 12</v>
      </c>
      <c r="B271" s="31">
        <v>44183</v>
      </c>
      <c r="C271">
        <v>6400.835</v>
      </c>
      <c r="D271">
        <v>6701.5649999999996</v>
      </c>
      <c r="E271">
        <v>14374.04</v>
      </c>
      <c r="F271">
        <v>5981.3230000000003</v>
      </c>
      <c r="G271">
        <v>0</v>
      </c>
      <c r="H271" s="35">
        <v>0</v>
      </c>
      <c r="I271" s="35">
        <v>0</v>
      </c>
      <c r="J271">
        <v>0</v>
      </c>
      <c r="K271">
        <v>0</v>
      </c>
    </row>
    <row r="272" spans="1:11" x14ac:dyDescent="0.25">
      <c r="A272" t="str">
        <f>TEXT(Table3[[#This Row],[Date]],"YYYY"&amp;"- "&amp;"MM")</f>
        <v>2020- 12</v>
      </c>
      <c r="B272" s="31">
        <v>44186</v>
      </c>
      <c r="C272">
        <v>6612.22</v>
      </c>
      <c r="D272">
        <v>6732.43</v>
      </c>
      <c r="E272">
        <v>14069.68</v>
      </c>
      <c r="F272">
        <v>5743.1229999999996</v>
      </c>
      <c r="G272">
        <v>0</v>
      </c>
      <c r="H272" s="35">
        <v>0</v>
      </c>
      <c r="I272" s="35">
        <v>0</v>
      </c>
      <c r="J272">
        <v>0</v>
      </c>
      <c r="K272">
        <v>0</v>
      </c>
    </row>
    <row r="273" spans="1:11" x14ac:dyDescent="0.25">
      <c r="A273" t="str">
        <f>TEXT(Table3[[#This Row],[Date]],"YYYY"&amp;"- "&amp;"MM")</f>
        <v>2020- 12</v>
      </c>
      <c r="B273" s="31">
        <v>44187</v>
      </c>
      <c r="C273">
        <v>6627.12</v>
      </c>
      <c r="D273">
        <v>6721.15</v>
      </c>
      <c r="E273">
        <v>13863.58</v>
      </c>
      <c r="F273">
        <v>5816.1229999999996</v>
      </c>
      <c r="G273">
        <v>0</v>
      </c>
      <c r="H273" s="35">
        <v>0</v>
      </c>
      <c r="I273" s="35">
        <v>0</v>
      </c>
      <c r="J273">
        <v>0</v>
      </c>
      <c r="K273">
        <v>0</v>
      </c>
    </row>
    <row r="274" spans="1:11" x14ac:dyDescent="0.25">
      <c r="A274" t="str">
        <f>TEXT(Table3[[#This Row],[Date]],"YYYY"&amp;"- "&amp;"MM")</f>
        <v>2020- 12</v>
      </c>
      <c r="B274" s="31">
        <v>44188</v>
      </c>
      <c r="C274">
        <v>6835.05</v>
      </c>
      <c r="D274">
        <v>6770.52</v>
      </c>
      <c r="E274">
        <v>14092.66</v>
      </c>
      <c r="F274">
        <v>6118.8540000000003</v>
      </c>
      <c r="G274">
        <v>0</v>
      </c>
      <c r="H274" s="35">
        <v>0</v>
      </c>
      <c r="I274" s="35">
        <v>0</v>
      </c>
      <c r="J274">
        <v>0</v>
      </c>
      <c r="K274">
        <v>0</v>
      </c>
    </row>
    <row r="275" spans="1:11" x14ac:dyDescent="0.25">
      <c r="A275" t="str">
        <f>TEXT(Table3[[#This Row],[Date]],"YYYY"&amp;"- "&amp;"MM")</f>
        <v>2020- 12</v>
      </c>
      <c r="B275" s="31">
        <v>44189</v>
      </c>
      <c r="C275">
        <v>6764.63</v>
      </c>
      <c r="D275">
        <v>6776.3</v>
      </c>
      <c r="E275">
        <v>14249.58</v>
      </c>
      <c r="F275">
        <v>6115.6239999999998</v>
      </c>
      <c r="G275">
        <v>0</v>
      </c>
      <c r="H275" s="35">
        <v>0</v>
      </c>
      <c r="I275" s="35">
        <v>0</v>
      </c>
      <c r="J275">
        <v>0</v>
      </c>
      <c r="K275">
        <v>0</v>
      </c>
    </row>
    <row r="276" spans="1:11" x14ac:dyDescent="0.25">
      <c r="A276" t="str">
        <f>TEXT(Table3[[#This Row],[Date]],"YYYY"&amp;"- "&amp;"MM")</f>
        <v>2020- 12</v>
      </c>
      <c r="B276" s="31">
        <v>44195</v>
      </c>
      <c r="C276">
        <v>7488.7550000000001</v>
      </c>
      <c r="D276">
        <v>7181.4750000000004</v>
      </c>
      <c r="E276">
        <v>14351.28</v>
      </c>
      <c r="F276">
        <v>6202.4759999999997</v>
      </c>
      <c r="G276">
        <v>0</v>
      </c>
      <c r="H276" s="35">
        <v>0</v>
      </c>
      <c r="I276" s="35">
        <v>0</v>
      </c>
      <c r="J276">
        <v>0</v>
      </c>
      <c r="K276">
        <v>0</v>
      </c>
    </row>
    <row r="277" spans="1:11" x14ac:dyDescent="0.25">
      <c r="A277" t="str">
        <f>TEXT(Table3[[#This Row],[Date]],"YYYY"&amp;"- "&amp;"MM")</f>
        <v>2020- 12</v>
      </c>
      <c r="B277" s="31">
        <v>44196</v>
      </c>
      <c r="C277">
        <v>7399.2049999999999</v>
      </c>
      <c r="D277">
        <v>6997.7150000000001</v>
      </c>
      <c r="E277">
        <v>14275.78</v>
      </c>
      <c r="F277">
        <v>6460.9260000000004</v>
      </c>
      <c r="G277">
        <v>0</v>
      </c>
      <c r="H277" s="35">
        <v>0</v>
      </c>
      <c r="I277" s="35">
        <v>0</v>
      </c>
      <c r="J277">
        <v>0</v>
      </c>
      <c r="K277">
        <v>0</v>
      </c>
    </row>
    <row r="278" spans="1:11" x14ac:dyDescent="0.25">
      <c r="A278" t="str">
        <f>TEXT(Table3[[#This Row],[Date]],"YYYY"&amp;"- "&amp;"MM")</f>
        <v>2021- 01</v>
      </c>
      <c r="B278" s="31">
        <v>44197</v>
      </c>
      <c r="C278">
        <v>7534.585</v>
      </c>
      <c r="D278">
        <v>7210.4650000000001</v>
      </c>
      <c r="E278">
        <v>13899.58</v>
      </c>
      <c r="F278">
        <v>6688.8459999999995</v>
      </c>
      <c r="G278">
        <v>0</v>
      </c>
      <c r="H278" s="35">
        <v>0</v>
      </c>
      <c r="I278" s="35">
        <v>0</v>
      </c>
      <c r="J278">
        <v>0</v>
      </c>
      <c r="K278">
        <v>0</v>
      </c>
    </row>
    <row r="279" spans="1:11" x14ac:dyDescent="0.25">
      <c r="A279" t="str">
        <f>TEXT(Table3[[#This Row],[Date]],"YYYY"&amp;"- "&amp;"MM")</f>
        <v>2021- 01</v>
      </c>
      <c r="B279" s="31">
        <v>44200</v>
      </c>
      <c r="C279">
        <v>7329.0749999999998</v>
      </c>
      <c r="D279">
        <v>7192.3649999999998</v>
      </c>
      <c r="E279">
        <v>13974.6</v>
      </c>
      <c r="F279">
        <v>6488.9570000000003</v>
      </c>
      <c r="G279">
        <v>0</v>
      </c>
      <c r="H279" s="35">
        <v>0</v>
      </c>
      <c r="I279" s="35">
        <v>0</v>
      </c>
      <c r="J279">
        <v>0</v>
      </c>
      <c r="K279">
        <v>0</v>
      </c>
    </row>
    <row r="280" spans="1:11" x14ac:dyDescent="0.25">
      <c r="A280" t="str">
        <f>TEXT(Table3[[#This Row],[Date]],"YYYY"&amp;"- "&amp;"MM")</f>
        <v>2021- 01</v>
      </c>
      <c r="B280" s="31">
        <v>44201</v>
      </c>
      <c r="C280">
        <v>7460.2349999999997</v>
      </c>
      <c r="D280">
        <v>7512.1149999999998</v>
      </c>
      <c r="E280">
        <v>13905.56</v>
      </c>
      <c r="F280">
        <v>6752.2070000000003</v>
      </c>
      <c r="G280">
        <v>0</v>
      </c>
      <c r="H280" s="35">
        <v>0</v>
      </c>
      <c r="I280" s="35">
        <v>0</v>
      </c>
      <c r="J280">
        <v>0</v>
      </c>
      <c r="K280">
        <v>0</v>
      </c>
    </row>
    <row r="281" spans="1:11" x14ac:dyDescent="0.25">
      <c r="A281" t="str">
        <f>TEXT(Table3[[#This Row],[Date]],"YYYY"&amp;"- "&amp;"MM")</f>
        <v>2021- 01</v>
      </c>
      <c r="B281" s="31">
        <v>44202</v>
      </c>
      <c r="C281">
        <v>7523.8249999999998</v>
      </c>
      <c r="D281">
        <v>7678.0649999999996</v>
      </c>
      <c r="E281">
        <v>14197.7</v>
      </c>
      <c r="F281">
        <v>6994.1570000000002</v>
      </c>
      <c r="G281">
        <v>0</v>
      </c>
      <c r="H281" s="35">
        <v>0</v>
      </c>
      <c r="I281" s="35">
        <v>0</v>
      </c>
      <c r="J281">
        <v>0</v>
      </c>
      <c r="K281">
        <v>0</v>
      </c>
    </row>
    <row r="282" spans="1:11" x14ac:dyDescent="0.25">
      <c r="A282" t="str">
        <f>TEXT(Table3[[#This Row],[Date]],"YYYY"&amp;"- "&amp;"MM")</f>
        <v>2021- 01</v>
      </c>
      <c r="B282" s="31">
        <v>44203</v>
      </c>
      <c r="C282">
        <v>7513.0749999999998</v>
      </c>
      <c r="D282">
        <v>7800.4250000000002</v>
      </c>
      <c r="E282">
        <v>14248.81</v>
      </c>
      <c r="F282">
        <v>7052.277</v>
      </c>
      <c r="G282">
        <v>0</v>
      </c>
      <c r="H282" s="35">
        <v>0</v>
      </c>
      <c r="I282" s="35">
        <v>0</v>
      </c>
      <c r="J282">
        <v>0</v>
      </c>
      <c r="K282">
        <v>0</v>
      </c>
    </row>
    <row r="283" spans="1:11" x14ac:dyDescent="0.25">
      <c r="A283" t="str">
        <f>TEXT(Table3[[#This Row],[Date]],"YYYY"&amp;"- "&amp;"MM")</f>
        <v>2021- 01</v>
      </c>
      <c r="B283" s="31">
        <v>44204</v>
      </c>
      <c r="C283">
        <v>7619.5349999999999</v>
      </c>
      <c r="D283">
        <v>8050.4250000000002</v>
      </c>
      <c r="E283">
        <v>14426.74</v>
      </c>
      <c r="F283">
        <v>7397.5969999999998</v>
      </c>
      <c r="G283">
        <v>0</v>
      </c>
      <c r="H283" s="35">
        <v>0</v>
      </c>
      <c r="I283" s="35">
        <v>0</v>
      </c>
      <c r="J283">
        <v>0</v>
      </c>
      <c r="K283">
        <v>0</v>
      </c>
    </row>
    <row r="284" spans="1:11" x14ac:dyDescent="0.25">
      <c r="A284" t="str">
        <f>TEXT(Table3[[#This Row],[Date]],"YYYY"&amp;"- "&amp;"MM")</f>
        <v>2021- 01</v>
      </c>
      <c r="B284" s="31">
        <v>44207</v>
      </c>
      <c r="C284">
        <v>7380.7950000000001</v>
      </c>
      <c r="D284">
        <v>7536.3050000000003</v>
      </c>
      <c r="E284">
        <v>15291.48</v>
      </c>
      <c r="F284">
        <v>7174.5569999999998</v>
      </c>
      <c r="G284">
        <v>0</v>
      </c>
      <c r="H284" s="35">
        <v>0</v>
      </c>
      <c r="I284" s="35">
        <v>0</v>
      </c>
      <c r="J284">
        <v>0</v>
      </c>
      <c r="K284">
        <v>0</v>
      </c>
    </row>
    <row r="285" spans="1:11" x14ac:dyDescent="0.25">
      <c r="A285" t="str">
        <f>TEXT(Table3[[#This Row],[Date]],"YYYY"&amp;"- "&amp;"MM")</f>
        <v>2021- 01</v>
      </c>
      <c r="B285" s="31">
        <v>44208</v>
      </c>
      <c r="C285">
        <v>7432.3549999999996</v>
      </c>
      <c r="D285">
        <v>7781.7849999999999</v>
      </c>
      <c r="E285">
        <v>15441.56</v>
      </c>
      <c r="F285">
        <v>7174.5569999999998</v>
      </c>
      <c r="G285">
        <v>0</v>
      </c>
      <c r="H285" s="35">
        <v>0</v>
      </c>
      <c r="I285" s="35">
        <v>0</v>
      </c>
      <c r="J285">
        <v>0</v>
      </c>
      <c r="K285">
        <v>0</v>
      </c>
    </row>
    <row r="286" spans="1:11" x14ac:dyDescent="0.25">
      <c r="A286" t="str">
        <f>TEXT(Table3[[#This Row],[Date]],"YYYY"&amp;"- "&amp;"MM")</f>
        <v>2021- 01</v>
      </c>
      <c r="B286" s="31">
        <v>44209</v>
      </c>
      <c r="C286">
        <v>7551.7650000000003</v>
      </c>
      <c r="D286">
        <v>7894.6350000000002</v>
      </c>
      <c r="E286">
        <v>15701.47</v>
      </c>
      <c r="F286">
        <v>7283.6769999999997</v>
      </c>
      <c r="G286">
        <v>0</v>
      </c>
      <c r="H286" s="35">
        <v>0</v>
      </c>
      <c r="I286" s="35">
        <v>0</v>
      </c>
      <c r="J286">
        <v>0</v>
      </c>
      <c r="K286">
        <v>0</v>
      </c>
    </row>
    <row r="287" spans="1:11" x14ac:dyDescent="0.25">
      <c r="A287" t="str">
        <f>TEXT(Table3[[#This Row],[Date]],"YYYY"&amp;"- "&amp;"MM")</f>
        <v>2021- 01</v>
      </c>
      <c r="B287" s="31">
        <v>44211</v>
      </c>
      <c r="C287">
        <v>7416.8850000000002</v>
      </c>
      <c r="D287">
        <v>7662.915</v>
      </c>
      <c r="E287">
        <v>16112.24</v>
      </c>
      <c r="F287">
        <v>7111.8969999999999</v>
      </c>
      <c r="G287">
        <v>0</v>
      </c>
      <c r="H287" s="35">
        <v>0</v>
      </c>
      <c r="I287" s="35">
        <v>0</v>
      </c>
      <c r="J287">
        <v>0</v>
      </c>
      <c r="K287">
        <v>0</v>
      </c>
    </row>
    <row r="288" spans="1:11" x14ac:dyDescent="0.25">
      <c r="A288" t="str">
        <f>TEXT(Table3[[#This Row],[Date]],"YYYY"&amp;"- "&amp;"MM")</f>
        <v>2021- 01</v>
      </c>
      <c r="B288" s="31">
        <v>44214</v>
      </c>
      <c r="C288">
        <v>7220.97</v>
      </c>
      <c r="D288">
        <v>7468.88</v>
      </c>
      <c r="E288">
        <v>15177.86</v>
      </c>
      <c r="F288">
        <v>6865.8469999999998</v>
      </c>
      <c r="G288">
        <v>0</v>
      </c>
      <c r="H288" s="35">
        <v>0</v>
      </c>
      <c r="I288" s="35">
        <v>0</v>
      </c>
      <c r="J288">
        <v>0</v>
      </c>
      <c r="K288">
        <v>0</v>
      </c>
    </row>
    <row r="289" spans="1:11" x14ac:dyDescent="0.25">
      <c r="A289" t="str">
        <f>TEXT(Table3[[#This Row],[Date]],"YYYY"&amp;"- "&amp;"MM")</f>
        <v>2021- 01</v>
      </c>
      <c r="B289" s="31">
        <v>44215</v>
      </c>
      <c r="C289">
        <v>7220.97</v>
      </c>
      <c r="D289">
        <v>7468.88</v>
      </c>
      <c r="E289">
        <v>15009.7</v>
      </c>
      <c r="F289">
        <v>6865.8469999999998</v>
      </c>
      <c r="G289">
        <v>0</v>
      </c>
      <c r="H289" s="35">
        <v>0</v>
      </c>
      <c r="I289" s="35">
        <v>0</v>
      </c>
      <c r="J289">
        <v>0</v>
      </c>
      <c r="K289">
        <v>0</v>
      </c>
    </row>
    <row r="290" spans="1:11" x14ac:dyDescent="0.25">
      <c r="A290" t="str">
        <f>TEXT(Table3[[#This Row],[Date]],"YYYY"&amp;"- "&amp;"MM")</f>
        <v>2021- 01</v>
      </c>
      <c r="B290" s="31">
        <v>44216</v>
      </c>
      <c r="C290">
        <v>7464</v>
      </c>
      <c r="D290">
        <v>7640.9</v>
      </c>
      <c r="E290">
        <v>14940.64</v>
      </c>
      <c r="F290">
        <v>6933.7969999999996</v>
      </c>
      <c r="G290">
        <v>0</v>
      </c>
      <c r="H290" s="35">
        <v>0</v>
      </c>
      <c r="I290" s="35">
        <v>0</v>
      </c>
      <c r="J290">
        <v>0</v>
      </c>
      <c r="K290">
        <v>0</v>
      </c>
    </row>
    <row r="291" spans="1:11" x14ac:dyDescent="0.25">
      <c r="A291" t="str">
        <f>TEXT(Table3[[#This Row],[Date]],"YYYY"&amp;"- "&amp;"MM")</f>
        <v>2021- 01</v>
      </c>
      <c r="B291" s="31">
        <v>44217</v>
      </c>
      <c r="C291">
        <v>7395.92</v>
      </c>
      <c r="D291">
        <v>7713.16</v>
      </c>
      <c r="E291">
        <v>14774.89</v>
      </c>
      <c r="F291">
        <v>7106.018</v>
      </c>
      <c r="G291">
        <v>0</v>
      </c>
      <c r="H291" s="35">
        <v>0</v>
      </c>
      <c r="I291" s="35">
        <v>0</v>
      </c>
      <c r="J291">
        <v>0</v>
      </c>
      <c r="K291">
        <v>0</v>
      </c>
    </row>
    <row r="292" spans="1:11" x14ac:dyDescent="0.25">
      <c r="A292" t="str">
        <f>TEXT(Table3[[#This Row],[Date]],"YYYY"&amp;"- "&amp;"MM")</f>
        <v>2021- 01</v>
      </c>
      <c r="B292" s="31">
        <v>44218</v>
      </c>
      <c r="C292">
        <v>7427.99</v>
      </c>
      <c r="D292">
        <v>7803.61</v>
      </c>
      <c r="E292">
        <v>15164.64</v>
      </c>
      <c r="F292">
        <v>7111.598</v>
      </c>
      <c r="G292">
        <v>0</v>
      </c>
      <c r="H292" s="35">
        <v>0</v>
      </c>
      <c r="I292" s="35">
        <v>0</v>
      </c>
      <c r="J292">
        <v>0</v>
      </c>
      <c r="K292">
        <v>0</v>
      </c>
    </row>
    <row r="293" spans="1:11" x14ac:dyDescent="0.25">
      <c r="A293" t="str">
        <f>TEXT(Table3[[#This Row],[Date]],"YYYY"&amp;"- "&amp;"MM")</f>
        <v>2021- 01</v>
      </c>
      <c r="B293" s="31">
        <v>44221</v>
      </c>
      <c r="C293">
        <v>7431.4250000000002</v>
      </c>
      <c r="D293">
        <v>7351.7950000000001</v>
      </c>
      <c r="E293">
        <v>15225.83</v>
      </c>
      <c r="F293">
        <v>6967.3680000000004</v>
      </c>
      <c r="G293">
        <v>0</v>
      </c>
      <c r="H293" s="35">
        <v>0</v>
      </c>
      <c r="I293" s="35">
        <v>0</v>
      </c>
      <c r="J293">
        <v>0</v>
      </c>
      <c r="K293">
        <v>0</v>
      </c>
    </row>
    <row r="294" spans="1:11" x14ac:dyDescent="0.25">
      <c r="A294" t="str">
        <f>TEXT(Table3[[#This Row],[Date]],"YYYY"&amp;"- "&amp;"MM")</f>
        <v>2021- 01</v>
      </c>
      <c r="B294" s="31">
        <v>44222</v>
      </c>
      <c r="C294">
        <v>7383.5249999999996</v>
      </c>
      <c r="D294">
        <v>7337.2849999999999</v>
      </c>
      <c r="E294">
        <v>15105.13</v>
      </c>
      <c r="F294">
        <v>6966.4880000000003</v>
      </c>
      <c r="G294">
        <v>0</v>
      </c>
      <c r="H294" s="35">
        <v>0</v>
      </c>
      <c r="I294" s="35">
        <v>0</v>
      </c>
      <c r="J294">
        <v>0</v>
      </c>
      <c r="K294">
        <v>0</v>
      </c>
    </row>
    <row r="295" spans="1:11" x14ac:dyDescent="0.25">
      <c r="A295" t="str">
        <f>TEXT(Table3[[#This Row],[Date]],"YYYY"&amp;"- "&amp;"MM")</f>
        <v>2021- 01</v>
      </c>
      <c r="B295" s="31">
        <v>44223</v>
      </c>
      <c r="C295">
        <v>7548.1850000000004</v>
      </c>
      <c r="D295">
        <v>7502.3850000000002</v>
      </c>
      <c r="E295">
        <v>15367.79</v>
      </c>
      <c r="F295">
        <v>7038.4780000000001</v>
      </c>
      <c r="G295">
        <v>0</v>
      </c>
      <c r="H295" s="35">
        <v>0</v>
      </c>
      <c r="I295" s="35">
        <v>0</v>
      </c>
      <c r="J295">
        <v>0</v>
      </c>
      <c r="K295">
        <v>0</v>
      </c>
    </row>
    <row r="296" spans="1:11" x14ac:dyDescent="0.25">
      <c r="A296" t="str">
        <f>TEXT(Table3[[#This Row],[Date]],"YYYY"&amp;"- "&amp;"MM")</f>
        <v>2021- 01</v>
      </c>
      <c r="B296" s="31">
        <v>44225</v>
      </c>
      <c r="C296">
        <v>7517.6949999999997</v>
      </c>
      <c r="D296">
        <v>7320.5150000000003</v>
      </c>
      <c r="E296">
        <v>15428.43</v>
      </c>
      <c r="F296">
        <v>7119.8779999999997</v>
      </c>
      <c r="G296">
        <v>0</v>
      </c>
      <c r="H296" s="35">
        <v>0</v>
      </c>
      <c r="I296" s="35">
        <v>0</v>
      </c>
      <c r="J296">
        <v>0</v>
      </c>
      <c r="K296">
        <v>0</v>
      </c>
    </row>
    <row r="297" spans="1:11" x14ac:dyDescent="0.25">
      <c r="A297" t="str">
        <f>TEXT(Table3[[#This Row],[Date]],"YYYY"&amp;"- "&amp;"MM")</f>
        <v>2021- 02</v>
      </c>
      <c r="B297" s="31">
        <v>44228</v>
      </c>
      <c r="C297">
        <v>6942.3450000000003</v>
      </c>
      <c r="D297">
        <v>7153.4750000000004</v>
      </c>
      <c r="E297">
        <v>15066.36</v>
      </c>
      <c r="F297">
        <v>6865.6379999999999</v>
      </c>
      <c r="G297">
        <v>0</v>
      </c>
      <c r="H297" s="35">
        <v>0</v>
      </c>
      <c r="I297" s="35">
        <v>0</v>
      </c>
      <c r="J297">
        <v>0</v>
      </c>
      <c r="K297">
        <v>0</v>
      </c>
    </row>
    <row r="298" spans="1:11" x14ac:dyDescent="0.25">
      <c r="A298" t="str">
        <f>TEXT(Table3[[#This Row],[Date]],"YYYY"&amp;"- "&amp;"MM")</f>
        <v>2021- 02</v>
      </c>
      <c r="B298" s="31">
        <v>44229</v>
      </c>
      <c r="C298">
        <v>6984.3050000000003</v>
      </c>
      <c r="D298">
        <v>7153.4750000000004</v>
      </c>
      <c r="E298">
        <v>15040.81</v>
      </c>
      <c r="F298">
        <v>6865.6379999999999</v>
      </c>
      <c r="G298">
        <v>0</v>
      </c>
      <c r="H298" s="35">
        <v>0</v>
      </c>
      <c r="I298" s="35">
        <v>0</v>
      </c>
      <c r="J298">
        <v>0</v>
      </c>
      <c r="K298">
        <v>0</v>
      </c>
    </row>
    <row r="299" spans="1:11" x14ac:dyDescent="0.25">
      <c r="A299" t="str">
        <f>TEXT(Table3[[#This Row],[Date]],"YYYY"&amp;"- "&amp;"MM")</f>
        <v>2021- 02</v>
      </c>
      <c r="B299" s="31">
        <v>44230</v>
      </c>
      <c r="C299">
        <v>6851.7650000000003</v>
      </c>
      <c r="D299">
        <v>7435.3050000000003</v>
      </c>
      <c r="E299">
        <v>15221.68</v>
      </c>
      <c r="F299">
        <v>7061.5280000000002</v>
      </c>
      <c r="G299">
        <v>0</v>
      </c>
      <c r="H299" s="35">
        <v>0</v>
      </c>
      <c r="I299" s="35">
        <v>0</v>
      </c>
      <c r="J299">
        <v>0</v>
      </c>
      <c r="K299">
        <v>0</v>
      </c>
    </row>
    <row r="300" spans="1:11" x14ac:dyDescent="0.25">
      <c r="A300" t="str">
        <f>TEXT(Table3[[#This Row],[Date]],"YYYY"&amp;"- "&amp;"MM")</f>
        <v>2021- 02</v>
      </c>
      <c r="B300" s="31">
        <v>44232</v>
      </c>
      <c r="C300">
        <v>6732.8549999999996</v>
      </c>
      <c r="D300">
        <v>7323.0349999999999</v>
      </c>
      <c r="E300">
        <v>15204.32</v>
      </c>
      <c r="F300">
        <v>6632.6980000000003</v>
      </c>
      <c r="G300">
        <v>0</v>
      </c>
      <c r="H300" s="35">
        <v>0</v>
      </c>
      <c r="I300" s="35">
        <v>0</v>
      </c>
      <c r="J300">
        <v>0</v>
      </c>
      <c r="K300">
        <v>0</v>
      </c>
    </row>
    <row r="301" spans="1:11" x14ac:dyDescent="0.25">
      <c r="A301" t="str">
        <f>TEXT(Table3[[#This Row],[Date]],"YYYY"&amp;"- "&amp;"MM")</f>
        <v>2021- 02</v>
      </c>
      <c r="B301" s="31">
        <v>44235</v>
      </c>
      <c r="C301">
        <v>6414.8050000000003</v>
      </c>
      <c r="D301">
        <v>7298.1850000000004</v>
      </c>
      <c r="E301">
        <v>15372.69</v>
      </c>
      <c r="F301">
        <v>6789.2879999999996</v>
      </c>
      <c r="G301">
        <v>0</v>
      </c>
      <c r="H301" s="35">
        <v>0</v>
      </c>
      <c r="I301" s="35">
        <v>0</v>
      </c>
      <c r="J301">
        <v>0</v>
      </c>
      <c r="K301">
        <v>0</v>
      </c>
    </row>
    <row r="302" spans="1:11" x14ac:dyDescent="0.25">
      <c r="A302" t="str">
        <f>TEXT(Table3[[#This Row],[Date]],"YYYY"&amp;"- "&amp;"MM")</f>
        <v>2021- 02</v>
      </c>
      <c r="B302" s="31">
        <v>44236</v>
      </c>
      <c r="C302">
        <v>6414.4049999999997</v>
      </c>
      <c r="D302">
        <v>7295.4049999999997</v>
      </c>
      <c r="E302">
        <v>15170.37</v>
      </c>
      <c r="F302">
        <v>6789.2879999999996</v>
      </c>
      <c r="G302">
        <v>0</v>
      </c>
      <c r="H302" s="35">
        <v>0</v>
      </c>
      <c r="I302" s="35">
        <v>0</v>
      </c>
      <c r="J302">
        <v>0</v>
      </c>
      <c r="K302">
        <v>0</v>
      </c>
    </row>
    <row r="303" spans="1:11" x14ac:dyDescent="0.25">
      <c r="A303" t="str">
        <f>TEXT(Table3[[#This Row],[Date]],"YYYY"&amp;"- "&amp;"MM")</f>
        <v>2021- 02</v>
      </c>
      <c r="B303" s="31">
        <v>44237</v>
      </c>
      <c r="C303">
        <v>6412.4049999999997</v>
      </c>
      <c r="D303">
        <v>7485.9049999999997</v>
      </c>
      <c r="E303">
        <v>15572.72</v>
      </c>
      <c r="F303">
        <v>7047.9380000000001</v>
      </c>
      <c r="G303">
        <v>0</v>
      </c>
      <c r="H303" s="35">
        <v>0</v>
      </c>
      <c r="I303" s="35">
        <v>0</v>
      </c>
      <c r="J303">
        <v>0</v>
      </c>
      <c r="K303">
        <v>0</v>
      </c>
    </row>
    <row r="304" spans="1:11" x14ac:dyDescent="0.25">
      <c r="A304" t="str">
        <f>TEXT(Table3[[#This Row],[Date]],"YYYY"&amp;"- "&amp;"MM")</f>
        <v>2021- 02</v>
      </c>
      <c r="B304" s="31">
        <v>44238</v>
      </c>
      <c r="C304">
        <v>6316.7650000000003</v>
      </c>
      <c r="D304">
        <v>7424.8850000000002</v>
      </c>
      <c r="E304">
        <v>15457.05</v>
      </c>
      <c r="F304">
        <v>7126.808</v>
      </c>
      <c r="G304">
        <v>0</v>
      </c>
      <c r="H304" s="35">
        <v>0</v>
      </c>
      <c r="I304" s="35">
        <v>0</v>
      </c>
      <c r="J304">
        <v>0</v>
      </c>
      <c r="K304">
        <v>0</v>
      </c>
    </row>
    <row r="305" spans="1:11" x14ac:dyDescent="0.25">
      <c r="A305" t="str">
        <f>TEXT(Table3[[#This Row],[Date]],"YYYY"&amp;"- "&amp;"MM")</f>
        <v>2021- 02</v>
      </c>
      <c r="B305" s="31">
        <v>44239</v>
      </c>
      <c r="C305">
        <v>6208.5050000000001</v>
      </c>
      <c r="D305">
        <v>7520.5450000000001</v>
      </c>
      <c r="E305">
        <v>15371.23</v>
      </c>
      <c r="F305">
        <v>7065.6080000000002</v>
      </c>
      <c r="G305">
        <v>0</v>
      </c>
      <c r="H305" s="35">
        <v>0</v>
      </c>
      <c r="I305" s="35">
        <v>0</v>
      </c>
      <c r="J305">
        <v>0</v>
      </c>
      <c r="K305">
        <v>0</v>
      </c>
    </row>
    <row r="306" spans="1:11" x14ac:dyDescent="0.25">
      <c r="A306" t="str">
        <f>TEXT(Table3[[#This Row],[Date]],"YYYY"&amp;"- "&amp;"MM")</f>
        <v>2021- 02</v>
      </c>
      <c r="B306" s="31">
        <v>44242</v>
      </c>
      <c r="C306">
        <v>5824.31</v>
      </c>
      <c r="D306">
        <v>7768.58</v>
      </c>
      <c r="E306">
        <v>15360.45</v>
      </c>
      <c r="F306">
        <v>7577.5879999999997</v>
      </c>
      <c r="G306">
        <v>0</v>
      </c>
      <c r="H306" s="35">
        <v>0</v>
      </c>
      <c r="I306" s="35">
        <v>0</v>
      </c>
      <c r="J306">
        <v>0</v>
      </c>
      <c r="K306">
        <v>0</v>
      </c>
    </row>
    <row r="307" spans="1:11" x14ac:dyDescent="0.25">
      <c r="A307" t="str">
        <f>TEXT(Table3[[#This Row],[Date]],"YYYY"&amp;"- "&amp;"MM")</f>
        <v>2021- 02</v>
      </c>
      <c r="B307" s="31">
        <v>44243</v>
      </c>
      <c r="C307">
        <v>5824.31</v>
      </c>
      <c r="D307">
        <v>7768.58</v>
      </c>
      <c r="E307">
        <v>15305.23</v>
      </c>
      <c r="F307">
        <v>7577.5879999999997</v>
      </c>
      <c r="G307">
        <v>0</v>
      </c>
      <c r="H307" s="35">
        <v>0</v>
      </c>
      <c r="I307" s="35">
        <v>0</v>
      </c>
      <c r="J307">
        <v>0</v>
      </c>
      <c r="K307">
        <v>0</v>
      </c>
    </row>
    <row r="308" spans="1:11" x14ac:dyDescent="0.25">
      <c r="A308" t="str">
        <f>TEXT(Table3[[#This Row],[Date]],"YYYY"&amp;"- "&amp;"MM")</f>
        <v>2021- 02</v>
      </c>
      <c r="B308" s="31">
        <v>44244</v>
      </c>
      <c r="C308">
        <v>5833.59</v>
      </c>
      <c r="D308">
        <v>8009.14</v>
      </c>
      <c r="E308">
        <v>15679.69</v>
      </c>
      <c r="F308">
        <v>7748.9179999999997</v>
      </c>
      <c r="G308">
        <v>0</v>
      </c>
      <c r="H308" s="35">
        <v>0</v>
      </c>
      <c r="I308" s="35">
        <v>0</v>
      </c>
      <c r="J308">
        <v>0</v>
      </c>
      <c r="K308">
        <v>0</v>
      </c>
    </row>
    <row r="309" spans="1:11" x14ac:dyDescent="0.25">
      <c r="A309" t="str">
        <f>TEXT(Table3[[#This Row],[Date]],"YYYY"&amp;"- "&amp;"MM")</f>
        <v>2021- 02</v>
      </c>
      <c r="B309" s="31">
        <v>44245</v>
      </c>
      <c r="C309">
        <v>5908.32</v>
      </c>
      <c r="D309">
        <v>7952.5</v>
      </c>
      <c r="E309">
        <v>16324.47</v>
      </c>
      <c r="F309">
        <v>7742.4480000000003</v>
      </c>
      <c r="G309">
        <v>0</v>
      </c>
      <c r="H309" s="35">
        <v>0</v>
      </c>
      <c r="I309" s="35">
        <v>0</v>
      </c>
      <c r="J309">
        <v>0</v>
      </c>
      <c r="K309">
        <v>0</v>
      </c>
    </row>
    <row r="310" spans="1:11" x14ac:dyDescent="0.25">
      <c r="A310" t="str">
        <f>TEXT(Table3[[#This Row],[Date]],"YYYY"&amp;"- "&amp;"MM")</f>
        <v>2021- 02</v>
      </c>
      <c r="B310" s="31">
        <v>44246</v>
      </c>
      <c r="C310">
        <v>5993.56</v>
      </c>
      <c r="D310">
        <v>7955.91</v>
      </c>
      <c r="E310">
        <v>16711.61</v>
      </c>
      <c r="F310">
        <v>7646.84</v>
      </c>
      <c r="G310">
        <v>0</v>
      </c>
      <c r="H310" s="35">
        <v>0</v>
      </c>
      <c r="I310" s="35">
        <v>0</v>
      </c>
      <c r="J310">
        <v>0</v>
      </c>
      <c r="K310">
        <v>0</v>
      </c>
    </row>
    <row r="311" spans="1:11" x14ac:dyDescent="0.25">
      <c r="A311" t="str">
        <f>TEXT(Table3[[#This Row],[Date]],"YYYY"&amp;"- "&amp;"MM")</f>
        <v>2021- 02</v>
      </c>
      <c r="B311" s="31">
        <v>44249</v>
      </c>
      <c r="C311">
        <v>6170.5050000000001</v>
      </c>
      <c r="D311">
        <v>7894.2849999999999</v>
      </c>
      <c r="E311">
        <v>17198.490000000002</v>
      </c>
      <c r="F311">
        <v>7546.65</v>
      </c>
      <c r="G311">
        <v>0</v>
      </c>
      <c r="H311" s="35">
        <v>0</v>
      </c>
      <c r="I311" s="35">
        <v>0</v>
      </c>
      <c r="J311">
        <v>0</v>
      </c>
      <c r="K311">
        <v>0</v>
      </c>
    </row>
    <row r="312" spans="1:11" x14ac:dyDescent="0.25">
      <c r="A312" t="str">
        <f>TEXT(Table3[[#This Row],[Date]],"YYYY"&amp;"- "&amp;"MM")</f>
        <v>2021- 02</v>
      </c>
      <c r="B312" s="31">
        <v>44250</v>
      </c>
      <c r="C312">
        <v>6148.9449999999997</v>
      </c>
      <c r="D312">
        <v>7894.2849999999999</v>
      </c>
      <c r="E312">
        <v>17150.439999999999</v>
      </c>
      <c r="F312">
        <v>7546.65</v>
      </c>
      <c r="G312">
        <v>0</v>
      </c>
      <c r="H312" s="35">
        <v>0</v>
      </c>
      <c r="I312" s="35">
        <v>0</v>
      </c>
      <c r="J312">
        <v>0</v>
      </c>
      <c r="K312">
        <v>0</v>
      </c>
    </row>
    <row r="313" spans="1:11" x14ac:dyDescent="0.25">
      <c r="A313" t="str">
        <f>TEXT(Table3[[#This Row],[Date]],"YYYY"&amp;"- "&amp;"MM")</f>
        <v>2021- 02</v>
      </c>
      <c r="B313" s="31">
        <v>44251</v>
      </c>
      <c r="C313">
        <v>6234.0450000000001</v>
      </c>
      <c r="D313">
        <v>8023.8649999999998</v>
      </c>
      <c r="E313">
        <v>17386.07</v>
      </c>
      <c r="F313">
        <v>7631.53</v>
      </c>
      <c r="G313">
        <v>0</v>
      </c>
      <c r="H313" s="35">
        <v>0</v>
      </c>
      <c r="I313" s="35">
        <v>0</v>
      </c>
      <c r="J313">
        <v>0</v>
      </c>
      <c r="K313">
        <v>0</v>
      </c>
    </row>
    <row r="314" spans="1:11" x14ac:dyDescent="0.25">
      <c r="A314" t="str">
        <f>TEXT(Table3[[#This Row],[Date]],"YYYY"&amp;"- "&amp;"MM")</f>
        <v>2021- 02</v>
      </c>
      <c r="B314" s="31">
        <v>44252</v>
      </c>
      <c r="C314">
        <v>6163.915</v>
      </c>
      <c r="D314">
        <v>7932.1350000000002</v>
      </c>
      <c r="E314">
        <v>17369.060000000001</v>
      </c>
      <c r="F314">
        <v>7652.29</v>
      </c>
      <c r="G314">
        <v>0</v>
      </c>
      <c r="H314" s="35">
        <v>0</v>
      </c>
      <c r="I314" s="35">
        <v>0</v>
      </c>
      <c r="J314">
        <v>0</v>
      </c>
      <c r="K314">
        <v>0</v>
      </c>
    </row>
    <row r="315" spans="1:11" x14ac:dyDescent="0.25">
      <c r="A315" t="str">
        <f>TEXT(Table3[[#This Row],[Date]],"YYYY"&amp;"- "&amp;"MM")</f>
        <v>2021- 03</v>
      </c>
      <c r="B315" s="31">
        <v>44256</v>
      </c>
      <c r="C315">
        <v>5731.9949999999999</v>
      </c>
      <c r="D315">
        <v>7808.9949999999999</v>
      </c>
      <c r="E315">
        <v>17032.169999999998</v>
      </c>
      <c r="F315">
        <v>7450.96</v>
      </c>
      <c r="G315">
        <v>0</v>
      </c>
      <c r="H315" s="35">
        <v>0</v>
      </c>
      <c r="I315" s="35">
        <v>0</v>
      </c>
      <c r="J315">
        <v>0</v>
      </c>
      <c r="K315">
        <v>0</v>
      </c>
    </row>
    <row r="316" spans="1:11" x14ac:dyDescent="0.25">
      <c r="A316" t="str">
        <f>TEXT(Table3[[#This Row],[Date]],"YYYY"&amp;"- "&amp;"MM")</f>
        <v>2021- 03</v>
      </c>
      <c r="B316" s="31">
        <v>44257</v>
      </c>
      <c r="C316">
        <v>5732.0649999999996</v>
      </c>
      <c r="D316">
        <v>7808.9949999999999</v>
      </c>
      <c r="E316">
        <v>16861</v>
      </c>
      <c r="F316">
        <v>7442.04</v>
      </c>
      <c r="G316">
        <v>0</v>
      </c>
      <c r="H316" s="35">
        <v>0</v>
      </c>
      <c r="I316" s="35">
        <v>0</v>
      </c>
      <c r="J316">
        <v>0</v>
      </c>
      <c r="K316">
        <v>0</v>
      </c>
    </row>
    <row r="317" spans="1:11" x14ac:dyDescent="0.25">
      <c r="A317" t="str">
        <f>TEXT(Table3[[#This Row],[Date]],"YYYY"&amp;"- "&amp;"MM")</f>
        <v>2021- 03</v>
      </c>
      <c r="B317" s="31">
        <v>44258</v>
      </c>
      <c r="C317">
        <v>5899.7449999999999</v>
      </c>
      <c r="D317">
        <v>7995.165</v>
      </c>
      <c r="E317">
        <v>16387.62</v>
      </c>
      <c r="F317">
        <v>7655.31</v>
      </c>
      <c r="G317">
        <v>0</v>
      </c>
      <c r="H317" s="35">
        <v>0</v>
      </c>
      <c r="I317" s="35">
        <v>0</v>
      </c>
      <c r="J317">
        <v>0</v>
      </c>
      <c r="K317">
        <v>0</v>
      </c>
    </row>
    <row r="318" spans="1:11" x14ac:dyDescent="0.25">
      <c r="A318" t="str">
        <f>TEXT(Table3[[#This Row],[Date]],"YYYY"&amp;"- "&amp;"MM")</f>
        <v>2021- 03</v>
      </c>
      <c r="B318" s="31">
        <v>44259</v>
      </c>
      <c r="C318">
        <v>5904.2049999999999</v>
      </c>
      <c r="D318">
        <v>8172.165</v>
      </c>
      <c r="E318">
        <v>16257.71</v>
      </c>
      <c r="F318">
        <v>7659.4610000000002</v>
      </c>
      <c r="G318">
        <v>0</v>
      </c>
      <c r="H318" s="35">
        <v>0</v>
      </c>
      <c r="I318" s="35">
        <v>0</v>
      </c>
      <c r="J318">
        <v>0</v>
      </c>
      <c r="K318">
        <v>0</v>
      </c>
    </row>
    <row r="319" spans="1:11" x14ac:dyDescent="0.25">
      <c r="A319" t="str">
        <f>TEXT(Table3[[#This Row],[Date]],"YYYY"&amp;"- "&amp;"MM")</f>
        <v>2021- 03</v>
      </c>
      <c r="B319" s="31">
        <v>44260</v>
      </c>
      <c r="C319">
        <v>5943.9949999999999</v>
      </c>
      <c r="D319">
        <v>8444.2950000000001</v>
      </c>
      <c r="E319">
        <v>16177.82</v>
      </c>
      <c r="F319">
        <v>7619.0309999999999</v>
      </c>
      <c r="G319">
        <v>0</v>
      </c>
      <c r="H319" s="35">
        <v>0</v>
      </c>
      <c r="I319" s="35">
        <v>0</v>
      </c>
      <c r="J319">
        <v>0</v>
      </c>
      <c r="K319">
        <v>0</v>
      </c>
    </row>
    <row r="320" spans="1:11" x14ac:dyDescent="0.25">
      <c r="A320" t="str">
        <f>TEXT(Table3[[#This Row],[Date]],"YYYY"&amp;"- "&amp;"MM")</f>
        <v>2021- 03</v>
      </c>
      <c r="B320" s="31">
        <v>44263</v>
      </c>
      <c r="C320">
        <v>5991.7</v>
      </c>
      <c r="D320">
        <v>8797.07</v>
      </c>
      <c r="E320">
        <v>16620.150000000001</v>
      </c>
      <c r="F320">
        <v>7428.1909999999998</v>
      </c>
      <c r="G320">
        <v>0</v>
      </c>
      <c r="H320" s="35">
        <v>0</v>
      </c>
      <c r="I320" s="35">
        <v>0</v>
      </c>
      <c r="J320">
        <v>0</v>
      </c>
      <c r="K320">
        <v>0</v>
      </c>
    </row>
    <row r="321" spans="1:11" x14ac:dyDescent="0.25">
      <c r="A321" t="str">
        <f>TEXT(Table3[[#This Row],[Date]],"YYYY"&amp;"- "&amp;"MM")</f>
        <v>2021- 03</v>
      </c>
      <c r="B321" s="31">
        <v>44264</v>
      </c>
      <c r="C321">
        <v>6030.97</v>
      </c>
      <c r="D321">
        <v>8797.07</v>
      </c>
      <c r="E321">
        <v>16534.04</v>
      </c>
      <c r="F321">
        <v>7405.2110000000002</v>
      </c>
      <c r="G321">
        <v>0</v>
      </c>
      <c r="H321" s="35">
        <v>0</v>
      </c>
      <c r="I321" s="35">
        <v>0</v>
      </c>
      <c r="J321">
        <v>0</v>
      </c>
      <c r="K321">
        <v>0</v>
      </c>
    </row>
    <row r="322" spans="1:11" x14ac:dyDescent="0.25">
      <c r="A322" t="str">
        <f>TEXT(Table3[[#This Row],[Date]],"YYYY"&amp;"- "&amp;"MM")</f>
        <v>2021- 03</v>
      </c>
      <c r="B322" s="31">
        <v>44265</v>
      </c>
      <c r="C322">
        <v>6315.97</v>
      </c>
      <c r="D322">
        <v>9197.24</v>
      </c>
      <c r="E322">
        <v>16982.79</v>
      </c>
      <c r="F322">
        <v>7720.7610000000004</v>
      </c>
      <c r="G322">
        <v>0</v>
      </c>
      <c r="H322" s="35">
        <v>0</v>
      </c>
      <c r="I322" s="35">
        <v>0</v>
      </c>
      <c r="J322">
        <v>0</v>
      </c>
      <c r="K322">
        <v>0</v>
      </c>
    </row>
    <row r="323" spans="1:11" x14ac:dyDescent="0.25">
      <c r="A323" t="str">
        <f>TEXT(Table3[[#This Row],[Date]],"YYYY"&amp;"- "&amp;"MM")</f>
        <v>2021- 03</v>
      </c>
      <c r="B323" s="31">
        <v>44266</v>
      </c>
      <c r="C323">
        <v>6417.79</v>
      </c>
      <c r="D323">
        <v>9299.67</v>
      </c>
      <c r="E323">
        <v>16892.72</v>
      </c>
      <c r="F323">
        <v>7509.3010000000004</v>
      </c>
      <c r="G323">
        <v>0</v>
      </c>
      <c r="H323" s="35">
        <v>0</v>
      </c>
      <c r="I323" s="35">
        <v>0</v>
      </c>
      <c r="J323">
        <v>0</v>
      </c>
      <c r="K323">
        <v>0</v>
      </c>
    </row>
    <row r="324" spans="1:11" x14ac:dyDescent="0.25">
      <c r="A324" t="str">
        <f>TEXT(Table3[[#This Row],[Date]],"YYYY"&amp;"- "&amp;"MM")</f>
        <v>2021- 03</v>
      </c>
      <c r="B324" s="31">
        <v>44267</v>
      </c>
      <c r="C324">
        <v>6326.58</v>
      </c>
      <c r="D324">
        <v>9376.01</v>
      </c>
      <c r="E324">
        <v>16948.95</v>
      </c>
      <c r="F324">
        <v>7441.5681999999997</v>
      </c>
      <c r="G324">
        <v>0</v>
      </c>
      <c r="H324" s="35">
        <v>0</v>
      </c>
      <c r="I324" s="35">
        <v>0</v>
      </c>
      <c r="J324">
        <v>0</v>
      </c>
      <c r="K324">
        <v>0</v>
      </c>
    </row>
    <row r="325" spans="1:11" x14ac:dyDescent="0.25">
      <c r="A325" t="str">
        <f>TEXT(Table3[[#This Row],[Date]],"YYYY"&amp;"- "&amp;"MM")</f>
        <v>2021- 03</v>
      </c>
      <c r="B325" s="31">
        <v>44270</v>
      </c>
      <c r="C325">
        <v>6104.11</v>
      </c>
      <c r="D325">
        <v>9197.58</v>
      </c>
      <c r="E325">
        <v>17244.330000000002</v>
      </c>
      <c r="F325">
        <v>7271.4701999999997</v>
      </c>
      <c r="G325">
        <v>0</v>
      </c>
      <c r="H325" s="35">
        <v>0</v>
      </c>
      <c r="I325" s="35">
        <v>0</v>
      </c>
      <c r="J325">
        <v>0</v>
      </c>
      <c r="K325">
        <v>0</v>
      </c>
    </row>
    <row r="326" spans="1:11" x14ac:dyDescent="0.25">
      <c r="A326" t="str">
        <f>TEXT(Table3[[#This Row],[Date]],"YYYY"&amp;"- "&amp;"MM")</f>
        <v>2021- 03</v>
      </c>
      <c r="B326" s="31">
        <v>44271</v>
      </c>
      <c r="C326">
        <v>6059.53</v>
      </c>
      <c r="D326">
        <v>9197.58</v>
      </c>
      <c r="E326">
        <v>17192.79</v>
      </c>
      <c r="F326">
        <v>8063.5601999999999</v>
      </c>
      <c r="G326">
        <v>0</v>
      </c>
      <c r="H326" s="35">
        <v>0</v>
      </c>
      <c r="I326" s="35">
        <v>0</v>
      </c>
      <c r="J326">
        <v>0</v>
      </c>
      <c r="K326">
        <v>0</v>
      </c>
    </row>
    <row r="327" spans="1:11" x14ac:dyDescent="0.25">
      <c r="A327" t="str">
        <f>TEXT(Table3[[#This Row],[Date]],"YYYY"&amp;"- "&amp;"MM")</f>
        <v>2021- 03</v>
      </c>
      <c r="B327" s="31">
        <v>44272</v>
      </c>
      <c r="C327">
        <v>6111.5</v>
      </c>
      <c r="D327">
        <v>9501.11</v>
      </c>
      <c r="E327">
        <v>17740.849999999999</v>
      </c>
      <c r="F327">
        <v>8006.7701999999999</v>
      </c>
      <c r="G327">
        <v>0</v>
      </c>
      <c r="H327" s="35">
        <v>0</v>
      </c>
      <c r="I327" s="35">
        <v>0</v>
      </c>
      <c r="J327">
        <v>0</v>
      </c>
      <c r="K327">
        <v>0</v>
      </c>
    </row>
    <row r="328" spans="1:11" x14ac:dyDescent="0.25">
      <c r="A328" t="str">
        <f>TEXT(Table3[[#This Row],[Date]],"YYYY"&amp;"- "&amp;"MM")</f>
        <v>2021- 03</v>
      </c>
      <c r="B328" s="31">
        <v>44273</v>
      </c>
      <c r="C328">
        <v>6074.86</v>
      </c>
      <c r="D328">
        <v>9685.23</v>
      </c>
      <c r="E328">
        <v>17687.64</v>
      </c>
      <c r="F328">
        <v>8108.2902000000004</v>
      </c>
      <c r="G328">
        <v>0</v>
      </c>
      <c r="H328" s="35">
        <v>0</v>
      </c>
      <c r="I328" s="35">
        <v>0</v>
      </c>
      <c r="J328">
        <v>0</v>
      </c>
      <c r="K328">
        <v>0</v>
      </c>
    </row>
    <row r="329" spans="1:11" x14ac:dyDescent="0.25">
      <c r="A329" t="str">
        <f>TEXT(Table3[[#This Row],[Date]],"YYYY"&amp;"- "&amp;"MM")</f>
        <v>2021- 03</v>
      </c>
      <c r="B329" s="31">
        <v>44274</v>
      </c>
      <c r="C329">
        <v>6200.85</v>
      </c>
      <c r="D329">
        <v>9710.32</v>
      </c>
      <c r="E329">
        <v>17769.509999999998</v>
      </c>
      <c r="F329">
        <v>8114.9002</v>
      </c>
      <c r="G329">
        <v>0</v>
      </c>
      <c r="H329" s="35">
        <v>0</v>
      </c>
      <c r="I329" s="35">
        <v>0</v>
      </c>
      <c r="J329">
        <v>0</v>
      </c>
      <c r="K329">
        <v>0</v>
      </c>
    </row>
    <row r="330" spans="1:11" x14ac:dyDescent="0.25">
      <c r="A330" t="str">
        <f>TEXT(Table3[[#This Row],[Date]],"YYYY"&amp;"- "&amp;"MM")</f>
        <v>2021- 03</v>
      </c>
      <c r="B330" s="31">
        <v>44277</v>
      </c>
      <c r="C330">
        <v>5959.75</v>
      </c>
      <c r="D330">
        <v>9778.6299999999992</v>
      </c>
      <c r="E330">
        <v>17667.77</v>
      </c>
      <c r="F330">
        <v>7488.5601999999999</v>
      </c>
      <c r="G330">
        <v>0</v>
      </c>
      <c r="H330" s="35">
        <v>0</v>
      </c>
      <c r="I330" s="35">
        <v>0</v>
      </c>
      <c r="J330">
        <v>0</v>
      </c>
      <c r="K330">
        <v>0</v>
      </c>
    </row>
    <row r="331" spans="1:11" x14ac:dyDescent="0.25">
      <c r="A331" t="str">
        <f>TEXT(Table3[[#This Row],[Date]],"YYYY"&amp;"- "&amp;"MM")</f>
        <v>2021- 03</v>
      </c>
      <c r="B331" s="31">
        <v>44278</v>
      </c>
      <c r="C331">
        <v>5961.3</v>
      </c>
      <c r="D331">
        <v>9512.6299999999992</v>
      </c>
      <c r="E331">
        <v>17544.150000000001</v>
      </c>
      <c r="F331">
        <v>7483.9402</v>
      </c>
      <c r="G331">
        <v>0</v>
      </c>
      <c r="H331" s="35">
        <v>0</v>
      </c>
      <c r="I331" s="35">
        <v>0</v>
      </c>
      <c r="J331">
        <v>0</v>
      </c>
      <c r="K331">
        <v>0</v>
      </c>
    </row>
    <row r="332" spans="1:11" x14ac:dyDescent="0.25">
      <c r="A332" t="str">
        <f>TEXT(Table3[[#This Row],[Date]],"YYYY"&amp;"- "&amp;"MM")</f>
        <v>2021- 03</v>
      </c>
      <c r="B332" s="31">
        <v>44279</v>
      </c>
      <c r="C332">
        <v>5942.64</v>
      </c>
      <c r="D332">
        <v>9692.5499999999993</v>
      </c>
      <c r="E332">
        <v>17645.75</v>
      </c>
      <c r="F332">
        <v>7620.7402000000002</v>
      </c>
      <c r="G332">
        <v>0</v>
      </c>
      <c r="H332" s="35">
        <v>0</v>
      </c>
      <c r="I332" s="35">
        <v>0</v>
      </c>
      <c r="J332">
        <v>0</v>
      </c>
      <c r="K332">
        <v>0</v>
      </c>
    </row>
    <row r="333" spans="1:11" x14ac:dyDescent="0.25">
      <c r="A333" t="str">
        <f>TEXT(Table3[[#This Row],[Date]],"YYYY"&amp;"- "&amp;"MM")</f>
        <v>2021- 03</v>
      </c>
      <c r="B333" s="31">
        <v>44280</v>
      </c>
      <c r="C333">
        <v>5822.74</v>
      </c>
      <c r="D333">
        <v>9733.68</v>
      </c>
      <c r="E333">
        <v>17666.259999999998</v>
      </c>
      <c r="F333">
        <v>7368.1502</v>
      </c>
      <c r="G333">
        <v>0</v>
      </c>
      <c r="H333" s="35">
        <v>0</v>
      </c>
      <c r="I333" s="35">
        <v>0</v>
      </c>
      <c r="J333">
        <v>0</v>
      </c>
      <c r="K333">
        <v>0</v>
      </c>
    </row>
    <row r="334" spans="1:11" x14ac:dyDescent="0.25">
      <c r="A334" t="str">
        <f>TEXT(Table3[[#This Row],[Date]],"YYYY"&amp;"- "&amp;"MM")</f>
        <v>2021- 03</v>
      </c>
      <c r="B334" s="31">
        <v>44281</v>
      </c>
      <c r="C334">
        <v>5799.66</v>
      </c>
      <c r="D334">
        <v>9739.18</v>
      </c>
      <c r="E334">
        <v>17912.8</v>
      </c>
      <c r="F334">
        <v>7658.1502</v>
      </c>
      <c r="G334">
        <v>0</v>
      </c>
      <c r="H334" s="35">
        <v>0</v>
      </c>
      <c r="I334" s="35">
        <v>0</v>
      </c>
      <c r="J334">
        <v>0</v>
      </c>
      <c r="K334">
        <v>0</v>
      </c>
    </row>
    <row r="335" spans="1:11" x14ac:dyDescent="0.25">
      <c r="A335" t="str">
        <f>TEXT(Table3[[#This Row],[Date]],"YYYY"&amp;"- "&amp;"MM")</f>
        <v>2021- 03</v>
      </c>
      <c r="B335" s="31">
        <v>44284</v>
      </c>
      <c r="C335">
        <v>6014.78</v>
      </c>
      <c r="D335">
        <v>9876.7800000000007</v>
      </c>
      <c r="E335">
        <v>18586.46</v>
      </c>
      <c r="F335">
        <v>7438.3522000000003</v>
      </c>
      <c r="G335">
        <v>0</v>
      </c>
      <c r="H335" s="35">
        <v>0</v>
      </c>
      <c r="I335" s="35">
        <v>0</v>
      </c>
      <c r="J335">
        <v>0</v>
      </c>
      <c r="K335">
        <v>0</v>
      </c>
    </row>
    <row r="336" spans="1:11" x14ac:dyDescent="0.25">
      <c r="A336" t="str">
        <f>TEXT(Table3[[#This Row],[Date]],"YYYY"&amp;"- "&amp;"MM")</f>
        <v>2021- 03</v>
      </c>
      <c r="B336" s="31">
        <v>44285</v>
      </c>
      <c r="C336">
        <v>6188.63</v>
      </c>
      <c r="D336">
        <v>9876.7800000000007</v>
      </c>
      <c r="E336">
        <v>18345.23</v>
      </c>
      <c r="F336">
        <v>7438.3522000000003</v>
      </c>
      <c r="G336">
        <v>0</v>
      </c>
      <c r="H336" s="35">
        <v>0</v>
      </c>
      <c r="I336" s="35">
        <v>0</v>
      </c>
      <c r="J336">
        <v>0</v>
      </c>
      <c r="K336">
        <v>0</v>
      </c>
    </row>
    <row r="337" spans="1:11" x14ac:dyDescent="0.25">
      <c r="A337" t="str">
        <f>TEXT(Table3[[#This Row],[Date]],"YYYY"&amp;"- "&amp;"MM")</f>
        <v>2021- 03</v>
      </c>
      <c r="B337" s="31">
        <v>44286</v>
      </c>
      <c r="C337">
        <v>6388.64</v>
      </c>
      <c r="D337">
        <v>10038.719999999999</v>
      </c>
      <c r="E337">
        <v>18155.79</v>
      </c>
      <c r="F337">
        <v>7600.3522000000003</v>
      </c>
      <c r="G337">
        <v>0</v>
      </c>
      <c r="H337" s="35">
        <v>0</v>
      </c>
      <c r="I337" s="35">
        <v>0</v>
      </c>
      <c r="J337">
        <v>0</v>
      </c>
      <c r="K337">
        <v>0</v>
      </c>
    </row>
    <row r="338" spans="1:11" x14ac:dyDescent="0.25">
      <c r="A338" t="str">
        <f>TEXT(Table3[[#This Row],[Date]],"YYYY"&amp;"- "&amp;"MM")</f>
        <v>2021- 04</v>
      </c>
      <c r="B338" s="31">
        <v>44287</v>
      </c>
      <c r="C338">
        <v>6532.79</v>
      </c>
      <c r="D338">
        <v>10010.540000000001</v>
      </c>
      <c r="E338">
        <v>17874.78</v>
      </c>
      <c r="F338">
        <v>7413.0222000000003</v>
      </c>
      <c r="G338">
        <v>0</v>
      </c>
      <c r="H338" s="35">
        <v>0</v>
      </c>
      <c r="I338" s="35">
        <v>0</v>
      </c>
      <c r="J338">
        <v>0</v>
      </c>
      <c r="K338">
        <v>0</v>
      </c>
    </row>
    <row r="339" spans="1:11" x14ac:dyDescent="0.25">
      <c r="A339" t="str">
        <f>TEXT(Table3[[#This Row],[Date]],"YYYY"&amp;"- "&amp;"MM")</f>
        <v>2021- 04</v>
      </c>
      <c r="B339" s="31">
        <v>44288</v>
      </c>
      <c r="C339">
        <v>6959.27</v>
      </c>
      <c r="D339">
        <v>9851.2000000000007</v>
      </c>
      <c r="E339">
        <v>17739.04</v>
      </c>
      <c r="F339">
        <v>7212.0222000000003</v>
      </c>
      <c r="G339">
        <v>0</v>
      </c>
      <c r="H339" s="35">
        <v>0</v>
      </c>
      <c r="I339" s="35">
        <v>0</v>
      </c>
      <c r="J339">
        <v>0</v>
      </c>
      <c r="K339">
        <v>0</v>
      </c>
    </row>
    <row r="340" spans="1:11" x14ac:dyDescent="0.25">
      <c r="A340" t="str">
        <f>TEXT(Table3[[#This Row],[Date]],"YYYY"&amp;"- "&amp;"MM")</f>
        <v>2021- 04</v>
      </c>
      <c r="B340" s="31">
        <v>44291</v>
      </c>
      <c r="C340">
        <v>6612.3450000000003</v>
      </c>
      <c r="D340">
        <v>10102.105</v>
      </c>
      <c r="E340">
        <v>17290.98</v>
      </c>
      <c r="F340">
        <v>6990.2622000000001</v>
      </c>
      <c r="G340">
        <v>0</v>
      </c>
      <c r="H340" s="35">
        <v>0</v>
      </c>
      <c r="I340" s="35">
        <v>0</v>
      </c>
      <c r="J340">
        <v>0</v>
      </c>
      <c r="K340">
        <v>0</v>
      </c>
    </row>
    <row r="341" spans="1:11" x14ac:dyDescent="0.25">
      <c r="A341" t="str">
        <f>TEXT(Table3[[#This Row],[Date]],"YYYY"&amp;"- "&amp;"MM")</f>
        <v>2021- 04</v>
      </c>
      <c r="B341" s="31">
        <v>44292</v>
      </c>
      <c r="C341">
        <v>6669.1149999999998</v>
      </c>
      <c r="D341">
        <v>10097.985000000001</v>
      </c>
      <c r="E341">
        <v>17077.509999999998</v>
      </c>
      <c r="F341">
        <v>6934.9921999999997</v>
      </c>
      <c r="G341">
        <v>0</v>
      </c>
      <c r="H341" s="35">
        <v>0</v>
      </c>
      <c r="I341" s="35">
        <v>0</v>
      </c>
      <c r="J341">
        <v>0</v>
      </c>
      <c r="K341">
        <v>0</v>
      </c>
    </row>
    <row r="342" spans="1:11" x14ac:dyDescent="0.25">
      <c r="A342" t="str">
        <f>TEXT(Table3[[#This Row],[Date]],"YYYY"&amp;"- "&amp;"MM")</f>
        <v>2021- 04</v>
      </c>
      <c r="B342" s="31">
        <v>44293</v>
      </c>
      <c r="C342">
        <v>6604.8850000000002</v>
      </c>
      <c r="D342">
        <v>10195.844999999999</v>
      </c>
      <c r="E342">
        <v>17297.27</v>
      </c>
      <c r="F342">
        <v>7003.0922</v>
      </c>
      <c r="G342">
        <v>0</v>
      </c>
      <c r="H342" s="35">
        <v>0</v>
      </c>
      <c r="I342" s="35">
        <v>0</v>
      </c>
      <c r="J342">
        <v>0</v>
      </c>
      <c r="K342">
        <v>0</v>
      </c>
    </row>
    <row r="343" spans="1:11" x14ac:dyDescent="0.25">
      <c r="A343" t="str">
        <f>TEXT(Table3[[#This Row],[Date]],"YYYY"&amp;"- "&amp;"MM")</f>
        <v>2021- 04</v>
      </c>
      <c r="B343" s="31">
        <v>44294</v>
      </c>
      <c r="C343">
        <v>6558.2650000000003</v>
      </c>
      <c r="D343">
        <v>10133.405000000001</v>
      </c>
      <c r="E343">
        <v>16916.939999999999</v>
      </c>
      <c r="F343">
        <v>6908.2421999999997</v>
      </c>
      <c r="G343">
        <v>0</v>
      </c>
      <c r="H343" s="35">
        <v>0</v>
      </c>
      <c r="I343" s="35">
        <v>0</v>
      </c>
      <c r="J343">
        <v>0</v>
      </c>
      <c r="K343">
        <v>0</v>
      </c>
    </row>
    <row r="344" spans="1:11" x14ac:dyDescent="0.25">
      <c r="A344" t="str">
        <f>TEXT(Table3[[#This Row],[Date]],"YYYY"&amp;"- "&amp;"MM")</f>
        <v>2021- 04</v>
      </c>
      <c r="B344" s="31">
        <v>44295</v>
      </c>
      <c r="C344">
        <v>6688.5249999999996</v>
      </c>
      <c r="D344">
        <v>10156.455</v>
      </c>
      <c r="E344">
        <v>16447.849999999999</v>
      </c>
      <c r="F344">
        <v>6901.4422000000004</v>
      </c>
      <c r="G344">
        <v>0</v>
      </c>
      <c r="H344" s="35">
        <v>0</v>
      </c>
      <c r="I344" s="35">
        <v>0</v>
      </c>
      <c r="J344">
        <v>0</v>
      </c>
      <c r="K344">
        <v>0</v>
      </c>
    </row>
    <row r="345" spans="1:11" x14ac:dyDescent="0.25">
      <c r="A345" t="str">
        <f>TEXT(Table3[[#This Row],[Date]],"YYYY"&amp;"- "&amp;"MM")</f>
        <v>2021- 04</v>
      </c>
      <c r="B345" s="31">
        <v>44301</v>
      </c>
      <c r="C345">
        <v>6476.89</v>
      </c>
      <c r="D345">
        <v>10013.290000000001</v>
      </c>
      <c r="E345">
        <v>15911.43</v>
      </c>
      <c r="F345">
        <v>7429.7322000000004</v>
      </c>
      <c r="G345">
        <v>0</v>
      </c>
      <c r="H345" s="35">
        <v>0</v>
      </c>
      <c r="I345" s="35">
        <v>0</v>
      </c>
      <c r="J345">
        <v>0</v>
      </c>
      <c r="K345">
        <v>0</v>
      </c>
    </row>
    <row r="346" spans="1:11" x14ac:dyDescent="0.25">
      <c r="A346" t="str">
        <f>TEXT(Table3[[#This Row],[Date]],"YYYY"&amp;"- "&amp;"MM")</f>
        <v>2021- 04</v>
      </c>
      <c r="B346" s="31">
        <v>44302</v>
      </c>
      <c r="C346">
        <v>6476.89</v>
      </c>
      <c r="D346">
        <v>10013.290000000001</v>
      </c>
      <c r="E346">
        <v>15911.29</v>
      </c>
      <c r="F346">
        <v>7429.7322000000004</v>
      </c>
      <c r="G346">
        <v>0</v>
      </c>
      <c r="H346" s="35">
        <v>0</v>
      </c>
      <c r="I346" s="35">
        <v>0</v>
      </c>
      <c r="J346">
        <v>0</v>
      </c>
      <c r="K346">
        <v>0</v>
      </c>
    </row>
    <row r="347" spans="1:11" x14ac:dyDescent="0.25">
      <c r="A347" t="str">
        <f>TEXT(Table3[[#This Row],[Date]],"YYYY"&amp;"- "&amp;"MM")</f>
        <v>2021- 04</v>
      </c>
      <c r="B347" s="31">
        <v>44305</v>
      </c>
      <c r="C347">
        <v>6329.55</v>
      </c>
      <c r="D347">
        <v>10290</v>
      </c>
      <c r="E347">
        <v>15992.99</v>
      </c>
      <c r="F347">
        <v>7723.7821999999996</v>
      </c>
      <c r="G347">
        <v>0</v>
      </c>
      <c r="H347" s="35">
        <v>0</v>
      </c>
      <c r="I347" s="35">
        <v>0</v>
      </c>
      <c r="J347">
        <v>0</v>
      </c>
      <c r="K347">
        <v>0</v>
      </c>
    </row>
    <row r="348" spans="1:11" x14ac:dyDescent="0.25">
      <c r="A348" t="str">
        <f>TEXT(Table3[[#This Row],[Date]],"YYYY"&amp;"- "&amp;"MM")</f>
        <v>2021- 04</v>
      </c>
      <c r="B348" s="31">
        <v>44306</v>
      </c>
      <c r="C348">
        <v>5923.31</v>
      </c>
      <c r="D348">
        <v>10290</v>
      </c>
      <c r="E348">
        <v>15947.09</v>
      </c>
      <c r="F348">
        <v>7723.7821999999996</v>
      </c>
      <c r="G348">
        <v>0</v>
      </c>
      <c r="H348" s="35">
        <v>0</v>
      </c>
      <c r="I348" s="35">
        <v>0</v>
      </c>
      <c r="J348">
        <v>0</v>
      </c>
      <c r="K348">
        <v>0</v>
      </c>
    </row>
    <row r="349" spans="1:11" x14ac:dyDescent="0.25">
      <c r="A349" t="str">
        <f>TEXT(Table3[[#This Row],[Date]],"YYYY"&amp;"- "&amp;"MM")</f>
        <v>2021- 04</v>
      </c>
      <c r="B349" s="31">
        <v>44307</v>
      </c>
      <c r="C349">
        <v>5579.69</v>
      </c>
      <c r="D349">
        <v>10385.93</v>
      </c>
      <c r="E349">
        <v>16195.61</v>
      </c>
      <c r="F349">
        <v>7819.6522000000004</v>
      </c>
      <c r="G349">
        <v>0</v>
      </c>
      <c r="H349" s="35">
        <v>0</v>
      </c>
      <c r="I349" s="35">
        <v>0</v>
      </c>
      <c r="J349">
        <v>0</v>
      </c>
      <c r="K349">
        <v>0</v>
      </c>
    </row>
    <row r="350" spans="1:11" x14ac:dyDescent="0.25">
      <c r="A350" t="str">
        <f>TEXT(Table3[[#This Row],[Date]],"YYYY"&amp;"- "&amp;"MM")</f>
        <v>2021- 04</v>
      </c>
      <c r="B350" s="31">
        <v>44308</v>
      </c>
      <c r="C350">
        <v>5332.41</v>
      </c>
      <c r="D350">
        <v>10491.98</v>
      </c>
      <c r="E350">
        <v>16324.61</v>
      </c>
      <c r="F350">
        <v>7593.0821999999998</v>
      </c>
      <c r="G350">
        <v>0</v>
      </c>
      <c r="H350" s="35">
        <v>0</v>
      </c>
      <c r="I350" s="35">
        <v>0</v>
      </c>
      <c r="J350">
        <v>0</v>
      </c>
      <c r="K350">
        <v>0</v>
      </c>
    </row>
    <row r="351" spans="1:11" x14ac:dyDescent="0.25">
      <c r="A351" t="str">
        <f>TEXT(Table3[[#This Row],[Date]],"YYYY"&amp;"- "&amp;"MM")</f>
        <v>2021- 04</v>
      </c>
      <c r="B351" s="31">
        <v>44309</v>
      </c>
      <c r="C351">
        <v>5260.36</v>
      </c>
      <c r="D351">
        <v>10484.009999999998</v>
      </c>
      <c r="E351">
        <v>16619.21</v>
      </c>
      <c r="F351">
        <v>7784.8231999999998</v>
      </c>
      <c r="G351">
        <v>0</v>
      </c>
      <c r="H351" s="35">
        <v>0</v>
      </c>
      <c r="I351" s="35">
        <v>0</v>
      </c>
      <c r="J351">
        <v>0</v>
      </c>
      <c r="K351">
        <v>0</v>
      </c>
    </row>
    <row r="352" spans="1:11" x14ac:dyDescent="0.25">
      <c r="A352" t="str">
        <f>TEXT(Table3[[#This Row],[Date]],"YYYY"&amp;"- "&amp;"MM")</f>
        <v>2021- 04</v>
      </c>
      <c r="B352" s="31">
        <v>44313</v>
      </c>
      <c r="C352">
        <v>5704.5349999999999</v>
      </c>
      <c r="D352">
        <v>9935.8049999999985</v>
      </c>
      <c r="E352">
        <v>17109.3</v>
      </c>
      <c r="F352">
        <v>7542.4132</v>
      </c>
      <c r="G352">
        <v>0</v>
      </c>
      <c r="H352" s="35">
        <v>0</v>
      </c>
      <c r="I352" s="35">
        <v>0</v>
      </c>
      <c r="J352">
        <v>0</v>
      </c>
      <c r="K352">
        <v>0</v>
      </c>
    </row>
    <row r="353" spans="1:11" x14ac:dyDescent="0.25">
      <c r="A353" t="str">
        <f>TEXT(Table3[[#This Row],[Date]],"YYYY"&amp;"- "&amp;"MM")</f>
        <v>2021- 04</v>
      </c>
      <c r="B353" s="31">
        <v>44314</v>
      </c>
      <c r="C353">
        <v>5569.375</v>
      </c>
      <c r="D353">
        <v>9935.8049999999985</v>
      </c>
      <c r="E353">
        <v>17457.509999999998</v>
      </c>
      <c r="F353">
        <v>7543.8332</v>
      </c>
      <c r="G353">
        <v>0</v>
      </c>
      <c r="H353" s="35">
        <v>0</v>
      </c>
      <c r="I353" s="35">
        <v>0</v>
      </c>
      <c r="J353">
        <v>0</v>
      </c>
      <c r="K353">
        <v>0</v>
      </c>
    </row>
    <row r="354" spans="1:11" x14ac:dyDescent="0.25">
      <c r="A354" t="str">
        <f>TEXT(Table3[[#This Row],[Date]],"YYYY"&amp;"- "&amp;"MM")</f>
        <v>2021- 04</v>
      </c>
      <c r="B354" s="31">
        <v>44315</v>
      </c>
      <c r="C354">
        <v>5625.4650000000001</v>
      </c>
      <c r="D354">
        <v>10084.484999999999</v>
      </c>
      <c r="E354">
        <v>17453.099999999999</v>
      </c>
      <c r="F354">
        <v>7417.3532000000005</v>
      </c>
      <c r="G354">
        <v>0</v>
      </c>
      <c r="H354" s="35">
        <v>0</v>
      </c>
      <c r="I354" s="35">
        <v>0</v>
      </c>
      <c r="J354">
        <v>0</v>
      </c>
      <c r="K354">
        <v>0</v>
      </c>
    </row>
    <row r="355" spans="1:11" x14ac:dyDescent="0.25">
      <c r="A355" t="str">
        <f>TEXT(Table3[[#This Row],[Date]],"YYYY"&amp;"- "&amp;"MM")</f>
        <v>2021- 04</v>
      </c>
      <c r="B355" s="31">
        <v>44316</v>
      </c>
      <c r="C355">
        <v>5512.1449999999995</v>
      </c>
      <c r="D355">
        <v>9966.3049999999985</v>
      </c>
      <c r="E355">
        <v>17643.599999999999</v>
      </c>
      <c r="F355">
        <v>7287.9932000000008</v>
      </c>
      <c r="G355">
        <v>0</v>
      </c>
      <c r="H355" s="35">
        <v>0</v>
      </c>
      <c r="I355" s="35">
        <v>0</v>
      </c>
      <c r="J355">
        <v>0</v>
      </c>
      <c r="K355">
        <v>0</v>
      </c>
    </row>
    <row r="356" spans="1:11" x14ac:dyDescent="0.25">
      <c r="A356" t="str">
        <f>TEXT(Table3[[#This Row],[Date]],"YYYY"&amp;"- "&amp;"MM")</f>
        <v>2021- 05</v>
      </c>
      <c r="B356" s="31">
        <v>44319</v>
      </c>
      <c r="C356">
        <v>5715.9749999999995</v>
      </c>
      <c r="D356">
        <v>9705.244999999999</v>
      </c>
      <c r="E356">
        <v>17576.259999999998</v>
      </c>
      <c r="F356">
        <v>6905.4400000000005</v>
      </c>
      <c r="G356">
        <v>0</v>
      </c>
      <c r="H356" s="35">
        <v>0</v>
      </c>
      <c r="I356" s="35">
        <v>0</v>
      </c>
      <c r="J356">
        <v>0</v>
      </c>
      <c r="K356">
        <v>0</v>
      </c>
    </row>
    <row r="357" spans="1:11" x14ac:dyDescent="0.25">
      <c r="A357" t="str">
        <f>TEXT(Table3[[#This Row],[Date]],"YYYY"&amp;"- "&amp;"MM")</f>
        <v>2021- 05</v>
      </c>
      <c r="B357" s="31">
        <v>44320</v>
      </c>
      <c r="C357">
        <v>5800.2649999999994</v>
      </c>
      <c r="D357">
        <v>9705.244999999999</v>
      </c>
      <c r="E357">
        <v>17530.009999999998</v>
      </c>
      <c r="F357">
        <v>6905.4432000000006</v>
      </c>
      <c r="G357">
        <v>0</v>
      </c>
      <c r="H357" s="35">
        <v>0</v>
      </c>
      <c r="I357" s="35">
        <v>0</v>
      </c>
      <c r="J357">
        <v>0</v>
      </c>
      <c r="K357">
        <v>0</v>
      </c>
    </row>
    <row r="358" spans="1:11" x14ac:dyDescent="0.25">
      <c r="A358" t="str">
        <f>TEXT(Table3[[#This Row],[Date]],"YYYY"&amp;"- "&amp;"MM")</f>
        <v>2021- 05</v>
      </c>
      <c r="B358" s="31">
        <v>44321</v>
      </c>
      <c r="C358">
        <v>5494.0249999999996</v>
      </c>
      <c r="D358">
        <v>9764.0549999999985</v>
      </c>
      <c r="E358">
        <v>17993.95</v>
      </c>
      <c r="F358">
        <v>6982.5432000000001</v>
      </c>
      <c r="G358">
        <v>0</v>
      </c>
      <c r="H358" s="35">
        <v>0</v>
      </c>
      <c r="I358" s="35">
        <v>0</v>
      </c>
      <c r="J358">
        <v>0</v>
      </c>
      <c r="K358">
        <v>0</v>
      </c>
    </row>
    <row r="359" spans="1:11" x14ac:dyDescent="0.25">
      <c r="A359" t="str">
        <f>TEXT(Table3[[#This Row],[Date]],"YYYY"&amp;"- "&amp;"MM")</f>
        <v>2021- 05</v>
      </c>
      <c r="B359" s="31">
        <v>44322</v>
      </c>
      <c r="C359">
        <v>5626.8249999999998</v>
      </c>
      <c r="D359">
        <v>9790.8249999999989</v>
      </c>
      <c r="E359">
        <v>18188.34</v>
      </c>
      <c r="F359">
        <v>7096.4332000000004</v>
      </c>
      <c r="G359">
        <v>0</v>
      </c>
      <c r="H359" s="35">
        <v>0</v>
      </c>
      <c r="I359" s="35">
        <v>0</v>
      </c>
      <c r="J359">
        <v>0</v>
      </c>
      <c r="K359">
        <v>0</v>
      </c>
    </row>
    <row r="360" spans="1:11" x14ac:dyDescent="0.25">
      <c r="A360" t="str">
        <f>TEXT(Table3[[#This Row],[Date]],"YYYY"&amp;"- "&amp;"MM")</f>
        <v>2021- 05</v>
      </c>
      <c r="B360" s="31">
        <v>44323</v>
      </c>
      <c r="C360">
        <v>5739.5450000000001</v>
      </c>
      <c r="D360">
        <v>9652.5549999999985</v>
      </c>
      <c r="E360">
        <v>18476.18</v>
      </c>
      <c r="F360">
        <v>7000.7932000000001</v>
      </c>
      <c r="G360">
        <v>0</v>
      </c>
      <c r="H360" s="35">
        <v>0</v>
      </c>
      <c r="I360" s="35">
        <v>0</v>
      </c>
      <c r="J360">
        <v>0</v>
      </c>
      <c r="K360">
        <v>0</v>
      </c>
    </row>
    <row r="361" spans="1:11" x14ac:dyDescent="0.25">
      <c r="A361" t="str">
        <f>TEXT(Table3[[#This Row],[Date]],"YYYY"&amp;"- "&amp;"MM")</f>
        <v>2021- 05</v>
      </c>
      <c r="B361" s="31">
        <v>44326</v>
      </c>
      <c r="C361">
        <v>5918.4449999999997</v>
      </c>
      <c r="D361">
        <v>8962.125</v>
      </c>
      <c r="E361">
        <v>18664.400000000001</v>
      </c>
      <c r="F361">
        <v>6730.6451999999999</v>
      </c>
      <c r="G361">
        <v>0</v>
      </c>
      <c r="H361" s="35">
        <v>0</v>
      </c>
      <c r="I361" s="35">
        <v>0</v>
      </c>
      <c r="J361">
        <v>0</v>
      </c>
      <c r="K361">
        <v>0</v>
      </c>
    </row>
    <row r="362" spans="1:11" x14ac:dyDescent="0.25">
      <c r="A362" t="str">
        <f>TEXT(Table3[[#This Row],[Date]],"YYYY"&amp;"- "&amp;"MM")</f>
        <v>2021- 05</v>
      </c>
      <c r="B362" s="31">
        <v>44327</v>
      </c>
      <c r="C362">
        <v>5894.8649999999998</v>
      </c>
      <c r="D362">
        <v>8952.2749999999996</v>
      </c>
      <c r="E362">
        <v>18272.7</v>
      </c>
      <c r="F362">
        <v>6728.9952000000003</v>
      </c>
      <c r="G362">
        <v>0</v>
      </c>
      <c r="H362" s="35">
        <v>0</v>
      </c>
      <c r="I362" s="35">
        <v>0</v>
      </c>
      <c r="J362">
        <v>0</v>
      </c>
      <c r="K362">
        <v>0</v>
      </c>
    </row>
    <row r="363" spans="1:11" x14ac:dyDescent="0.25">
      <c r="A363" t="str">
        <f>TEXT(Table3[[#This Row],[Date]],"YYYY"&amp;"- "&amp;"MM")</f>
        <v>2021- 05</v>
      </c>
      <c r="B363" s="31">
        <v>44328</v>
      </c>
      <c r="C363">
        <v>5776.585</v>
      </c>
      <c r="D363">
        <v>9138.0349999999999</v>
      </c>
      <c r="E363">
        <v>18626.099999999999</v>
      </c>
      <c r="F363">
        <v>6809.0652</v>
      </c>
      <c r="G363">
        <v>0</v>
      </c>
      <c r="H363" s="35">
        <v>0</v>
      </c>
      <c r="I363" s="35">
        <v>0</v>
      </c>
      <c r="J363">
        <v>0</v>
      </c>
      <c r="K363">
        <v>0</v>
      </c>
    </row>
    <row r="364" spans="1:11" x14ac:dyDescent="0.25">
      <c r="A364" t="str">
        <f>TEXT(Table3[[#This Row],[Date]],"YYYY"&amp;"- "&amp;"MM")</f>
        <v>2021- 05</v>
      </c>
      <c r="B364" s="31">
        <v>44329</v>
      </c>
      <c r="C364">
        <v>5875.3850000000002</v>
      </c>
      <c r="D364">
        <v>9146.3049999999985</v>
      </c>
      <c r="E364">
        <v>18806.11</v>
      </c>
      <c r="F364">
        <v>6927.9252000000006</v>
      </c>
      <c r="G364">
        <v>0</v>
      </c>
      <c r="H364" s="35">
        <v>0</v>
      </c>
      <c r="I364" s="35">
        <v>0</v>
      </c>
      <c r="J364">
        <v>0</v>
      </c>
      <c r="K364">
        <v>0</v>
      </c>
    </row>
    <row r="365" spans="1:11" x14ac:dyDescent="0.25">
      <c r="A365" t="str">
        <f>TEXT(Table3[[#This Row],[Date]],"YYYY"&amp;"- "&amp;"MM")</f>
        <v>2021- 05</v>
      </c>
      <c r="B365" s="31">
        <v>44330</v>
      </c>
      <c r="C365">
        <v>6020.8249999999998</v>
      </c>
      <c r="D365">
        <v>9237.5149999999994</v>
      </c>
      <c r="E365">
        <v>18718.22</v>
      </c>
      <c r="F365">
        <v>6831.2952000000005</v>
      </c>
      <c r="G365">
        <v>0</v>
      </c>
      <c r="H365" s="35">
        <v>0</v>
      </c>
      <c r="I365" s="35">
        <v>0</v>
      </c>
      <c r="J365">
        <v>0</v>
      </c>
      <c r="K365">
        <v>0</v>
      </c>
    </row>
    <row r="366" spans="1:11" x14ac:dyDescent="0.25">
      <c r="A366" t="str">
        <f>TEXT(Table3[[#This Row],[Date]],"YYYY"&amp;"- "&amp;"MM")</f>
        <v>2021- 05</v>
      </c>
      <c r="B366" s="31">
        <v>44332</v>
      </c>
      <c r="C366">
        <v>6478.0199999999995</v>
      </c>
      <c r="D366">
        <v>9288.0199999999986</v>
      </c>
      <c r="E366">
        <v>18211.59</v>
      </c>
      <c r="F366">
        <v>6939.4161999999997</v>
      </c>
      <c r="G366">
        <v>0</v>
      </c>
      <c r="H366" s="35">
        <v>0</v>
      </c>
      <c r="I366" s="35">
        <v>0</v>
      </c>
      <c r="J366">
        <v>0</v>
      </c>
      <c r="K366">
        <v>0</v>
      </c>
    </row>
    <row r="367" spans="1:11" x14ac:dyDescent="0.25">
      <c r="A367" t="str">
        <f>TEXT(Table3[[#This Row],[Date]],"YYYY"&amp;"- "&amp;"MM")</f>
        <v>2021- 05</v>
      </c>
      <c r="B367" s="31">
        <v>44333</v>
      </c>
      <c r="C367">
        <v>6478.0199999999995</v>
      </c>
      <c r="D367">
        <v>9288.0199999999986</v>
      </c>
      <c r="E367">
        <v>17928.36</v>
      </c>
      <c r="F367">
        <v>6939.4161999999997</v>
      </c>
      <c r="G367">
        <v>0</v>
      </c>
      <c r="H367" s="35">
        <v>0</v>
      </c>
      <c r="I367" s="35">
        <v>0</v>
      </c>
      <c r="J367">
        <v>0</v>
      </c>
      <c r="K367">
        <v>0</v>
      </c>
    </row>
    <row r="368" spans="1:11" x14ac:dyDescent="0.25">
      <c r="A368" t="str">
        <f>TEXT(Table3[[#This Row],[Date]],"YYYY"&amp;"- "&amp;"MM")</f>
        <v>2021- 05</v>
      </c>
      <c r="B368" s="31">
        <v>44334</v>
      </c>
      <c r="C368">
        <v>6365.51</v>
      </c>
      <c r="D368">
        <v>9383.3499999999985</v>
      </c>
      <c r="E368">
        <v>18341.759999999998</v>
      </c>
      <c r="F368">
        <v>6995.7961999999998</v>
      </c>
      <c r="G368">
        <v>0</v>
      </c>
      <c r="H368" s="35">
        <v>0</v>
      </c>
      <c r="I368" s="35">
        <v>0</v>
      </c>
      <c r="J368">
        <v>0</v>
      </c>
      <c r="K368">
        <v>0</v>
      </c>
    </row>
    <row r="369" spans="1:11" x14ac:dyDescent="0.25">
      <c r="A369" t="str">
        <f>TEXT(Table3[[#This Row],[Date]],"YYYY"&amp;"- "&amp;"MM")</f>
        <v>2021- 05</v>
      </c>
      <c r="B369" s="31">
        <v>44335</v>
      </c>
      <c r="C369">
        <v>6382.57</v>
      </c>
      <c r="D369">
        <v>9371.59</v>
      </c>
      <c r="E369">
        <v>18062.46</v>
      </c>
      <c r="F369">
        <v>7231.2362000000003</v>
      </c>
      <c r="G369">
        <v>0</v>
      </c>
      <c r="H369" s="35">
        <v>0</v>
      </c>
      <c r="I369" s="35">
        <v>0</v>
      </c>
      <c r="J369">
        <v>0</v>
      </c>
      <c r="K369">
        <v>0</v>
      </c>
    </row>
    <row r="370" spans="1:11" x14ac:dyDescent="0.25">
      <c r="A370" t="str">
        <f>TEXT(Table3[[#This Row],[Date]],"YYYY"&amp;"- "&amp;"MM")</f>
        <v>2021- 05</v>
      </c>
      <c r="B370" s="31">
        <v>44336</v>
      </c>
      <c r="C370">
        <v>6545.44</v>
      </c>
      <c r="D370">
        <v>9354.92</v>
      </c>
      <c r="E370">
        <v>17791.62</v>
      </c>
      <c r="F370">
        <v>7310.2861999999996</v>
      </c>
      <c r="G370">
        <v>0</v>
      </c>
      <c r="H370" s="35">
        <v>0</v>
      </c>
      <c r="I370" s="35">
        <v>0</v>
      </c>
      <c r="J370">
        <v>0</v>
      </c>
      <c r="K370">
        <v>0</v>
      </c>
    </row>
    <row r="371" spans="1:11" x14ac:dyDescent="0.25">
      <c r="A371" t="str">
        <f>TEXT(Table3[[#This Row],[Date]],"YYYY"&amp;"- "&amp;"MM")</f>
        <v>2021- 05</v>
      </c>
      <c r="B371" s="31">
        <v>44339</v>
      </c>
      <c r="C371">
        <v>6730.8450000000003</v>
      </c>
      <c r="D371">
        <v>9203.9049999999988</v>
      </c>
      <c r="E371">
        <v>18070.96</v>
      </c>
      <c r="F371">
        <v>7607.1032000000005</v>
      </c>
      <c r="G371">
        <v>0</v>
      </c>
      <c r="H371" s="35">
        <v>0</v>
      </c>
      <c r="I371" s="35">
        <v>0</v>
      </c>
      <c r="J371">
        <v>0</v>
      </c>
      <c r="K371">
        <v>0</v>
      </c>
    </row>
    <row r="372" spans="1:11" x14ac:dyDescent="0.25">
      <c r="A372" t="str">
        <f>TEXT(Table3[[#This Row],[Date]],"YYYY"&amp;"- "&amp;"MM")</f>
        <v>2021- 05</v>
      </c>
      <c r="B372" s="31">
        <v>44341</v>
      </c>
      <c r="C372">
        <v>6739.9645</v>
      </c>
      <c r="D372">
        <v>9279.1593999999968</v>
      </c>
      <c r="E372">
        <v>17851.523000000001</v>
      </c>
      <c r="F372">
        <v>7936.11</v>
      </c>
      <c r="G372">
        <v>0</v>
      </c>
      <c r="H372" s="35">
        <v>0</v>
      </c>
      <c r="I372" s="35">
        <v>0</v>
      </c>
      <c r="J372">
        <v>0</v>
      </c>
      <c r="K372">
        <v>0</v>
      </c>
    </row>
    <row r="373" spans="1:11" x14ac:dyDescent="0.25">
      <c r="A373" t="str">
        <f>TEXT(Table3[[#This Row],[Date]],"YYYY"&amp;"- "&amp;"MM")</f>
        <v>2021- 05</v>
      </c>
      <c r="B373" s="31">
        <v>44344</v>
      </c>
      <c r="C373">
        <v>6666.2191000000012</v>
      </c>
      <c r="D373">
        <v>8939.8293999999969</v>
      </c>
      <c r="E373">
        <v>17271.619500000004</v>
      </c>
      <c r="F373">
        <v>7973.454999999999</v>
      </c>
      <c r="G373">
        <v>0</v>
      </c>
      <c r="H373" s="35">
        <v>0</v>
      </c>
      <c r="I373" s="35">
        <v>0</v>
      </c>
      <c r="J373">
        <v>0</v>
      </c>
      <c r="K373">
        <v>0</v>
      </c>
    </row>
    <row r="374" spans="1:11" x14ac:dyDescent="0.25">
      <c r="A374" t="str">
        <f>TEXT(Table3[[#This Row],[Date]],"YYYY"&amp;"- "&amp;"MM")</f>
        <v>2021- 05</v>
      </c>
      <c r="B374" s="31">
        <v>44347</v>
      </c>
      <c r="C374">
        <v>7588.1158000000014</v>
      </c>
      <c r="D374">
        <v>8978.8536000000022</v>
      </c>
      <c r="E374">
        <v>17620.593400000002</v>
      </c>
      <c r="F374">
        <v>8107.1319999999987</v>
      </c>
      <c r="G374">
        <v>0</v>
      </c>
      <c r="H374" s="35">
        <v>0</v>
      </c>
      <c r="I374" s="35">
        <v>0</v>
      </c>
      <c r="J374">
        <v>0</v>
      </c>
      <c r="K374">
        <v>0</v>
      </c>
    </row>
    <row r="375" spans="1:11" x14ac:dyDescent="0.25">
      <c r="A375" t="str">
        <f>TEXT(Table3[[#This Row],[Date]],"YYYY"&amp;"- "&amp;"MM")</f>
        <v>2021- 06</v>
      </c>
      <c r="B375" s="31">
        <v>44348</v>
      </c>
      <c r="C375">
        <v>7850.4932000000017</v>
      </c>
      <c r="D375">
        <v>9309.6106999999993</v>
      </c>
      <c r="E375">
        <v>17952.159199999998</v>
      </c>
      <c r="F375">
        <v>8095.5250000000005</v>
      </c>
      <c r="G375">
        <v>0</v>
      </c>
      <c r="H375" s="35">
        <v>0</v>
      </c>
      <c r="I375" s="35">
        <v>0</v>
      </c>
      <c r="J375">
        <v>0</v>
      </c>
      <c r="K375">
        <v>0</v>
      </c>
    </row>
    <row r="376" spans="1:11" x14ac:dyDescent="0.25">
      <c r="A376" t="str">
        <f>TEXT(Table3[[#This Row],[Date]],"YYYY"&amp;"- "&amp;"MM")</f>
        <v>2021- 06</v>
      </c>
      <c r="B376" s="31">
        <v>44349</v>
      </c>
      <c r="C376">
        <v>7989.647100000002</v>
      </c>
      <c r="D376">
        <v>9463.6947999999993</v>
      </c>
      <c r="E376">
        <v>18259.794399999999</v>
      </c>
      <c r="F376">
        <v>8001.8470000000007</v>
      </c>
      <c r="G376">
        <v>0</v>
      </c>
      <c r="H376" s="35">
        <v>0</v>
      </c>
      <c r="I376" s="35">
        <v>0</v>
      </c>
      <c r="J376">
        <v>0</v>
      </c>
      <c r="K376">
        <v>0</v>
      </c>
    </row>
    <row r="377" spans="1:11" x14ac:dyDescent="0.25">
      <c r="A377" t="str">
        <f>TEXT(Table3[[#This Row],[Date]],"YYYY"&amp;"- "&amp;"MM")</f>
        <v>2021- 06</v>
      </c>
      <c r="B377" s="31">
        <v>44350</v>
      </c>
      <c r="C377">
        <v>7980.232500000001</v>
      </c>
      <c r="D377">
        <v>9552.9889000000021</v>
      </c>
      <c r="E377">
        <v>18350.175300000003</v>
      </c>
      <c r="F377">
        <v>8066.8770000000004</v>
      </c>
      <c r="G377">
        <v>0</v>
      </c>
      <c r="H377" s="35">
        <v>0</v>
      </c>
      <c r="I377" s="35">
        <v>0</v>
      </c>
      <c r="J377">
        <v>0</v>
      </c>
      <c r="K377">
        <v>0</v>
      </c>
    </row>
    <row r="378" spans="1:11" x14ac:dyDescent="0.25">
      <c r="A378" t="str">
        <f>TEXT(Table3[[#This Row],[Date]],"YYYY"&amp;"- "&amp;"MM")</f>
        <v>2021- 06</v>
      </c>
      <c r="B378" s="31">
        <v>44351</v>
      </c>
      <c r="C378">
        <v>8115.7653000000009</v>
      </c>
      <c r="D378">
        <v>9855.6967999999997</v>
      </c>
      <c r="E378">
        <v>18534.209000000003</v>
      </c>
      <c r="F378">
        <v>7954.2759999999998</v>
      </c>
      <c r="G378">
        <v>0</v>
      </c>
      <c r="H378" s="35">
        <v>0</v>
      </c>
      <c r="I378" s="35">
        <v>0</v>
      </c>
      <c r="J378">
        <v>0</v>
      </c>
      <c r="K378">
        <v>0</v>
      </c>
    </row>
    <row r="379" spans="1:11" x14ac:dyDescent="0.25">
      <c r="A379" t="str">
        <f>TEXT(Table3[[#This Row],[Date]],"YYYY"&amp;"- "&amp;"MM")</f>
        <v>2021- 06</v>
      </c>
      <c r="B379" s="31">
        <v>44352</v>
      </c>
      <c r="C379">
        <v>7931.9880999999996</v>
      </c>
      <c r="D379">
        <v>9834.6804000000011</v>
      </c>
      <c r="E379">
        <v>18657.955600000005</v>
      </c>
      <c r="F379">
        <v>7950.1289999999999</v>
      </c>
      <c r="G379">
        <v>0</v>
      </c>
      <c r="H379" s="35">
        <v>0</v>
      </c>
      <c r="I379" s="35">
        <v>0</v>
      </c>
      <c r="J379">
        <v>0</v>
      </c>
      <c r="K379">
        <v>0</v>
      </c>
    </row>
    <row r="380" spans="1:11" x14ac:dyDescent="0.25">
      <c r="A380" t="str">
        <f>TEXT(Table3[[#This Row],[Date]],"YYYY"&amp;"- "&amp;"MM")</f>
        <v>2021- 06</v>
      </c>
      <c r="B380" s="31">
        <v>44354</v>
      </c>
      <c r="C380">
        <v>7866.0278999999991</v>
      </c>
      <c r="D380">
        <v>9662.5083999999988</v>
      </c>
      <c r="E380">
        <v>18533.292600000001</v>
      </c>
      <c r="F380">
        <v>7878.0240000000003</v>
      </c>
      <c r="G380">
        <v>0</v>
      </c>
      <c r="H380" s="35">
        <v>0</v>
      </c>
      <c r="I380" s="35">
        <v>0</v>
      </c>
      <c r="J380">
        <v>0</v>
      </c>
      <c r="K380">
        <v>0</v>
      </c>
    </row>
    <row r="381" spans="1:11" x14ac:dyDescent="0.25">
      <c r="A381" t="str">
        <f>TEXT(Table3[[#This Row],[Date]],"YYYY"&amp;"- "&amp;"MM")</f>
        <v>2021- 06</v>
      </c>
      <c r="B381" s="31">
        <v>44355</v>
      </c>
      <c r="C381">
        <v>7869.1760999999988</v>
      </c>
      <c r="D381">
        <v>9744.0672999999988</v>
      </c>
      <c r="E381">
        <v>18673.196199999998</v>
      </c>
      <c r="F381">
        <v>7893.3040000000001</v>
      </c>
      <c r="G381">
        <v>0</v>
      </c>
      <c r="H381" s="35">
        <v>0</v>
      </c>
      <c r="I381" s="35">
        <v>0</v>
      </c>
      <c r="J381">
        <v>0</v>
      </c>
      <c r="K381">
        <v>0</v>
      </c>
    </row>
    <row r="382" spans="1:11" x14ac:dyDescent="0.25">
      <c r="A382" t="str">
        <f>TEXT(Table3[[#This Row],[Date]],"YYYY"&amp;"- "&amp;"MM")</f>
        <v>2021- 06</v>
      </c>
      <c r="B382" s="31">
        <v>44356</v>
      </c>
      <c r="C382">
        <v>7933.8887000000004</v>
      </c>
      <c r="D382">
        <v>9811.7062999999998</v>
      </c>
      <c r="E382">
        <v>18525.821599999999</v>
      </c>
      <c r="F382">
        <v>7995.11</v>
      </c>
      <c r="G382">
        <v>0</v>
      </c>
      <c r="H382" s="35">
        <v>0</v>
      </c>
      <c r="I382" s="35">
        <v>0</v>
      </c>
      <c r="J382">
        <v>0</v>
      </c>
      <c r="K382">
        <v>0</v>
      </c>
    </row>
    <row r="383" spans="1:11" x14ac:dyDescent="0.25">
      <c r="A383" t="str">
        <f>TEXT(Table3[[#This Row],[Date]],"YYYY"&amp;"- "&amp;"MM")</f>
        <v>2021- 06</v>
      </c>
      <c r="B383" s="31">
        <v>44357</v>
      </c>
      <c r="C383">
        <v>8151.1785</v>
      </c>
      <c r="D383">
        <v>9733.2892999999967</v>
      </c>
      <c r="E383">
        <v>18498.341099999998</v>
      </c>
      <c r="F383">
        <v>8157.4509999999991</v>
      </c>
      <c r="G383">
        <v>0</v>
      </c>
      <c r="H383" s="35">
        <v>0</v>
      </c>
      <c r="I383" s="35">
        <v>0</v>
      </c>
      <c r="J383">
        <v>0</v>
      </c>
      <c r="K383">
        <v>0</v>
      </c>
    </row>
    <row r="384" spans="1:11" x14ac:dyDescent="0.25">
      <c r="A384" t="str">
        <f>TEXT(Table3[[#This Row],[Date]],"YYYY"&amp;"- "&amp;"MM")</f>
        <v>2021- 06</v>
      </c>
      <c r="B384" s="31">
        <v>44358</v>
      </c>
      <c r="C384">
        <v>8198.4057000000012</v>
      </c>
      <c r="D384">
        <v>9664.8064000000013</v>
      </c>
      <c r="E384">
        <v>18765.667400000002</v>
      </c>
      <c r="F384">
        <v>8039.8289999999997</v>
      </c>
      <c r="G384">
        <v>0</v>
      </c>
      <c r="H384" s="35">
        <v>0</v>
      </c>
      <c r="I384" s="35">
        <v>0</v>
      </c>
      <c r="J384">
        <v>0</v>
      </c>
      <c r="K384">
        <v>0</v>
      </c>
    </row>
    <row r="385" spans="1:11" x14ac:dyDescent="0.25">
      <c r="A385" t="str">
        <f>TEXT(Table3[[#This Row],[Date]],"YYYY"&amp;"- "&amp;"MM")</f>
        <v>2021- 06</v>
      </c>
      <c r="B385" s="31">
        <v>44361</v>
      </c>
      <c r="C385">
        <v>8626.0802000000003</v>
      </c>
      <c r="D385">
        <v>9344.4488999999994</v>
      </c>
      <c r="E385">
        <v>18853.097000000005</v>
      </c>
      <c r="F385">
        <v>7648.4859999999999</v>
      </c>
      <c r="G385">
        <v>0</v>
      </c>
      <c r="H385" s="35">
        <v>0</v>
      </c>
      <c r="I385" s="35">
        <v>0</v>
      </c>
      <c r="J385">
        <v>0</v>
      </c>
      <c r="K385">
        <v>0</v>
      </c>
    </row>
    <row r="386" spans="1:11" x14ac:dyDescent="0.25">
      <c r="A386" t="str">
        <f>TEXT(Table3[[#This Row],[Date]],"YYYY"&amp;"- "&amp;"MM")</f>
        <v>2021- 06</v>
      </c>
      <c r="B386" s="31">
        <v>44362</v>
      </c>
      <c r="C386">
        <v>8502.6291000000001</v>
      </c>
      <c r="D386">
        <v>9557.3628999999983</v>
      </c>
      <c r="E386">
        <v>19022.881900000004</v>
      </c>
      <c r="F386">
        <v>7722.9690000000001</v>
      </c>
      <c r="G386">
        <v>0</v>
      </c>
      <c r="H386" s="35">
        <v>0</v>
      </c>
      <c r="I386" s="35">
        <v>0</v>
      </c>
      <c r="J386">
        <v>0</v>
      </c>
      <c r="K386">
        <v>0</v>
      </c>
    </row>
    <row r="387" spans="1:11" x14ac:dyDescent="0.25">
      <c r="A387" t="str">
        <f>TEXT(Table3[[#This Row],[Date]],"YYYY"&amp;"- "&amp;"MM")</f>
        <v>2021- 06</v>
      </c>
      <c r="B387" s="31">
        <v>44363</v>
      </c>
      <c r="C387">
        <v>8532.9991000000009</v>
      </c>
      <c r="D387">
        <v>9527.4107999999997</v>
      </c>
      <c r="E387">
        <v>19214.633800000003</v>
      </c>
      <c r="F387">
        <v>7780.3969999999999</v>
      </c>
      <c r="G387">
        <v>0</v>
      </c>
      <c r="H387" s="35">
        <v>0</v>
      </c>
      <c r="I387" s="35">
        <v>0</v>
      </c>
      <c r="J387">
        <v>0</v>
      </c>
      <c r="K387">
        <v>0</v>
      </c>
    </row>
    <row r="388" spans="1:11" x14ac:dyDescent="0.25">
      <c r="A388" t="str">
        <f>TEXT(Table3[[#This Row],[Date]],"YYYY"&amp;"- "&amp;"MM")</f>
        <v>2021- 06</v>
      </c>
      <c r="B388" s="31">
        <v>44364</v>
      </c>
      <c r="C388">
        <v>8574.802499999998</v>
      </c>
      <c r="D388">
        <v>9643.9287999999979</v>
      </c>
      <c r="E388">
        <v>19364.540399999994</v>
      </c>
      <c r="F388">
        <v>8177.5649999999996</v>
      </c>
      <c r="G388">
        <v>0</v>
      </c>
      <c r="H388" s="35">
        <v>0</v>
      </c>
      <c r="I388" s="35">
        <v>0</v>
      </c>
      <c r="J388">
        <v>0</v>
      </c>
      <c r="K388">
        <v>0</v>
      </c>
    </row>
    <row r="389" spans="1:11" x14ac:dyDescent="0.25">
      <c r="A389" t="str">
        <f>TEXT(Table3[[#This Row],[Date]],"YYYY"&amp;"- "&amp;"MM")</f>
        <v>2021- 06</v>
      </c>
      <c r="B389" s="31">
        <v>44365</v>
      </c>
      <c r="C389">
        <v>8634.3262999999988</v>
      </c>
      <c r="D389">
        <v>9829.4649000000009</v>
      </c>
      <c r="E389">
        <v>19366.871800000001</v>
      </c>
      <c r="F389">
        <v>8438.4069999999992</v>
      </c>
      <c r="G389">
        <v>0</v>
      </c>
      <c r="H389" s="35">
        <v>0</v>
      </c>
      <c r="I389" s="35">
        <v>0</v>
      </c>
      <c r="J389">
        <v>0</v>
      </c>
      <c r="K389">
        <v>0</v>
      </c>
    </row>
    <row r="390" spans="1:11" x14ac:dyDescent="0.25">
      <c r="A390" t="str">
        <f>TEXT(Table3[[#This Row],[Date]],"YYYY"&amp;"- "&amp;"MM")</f>
        <v>2021- 06</v>
      </c>
      <c r="B390" s="31">
        <v>44368</v>
      </c>
      <c r="C390">
        <v>8918.0612000000001</v>
      </c>
      <c r="D390">
        <v>9535.6278999999995</v>
      </c>
      <c r="E390">
        <v>19047.1469</v>
      </c>
      <c r="F390">
        <v>8320.9480000000003</v>
      </c>
      <c r="G390">
        <v>0</v>
      </c>
      <c r="H390" s="35">
        <v>0</v>
      </c>
      <c r="I390" s="35">
        <v>0</v>
      </c>
      <c r="J390">
        <v>0</v>
      </c>
      <c r="K390">
        <v>0</v>
      </c>
    </row>
    <row r="391" spans="1:11" x14ac:dyDescent="0.25">
      <c r="A391" t="str">
        <f>TEXT(Table3[[#This Row],[Date]],"YYYY"&amp;"- "&amp;"MM")</f>
        <v>2021- 06</v>
      </c>
      <c r="B391" s="31">
        <v>44369</v>
      </c>
      <c r="C391">
        <v>8841.9038</v>
      </c>
      <c r="D391">
        <v>9699.8848999999973</v>
      </c>
      <c r="E391">
        <v>19342.205700000002</v>
      </c>
      <c r="F391">
        <v>8392</v>
      </c>
      <c r="G391">
        <v>0</v>
      </c>
      <c r="H391" s="35">
        <v>0</v>
      </c>
      <c r="I391" s="35">
        <v>0</v>
      </c>
      <c r="J391">
        <v>0</v>
      </c>
      <c r="K391">
        <v>0</v>
      </c>
    </row>
    <row r="392" spans="1:11" x14ac:dyDescent="0.25">
      <c r="A392" t="str">
        <f>TEXT(Table3[[#This Row],[Date]],"YYYY"&amp;"- "&amp;"MM")</f>
        <v>2021- 06</v>
      </c>
      <c r="B392" s="31">
        <v>44370</v>
      </c>
      <c r="C392">
        <v>8911.7068999999992</v>
      </c>
      <c r="D392">
        <v>9661.4498000000003</v>
      </c>
      <c r="E392">
        <v>19456.211200000005</v>
      </c>
      <c r="F392">
        <v>8400.7654999999995</v>
      </c>
      <c r="G392">
        <v>0</v>
      </c>
      <c r="H392" s="35">
        <v>0</v>
      </c>
      <c r="I392" s="35">
        <v>0</v>
      </c>
      <c r="J392">
        <v>0</v>
      </c>
      <c r="K392">
        <v>0</v>
      </c>
    </row>
    <row r="393" spans="1:11" x14ac:dyDescent="0.25">
      <c r="A393" t="str">
        <f>TEXT(Table3[[#This Row],[Date]],"YYYY"&amp;"- "&amp;"MM")</f>
        <v>2021- 06</v>
      </c>
      <c r="B393" s="31">
        <v>44372</v>
      </c>
      <c r="C393">
        <v>8735.1530000000021</v>
      </c>
      <c r="D393">
        <v>9383.5158999999985</v>
      </c>
      <c r="E393">
        <v>19286.8102</v>
      </c>
      <c r="F393">
        <v>8187.0985000000001</v>
      </c>
      <c r="G393">
        <v>0</v>
      </c>
      <c r="H393" s="35">
        <v>0</v>
      </c>
      <c r="I393" s="35">
        <v>0</v>
      </c>
      <c r="J393">
        <v>0</v>
      </c>
      <c r="K393">
        <v>0</v>
      </c>
    </row>
    <row r="394" spans="1:11" x14ac:dyDescent="0.25">
      <c r="A394" t="str">
        <f>TEXT(Table3[[#This Row],[Date]],"YYYY"&amp;"- "&amp;"MM")</f>
        <v>2021- 06</v>
      </c>
      <c r="B394" s="31">
        <v>44375</v>
      </c>
      <c r="C394">
        <v>8791.1887999999999</v>
      </c>
      <c r="D394">
        <v>9296.8639000000003</v>
      </c>
      <c r="E394">
        <v>19134.834399999996</v>
      </c>
      <c r="F394">
        <v>8076.7214999999997</v>
      </c>
      <c r="G394">
        <v>0</v>
      </c>
      <c r="H394" s="35">
        <v>0</v>
      </c>
      <c r="I394" s="35">
        <v>0</v>
      </c>
      <c r="J394">
        <v>0</v>
      </c>
      <c r="K394">
        <v>0</v>
      </c>
    </row>
    <row r="395" spans="1:11" x14ac:dyDescent="0.25">
      <c r="A395" t="str">
        <f>TEXT(Table3[[#This Row],[Date]],"YYYY"&amp;"- "&amp;"MM")</f>
        <v>2021- 06</v>
      </c>
      <c r="B395" s="31">
        <v>44376</v>
      </c>
      <c r="C395">
        <v>8681.7502000000004</v>
      </c>
      <c r="D395">
        <v>9460.3168999999998</v>
      </c>
      <c r="E395">
        <v>19273.908300000003</v>
      </c>
      <c r="F395">
        <v>8155.3774999999996</v>
      </c>
      <c r="G395">
        <v>0</v>
      </c>
      <c r="H395" s="35">
        <v>0</v>
      </c>
      <c r="I395" s="35">
        <v>0</v>
      </c>
      <c r="J395">
        <v>0</v>
      </c>
      <c r="K395">
        <v>0</v>
      </c>
    </row>
    <row r="396" spans="1:11" x14ac:dyDescent="0.25">
      <c r="A396" t="str">
        <f>TEXT(Table3[[#This Row],[Date]],"YYYY"&amp;"- "&amp;"MM")</f>
        <v>2021- 06</v>
      </c>
      <c r="B396" s="31">
        <v>44377</v>
      </c>
      <c r="C396">
        <v>8766.7731999999996</v>
      </c>
      <c r="D396">
        <v>9521.7468999999983</v>
      </c>
      <c r="E396">
        <v>19623.7608</v>
      </c>
      <c r="F396">
        <v>8500.9580000000005</v>
      </c>
      <c r="G396">
        <v>0</v>
      </c>
      <c r="H396" s="35">
        <v>0</v>
      </c>
      <c r="I396" s="35">
        <v>0</v>
      </c>
      <c r="J396">
        <v>0</v>
      </c>
      <c r="K396">
        <v>0</v>
      </c>
    </row>
    <row r="397" spans="1:11" x14ac:dyDescent="0.25">
      <c r="A397" t="str">
        <f>TEXT(Table3[[#This Row],[Date]],"YYYY"&amp;"- "&amp;"MM")</f>
        <v>2021- 07</v>
      </c>
      <c r="B397" s="31">
        <v>44378</v>
      </c>
      <c r="C397">
        <v>8740.3624</v>
      </c>
      <c r="D397">
        <v>9492.3979000000018</v>
      </c>
      <c r="E397">
        <v>20007.558100000002</v>
      </c>
      <c r="F397">
        <v>8453.3719999999994</v>
      </c>
      <c r="G397">
        <v>0</v>
      </c>
      <c r="H397" s="35">
        <v>0</v>
      </c>
      <c r="I397" s="35">
        <v>0</v>
      </c>
      <c r="J397">
        <v>0</v>
      </c>
      <c r="K397">
        <v>0</v>
      </c>
    </row>
    <row r="398" spans="1:11" x14ac:dyDescent="0.25">
      <c r="A398" t="str">
        <f>TEXT(Table3[[#This Row],[Date]],"YYYY"&amp;"- "&amp;"MM")</f>
        <v>2021- 07</v>
      </c>
      <c r="B398" s="31">
        <v>44379</v>
      </c>
      <c r="C398">
        <v>8309.2520000000004</v>
      </c>
      <c r="D398">
        <v>9623.2689000000009</v>
      </c>
      <c r="E398">
        <v>20093.164900000003</v>
      </c>
      <c r="F398">
        <v>8305.3430000000008</v>
      </c>
      <c r="G398">
        <v>0</v>
      </c>
      <c r="H398" s="35">
        <v>0</v>
      </c>
      <c r="I398" s="35">
        <v>0</v>
      </c>
      <c r="J398">
        <v>0</v>
      </c>
      <c r="K398">
        <v>0</v>
      </c>
    </row>
    <row r="399" spans="1:11" x14ac:dyDescent="0.25">
      <c r="A399" t="str">
        <f>TEXT(Table3[[#This Row],[Date]],"YYYY"&amp;"- "&amp;"MM")</f>
        <v>2021- 07</v>
      </c>
      <c r="B399" s="31">
        <v>44382</v>
      </c>
      <c r="C399">
        <v>8349.5617000000002</v>
      </c>
      <c r="D399">
        <v>9659.7817999999988</v>
      </c>
      <c r="E399">
        <v>19891.375500000006</v>
      </c>
      <c r="F399">
        <v>8327.3549999999996</v>
      </c>
      <c r="G399">
        <v>0</v>
      </c>
      <c r="H399" s="35">
        <v>0</v>
      </c>
      <c r="I399" s="35">
        <v>0</v>
      </c>
      <c r="J399">
        <v>0</v>
      </c>
      <c r="K399">
        <v>0</v>
      </c>
    </row>
    <row r="400" spans="1:11" x14ac:dyDescent="0.25">
      <c r="A400" t="str">
        <f>TEXT(Table3[[#This Row],[Date]],"YYYY"&amp;"- "&amp;"MM")</f>
        <v>2021- 07</v>
      </c>
      <c r="B400" s="31">
        <v>44383</v>
      </c>
      <c r="C400">
        <v>8329.7824999999993</v>
      </c>
      <c r="D400">
        <v>9878.6969000000008</v>
      </c>
      <c r="E400">
        <v>20094.024400000006</v>
      </c>
      <c r="F400">
        <v>8360.6229999999996</v>
      </c>
      <c r="G400">
        <v>0</v>
      </c>
      <c r="H400" s="35">
        <v>0</v>
      </c>
      <c r="I400" s="35">
        <v>0</v>
      </c>
      <c r="J400">
        <v>0</v>
      </c>
      <c r="K400">
        <v>0</v>
      </c>
    </row>
    <row r="401" spans="1:11" x14ac:dyDescent="0.25">
      <c r="A401" t="str">
        <f>TEXT(Table3[[#This Row],[Date]],"YYYY"&amp;"- "&amp;"MM")</f>
        <v>2021- 07</v>
      </c>
      <c r="B401" s="31">
        <v>44384</v>
      </c>
      <c r="C401">
        <v>8368.8696999999993</v>
      </c>
      <c r="D401">
        <v>9920.4578000000001</v>
      </c>
      <c r="E401">
        <v>20056.593499999999</v>
      </c>
      <c r="F401">
        <v>8230.9920000000002</v>
      </c>
      <c r="G401">
        <v>0</v>
      </c>
      <c r="H401" s="35">
        <v>0</v>
      </c>
      <c r="I401" s="35">
        <v>0</v>
      </c>
      <c r="J401">
        <v>0</v>
      </c>
      <c r="K401">
        <v>0</v>
      </c>
    </row>
    <row r="402" spans="1:11" x14ac:dyDescent="0.25">
      <c r="A402" t="str">
        <f>TEXT(Table3[[#This Row],[Date]],"YYYY"&amp;"- "&amp;"MM")</f>
        <v>2021- 07</v>
      </c>
      <c r="B402" s="31">
        <v>44385</v>
      </c>
      <c r="C402">
        <v>8501.5293999999994</v>
      </c>
      <c r="D402">
        <v>9925.8359999999993</v>
      </c>
      <c r="E402">
        <v>20346.328500000007</v>
      </c>
      <c r="F402">
        <v>8178.9039999999995</v>
      </c>
      <c r="G402">
        <v>0</v>
      </c>
      <c r="H402" s="35">
        <v>0</v>
      </c>
      <c r="I402" s="35">
        <v>0</v>
      </c>
      <c r="J402">
        <v>0</v>
      </c>
      <c r="K402">
        <v>0</v>
      </c>
    </row>
    <row r="403" spans="1:11" x14ac:dyDescent="0.25">
      <c r="A403" t="str">
        <f>TEXT(Table3[[#This Row],[Date]],"YYYY"&amp;"- "&amp;"MM")</f>
        <v>2021- 07</v>
      </c>
      <c r="B403" s="31">
        <v>44386</v>
      </c>
      <c r="C403">
        <v>8403.1111999999994</v>
      </c>
      <c r="D403">
        <v>9996.0820000000003</v>
      </c>
      <c r="E403">
        <v>20583.405599999998</v>
      </c>
      <c r="F403">
        <v>8122.5540000000001</v>
      </c>
      <c r="G403">
        <v>0</v>
      </c>
      <c r="H403" s="35">
        <v>0</v>
      </c>
      <c r="I403" s="35">
        <v>0</v>
      </c>
      <c r="J403">
        <v>0</v>
      </c>
      <c r="K403">
        <v>0</v>
      </c>
    </row>
    <row r="404" spans="1:11" x14ac:dyDescent="0.25">
      <c r="A404" t="str">
        <f>TEXT(Table3[[#This Row],[Date]],"YYYY"&amp;"- "&amp;"MM")</f>
        <v>2021- 07</v>
      </c>
      <c r="B404" s="31">
        <v>44389</v>
      </c>
      <c r="C404">
        <v>8533.1997000000028</v>
      </c>
      <c r="D404">
        <v>9888.2546999999977</v>
      </c>
      <c r="E404">
        <v>19868.872199999998</v>
      </c>
      <c r="F404">
        <v>7852.7849999999999</v>
      </c>
      <c r="G404">
        <v>0</v>
      </c>
      <c r="H404" s="35">
        <v>0</v>
      </c>
      <c r="I404" s="35">
        <v>0</v>
      </c>
      <c r="J404">
        <v>0</v>
      </c>
      <c r="K404">
        <v>0</v>
      </c>
    </row>
    <row r="405" spans="1:11" x14ac:dyDescent="0.25">
      <c r="A405" t="str">
        <f>TEXT(Table3[[#This Row],[Date]],"YYYY"&amp;"- "&amp;"MM")</f>
        <v>2021- 07</v>
      </c>
      <c r="B405" s="31">
        <v>44390</v>
      </c>
      <c r="C405">
        <v>8388.9114000000009</v>
      </c>
      <c r="D405">
        <v>10038.370799999999</v>
      </c>
      <c r="E405">
        <v>20063.8033</v>
      </c>
      <c r="F405">
        <v>7991.1760000000004</v>
      </c>
      <c r="G405">
        <v>0</v>
      </c>
      <c r="H405" s="35">
        <v>0</v>
      </c>
      <c r="I405" s="35">
        <v>0</v>
      </c>
      <c r="J405">
        <v>0</v>
      </c>
      <c r="K405">
        <v>0</v>
      </c>
    </row>
    <row r="406" spans="1:11" x14ac:dyDescent="0.25">
      <c r="A406" t="str">
        <f>TEXT(Table3[[#This Row],[Date]],"YYYY"&amp;"- "&amp;"MM")</f>
        <v>2021- 07</v>
      </c>
      <c r="B406" s="31">
        <v>44391</v>
      </c>
      <c r="C406">
        <v>8497.5000000000018</v>
      </c>
      <c r="D406">
        <v>10072.143099999999</v>
      </c>
      <c r="E406">
        <v>20118.201900000004</v>
      </c>
      <c r="F406">
        <v>8139.6382999999996</v>
      </c>
      <c r="G406">
        <v>0</v>
      </c>
      <c r="H406" s="35">
        <v>0</v>
      </c>
      <c r="I406" s="35">
        <v>0</v>
      </c>
      <c r="J406">
        <v>0</v>
      </c>
      <c r="K406">
        <v>0</v>
      </c>
    </row>
    <row r="407" spans="1:11" x14ac:dyDescent="0.25">
      <c r="A407" t="str">
        <f>TEXT(Table3[[#This Row],[Date]],"YYYY"&amp;"- "&amp;"MM")</f>
        <v>2021- 07</v>
      </c>
      <c r="B407" s="31">
        <v>44392</v>
      </c>
      <c r="C407">
        <v>8481.946100000001</v>
      </c>
      <c r="D407">
        <v>9854.4521000000022</v>
      </c>
      <c r="E407">
        <v>22683.996399999996</v>
      </c>
      <c r="F407">
        <v>7734.1689999999999</v>
      </c>
      <c r="G407">
        <v>0</v>
      </c>
      <c r="H407" s="35">
        <v>0</v>
      </c>
      <c r="I407" s="35">
        <v>0</v>
      </c>
      <c r="J407">
        <v>0</v>
      </c>
      <c r="K407">
        <v>0</v>
      </c>
    </row>
    <row r="408" spans="1:11" x14ac:dyDescent="0.25">
      <c r="A408" t="str">
        <f>TEXT(Table3[[#This Row],[Date]],"YYYY"&amp;"- "&amp;"MM")</f>
        <v>2021- 07</v>
      </c>
      <c r="B408" s="31">
        <v>44393</v>
      </c>
      <c r="C408">
        <v>8470.3525999999983</v>
      </c>
      <c r="D408">
        <v>9995.7470999999987</v>
      </c>
      <c r="E408">
        <v>19938.719700000005</v>
      </c>
      <c r="F408">
        <v>7912.299</v>
      </c>
      <c r="G408">
        <v>0</v>
      </c>
      <c r="H408" s="35">
        <v>0</v>
      </c>
      <c r="I408" s="35">
        <v>0</v>
      </c>
      <c r="J408">
        <v>0</v>
      </c>
      <c r="K408">
        <v>0</v>
      </c>
    </row>
    <row r="409" spans="1:11" x14ac:dyDescent="0.25">
      <c r="A409" t="str">
        <f>TEXT(Table3[[#This Row],[Date]],"YYYY"&amp;"- "&amp;"MM")</f>
        <v>2021- 07</v>
      </c>
      <c r="B409" s="31">
        <v>44396</v>
      </c>
      <c r="C409">
        <v>8337.0241000000024</v>
      </c>
      <c r="D409">
        <v>9882.4145999999982</v>
      </c>
      <c r="E409">
        <v>19816.2379</v>
      </c>
      <c r="F409">
        <v>7565.2809999999999</v>
      </c>
      <c r="G409">
        <v>0</v>
      </c>
      <c r="H409" s="35">
        <v>0</v>
      </c>
      <c r="I409" s="35">
        <v>0</v>
      </c>
      <c r="J409">
        <v>0</v>
      </c>
      <c r="K409">
        <v>0</v>
      </c>
    </row>
    <row r="410" spans="1:11" x14ac:dyDescent="0.25">
      <c r="A410" t="str">
        <f>TEXT(Table3[[#This Row],[Date]],"YYYY"&amp;"- "&amp;"MM")</f>
        <v>2021- 07</v>
      </c>
      <c r="B410" s="31">
        <v>44397</v>
      </c>
      <c r="C410">
        <v>8195.9989999999998</v>
      </c>
      <c r="D410">
        <v>10110.9476</v>
      </c>
      <c r="E410">
        <v>20072.351000000006</v>
      </c>
      <c r="F410">
        <v>7652.4679999999998</v>
      </c>
      <c r="G410">
        <v>0</v>
      </c>
      <c r="H410" s="35">
        <v>0</v>
      </c>
      <c r="I410" s="35">
        <v>0</v>
      </c>
      <c r="J410">
        <v>0</v>
      </c>
      <c r="K410">
        <v>0</v>
      </c>
    </row>
    <row r="411" spans="1:11" x14ac:dyDescent="0.25">
      <c r="A411" t="str">
        <f>TEXT(Table3[[#This Row],[Date]],"YYYY"&amp;"- "&amp;"MM")</f>
        <v>2021- 07</v>
      </c>
      <c r="B411" s="31">
        <v>44398</v>
      </c>
      <c r="C411">
        <v>8386.2100000000028</v>
      </c>
      <c r="D411">
        <v>10172.614599999999</v>
      </c>
      <c r="E411">
        <v>20063.535400000001</v>
      </c>
      <c r="F411">
        <v>7542.009</v>
      </c>
      <c r="G411">
        <v>0</v>
      </c>
      <c r="H411" s="35">
        <v>0</v>
      </c>
      <c r="I411" s="35">
        <v>0</v>
      </c>
      <c r="J411">
        <v>0</v>
      </c>
      <c r="K411">
        <v>0</v>
      </c>
    </row>
    <row r="412" spans="1:11" x14ac:dyDescent="0.25">
      <c r="A412" t="str">
        <f>TEXT(Table3[[#This Row],[Date]],"YYYY"&amp;"- "&amp;"MM")</f>
        <v>2021- 07</v>
      </c>
      <c r="B412" s="31">
        <v>44399</v>
      </c>
      <c r="C412">
        <v>8616.0204000000012</v>
      </c>
      <c r="D412">
        <v>9904.6908999999996</v>
      </c>
      <c r="E412">
        <v>19768.527500000004</v>
      </c>
      <c r="F412">
        <v>7383.1989999999996</v>
      </c>
      <c r="G412">
        <v>0</v>
      </c>
      <c r="H412" s="35">
        <v>0</v>
      </c>
      <c r="I412" s="35">
        <v>0</v>
      </c>
      <c r="J412">
        <v>0</v>
      </c>
      <c r="K412">
        <v>0</v>
      </c>
    </row>
    <row r="413" spans="1:11" x14ac:dyDescent="0.25">
      <c r="A413" t="str">
        <f>TEXT(Table3[[#This Row],[Date]],"YYYY"&amp;"- "&amp;"MM")</f>
        <v>2021- 07</v>
      </c>
      <c r="B413" s="31">
        <v>44403</v>
      </c>
      <c r="C413">
        <v>8331.4097000000002</v>
      </c>
      <c r="D413">
        <v>9770.3598999999977</v>
      </c>
      <c r="E413">
        <v>19876</v>
      </c>
      <c r="F413">
        <v>7432.29</v>
      </c>
      <c r="G413">
        <v>0</v>
      </c>
      <c r="H413" s="35">
        <v>0</v>
      </c>
      <c r="I413" s="35">
        <v>0</v>
      </c>
      <c r="J413">
        <v>0</v>
      </c>
      <c r="K413">
        <v>0</v>
      </c>
    </row>
    <row r="414" spans="1:11" x14ac:dyDescent="0.25">
      <c r="A414" t="str">
        <f>TEXT(Table3[[#This Row],[Date]],"YYYY"&amp;"- "&amp;"MM")</f>
        <v>2021- 07</v>
      </c>
      <c r="B414" s="31">
        <v>44404</v>
      </c>
      <c r="C414">
        <v>8115.5706</v>
      </c>
      <c r="D414">
        <v>9816.3209000000006</v>
      </c>
      <c r="E414">
        <v>19953</v>
      </c>
      <c r="F414">
        <v>7507.1670000000004</v>
      </c>
      <c r="G414">
        <v>0</v>
      </c>
      <c r="H414" s="35">
        <v>0</v>
      </c>
      <c r="I414" s="35">
        <v>0</v>
      </c>
      <c r="J414">
        <v>0</v>
      </c>
      <c r="K414">
        <v>0</v>
      </c>
    </row>
    <row r="415" spans="1:11" x14ac:dyDescent="0.25">
      <c r="A415" t="str">
        <f>TEXT(Table3[[#This Row],[Date]],"YYYY"&amp;"- "&amp;"MM")</f>
        <v>2021- 07</v>
      </c>
      <c r="B415" s="31">
        <v>44405</v>
      </c>
      <c r="C415">
        <v>8086.8652000000002</v>
      </c>
      <c r="D415">
        <v>9742.0659999999971</v>
      </c>
      <c r="E415">
        <v>20131.639400000004</v>
      </c>
      <c r="F415">
        <v>7598.5829999999996</v>
      </c>
      <c r="G415">
        <v>0</v>
      </c>
      <c r="H415" s="35">
        <v>0</v>
      </c>
      <c r="I415" s="35">
        <v>0</v>
      </c>
      <c r="J415">
        <v>0</v>
      </c>
      <c r="K415">
        <v>0</v>
      </c>
    </row>
    <row r="416" spans="1:11" x14ac:dyDescent="0.25">
      <c r="A416" t="str">
        <f>TEXT(Table3[[#This Row],[Date]],"YYYY"&amp;"- "&amp;"MM")</f>
        <v>2021- 07</v>
      </c>
      <c r="B416" s="31">
        <v>44406</v>
      </c>
      <c r="C416">
        <v>7941.4096000000009</v>
      </c>
      <c r="D416">
        <v>9726.2994000000017</v>
      </c>
      <c r="E416">
        <v>20022.752799999998</v>
      </c>
      <c r="F416">
        <v>7514.0439999999999</v>
      </c>
      <c r="G416">
        <v>0</v>
      </c>
      <c r="H416" s="35">
        <v>0</v>
      </c>
      <c r="I416" s="35">
        <v>0</v>
      </c>
      <c r="J416">
        <v>0</v>
      </c>
      <c r="K416">
        <v>0</v>
      </c>
    </row>
    <row r="417" spans="1:11" x14ac:dyDescent="0.25">
      <c r="A417" t="str">
        <f>TEXT(Table3[[#This Row],[Date]],"YYYY"&amp;"- "&amp;"MM")</f>
        <v>2021- 07</v>
      </c>
      <c r="B417" s="31">
        <v>44407</v>
      </c>
      <c r="C417">
        <v>7796.3578999999982</v>
      </c>
      <c r="D417">
        <v>9639.0703000000012</v>
      </c>
      <c r="E417">
        <v>20307.580100000003</v>
      </c>
      <c r="F417">
        <v>7379.5820000000003</v>
      </c>
      <c r="G417">
        <v>0</v>
      </c>
      <c r="H417" s="35">
        <v>0</v>
      </c>
      <c r="I417" s="35">
        <v>0</v>
      </c>
      <c r="J417">
        <v>0</v>
      </c>
      <c r="K417">
        <v>0</v>
      </c>
    </row>
    <row r="418" spans="1:11" x14ac:dyDescent="0.25">
      <c r="A418" t="str">
        <f>TEXT(Table3[[#This Row],[Date]],"YYYY"&amp;"- "&amp;"MM")</f>
        <v>2021- 08</v>
      </c>
      <c r="B418" s="31">
        <v>44410</v>
      </c>
      <c r="C418">
        <v>7635.7039000000004</v>
      </c>
      <c r="D418">
        <v>9272.4282000000003</v>
      </c>
      <c r="E418">
        <v>19776.806999999997</v>
      </c>
      <c r="F418">
        <v>7486.1840000000002</v>
      </c>
      <c r="G418">
        <v>0</v>
      </c>
      <c r="H418" s="35">
        <v>0</v>
      </c>
      <c r="I418" s="35">
        <v>0</v>
      </c>
      <c r="J418">
        <v>0</v>
      </c>
      <c r="K418">
        <v>0</v>
      </c>
    </row>
    <row r="419" spans="1:11" x14ac:dyDescent="0.25">
      <c r="A419" t="str">
        <f>TEXT(Table3[[#This Row],[Date]],"YYYY"&amp;"- "&amp;"MM")</f>
        <v>2021- 08</v>
      </c>
      <c r="B419" s="31">
        <v>44411</v>
      </c>
      <c r="C419">
        <v>7569.6697999999988</v>
      </c>
      <c r="D419">
        <v>9504.5150999999987</v>
      </c>
      <c r="E419">
        <v>19894.0772</v>
      </c>
      <c r="F419">
        <v>7580.1940000000004</v>
      </c>
      <c r="G419">
        <v>0</v>
      </c>
      <c r="H419" s="35">
        <v>0</v>
      </c>
      <c r="I419" s="35">
        <v>0</v>
      </c>
      <c r="J419">
        <v>0</v>
      </c>
      <c r="K419">
        <v>0</v>
      </c>
    </row>
    <row r="420" spans="1:11" x14ac:dyDescent="0.25">
      <c r="A420" t="str">
        <f>TEXT(Table3[[#This Row],[Date]],"YYYY"&amp;"- "&amp;"MM")</f>
        <v>2021- 08</v>
      </c>
      <c r="B420" s="31">
        <v>44412</v>
      </c>
      <c r="C420">
        <v>7551.5038999999988</v>
      </c>
      <c r="D420">
        <v>9593.1502</v>
      </c>
      <c r="E420">
        <v>19920.552300000003</v>
      </c>
      <c r="F420">
        <v>7560.0334999999995</v>
      </c>
      <c r="G420">
        <v>0</v>
      </c>
      <c r="H420" s="35">
        <v>0</v>
      </c>
      <c r="I420" s="35">
        <v>0</v>
      </c>
      <c r="J420">
        <v>0</v>
      </c>
      <c r="K420">
        <v>0</v>
      </c>
    </row>
    <row r="421" spans="1:11" x14ac:dyDescent="0.25">
      <c r="A421" t="str">
        <f>TEXT(Table3[[#This Row],[Date]],"YYYY"&amp;"- "&amp;"MM")</f>
        <v>2021- 08</v>
      </c>
      <c r="B421" s="31">
        <v>44413</v>
      </c>
      <c r="C421">
        <v>7534.3219000000008</v>
      </c>
      <c r="D421">
        <v>9638.7482</v>
      </c>
      <c r="E421">
        <v>19793.452999999998</v>
      </c>
      <c r="F421">
        <v>7329.3029999999999</v>
      </c>
      <c r="G421">
        <v>0</v>
      </c>
      <c r="H421" s="35">
        <v>0</v>
      </c>
      <c r="I421" s="35">
        <v>0</v>
      </c>
      <c r="J421">
        <v>0</v>
      </c>
      <c r="K421">
        <v>0</v>
      </c>
    </row>
    <row r="422" spans="1:11" x14ac:dyDescent="0.25">
      <c r="A422" t="str">
        <f>TEXT(Table3[[#This Row],[Date]],"YYYY"&amp;"- "&amp;"MM")</f>
        <v>2021- 08</v>
      </c>
      <c r="B422" s="31">
        <v>44414</v>
      </c>
      <c r="C422">
        <v>7480.3026</v>
      </c>
      <c r="D422">
        <v>9738.2753000000012</v>
      </c>
      <c r="E422">
        <v>19752.475900000001</v>
      </c>
      <c r="F422">
        <v>7329.3029999999999</v>
      </c>
      <c r="G422">
        <v>0</v>
      </c>
      <c r="H422" s="35">
        <v>0</v>
      </c>
      <c r="I422" s="35">
        <v>0</v>
      </c>
      <c r="J422">
        <v>0</v>
      </c>
      <c r="K422">
        <v>0</v>
      </c>
    </row>
    <row r="423" spans="1:11" x14ac:dyDescent="0.25">
      <c r="A423" t="str">
        <f>TEXT(Table3[[#This Row],[Date]],"YYYY"&amp;"- "&amp;"MM")</f>
        <v>2021- 08</v>
      </c>
      <c r="B423" s="31">
        <v>44417</v>
      </c>
      <c r="C423">
        <v>7654.5534000000016</v>
      </c>
      <c r="D423">
        <v>9565.4919999999984</v>
      </c>
      <c r="E423">
        <v>19431.129099999995</v>
      </c>
      <c r="F423">
        <v>7023.2794999999996</v>
      </c>
      <c r="G423">
        <v>0</v>
      </c>
      <c r="H423" s="35">
        <v>0</v>
      </c>
      <c r="I423" s="35">
        <v>0</v>
      </c>
      <c r="J423">
        <v>0</v>
      </c>
      <c r="K423">
        <v>0</v>
      </c>
    </row>
    <row r="424" spans="1:11" x14ac:dyDescent="0.25">
      <c r="A424" t="str">
        <f>TEXT(Table3[[#This Row],[Date]],"YYYY"&amp;"- "&amp;"MM")</f>
        <v>2021- 08</v>
      </c>
      <c r="B424" s="31">
        <v>44418</v>
      </c>
      <c r="C424">
        <v>7524.7337999999982</v>
      </c>
      <c r="D424">
        <v>9612.6865999999991</v>
      </c>
      <c r="E424">
        <v>19440.811099999995</v>
      </c>
      <c r="F424">
        <v>7192.4264999999996</v>
      </c>
      <c r="G424">
        <v>0</v>
      </c>
      <c r="H424" s="35">
        <v>0</v>
      </c>
      <c r="I424" s="35">
        <v>0</v>
      </c>
      <c r="J424">
        <v>0</v>
      </c>
      <c r="K424">
        <v>0</v>
      </c>
    </row>
    <row r="425" spans="1:11" x14ac:dyDescent="0.25">
      <c r="A425" t="str">
        <f>TEXT(Table3[[#This Row],[Date]],"YYYY"&amp;"- "&amp;"MM")</f>
        <v>2021- 08</v>
      </c>
      <c r="B425" s="31">
        <v>44420</v>
      </c>
      <c r="C425">
        <v>7851</v>
      </c>
      <c r="D425">
        <v>9590</v>
      </c>
      <c r="E425">
        <v>18587</v>
      </c>
      <c r="F425">
        <v>7562</v>
      </c>
      <c r="G425">
        <v>0</v>
      </c>
      <c r="H425" s="35">
        <v>0</v>
      </c>
      <c r="I425" s="35">
        <v>0</v>
      </c>
      <c r="J425">
        <v>0</v>
      </c>
      <c r="K425">
        <v>0</v>
      </c>
    </row>
    <row r="426" spans="1:11" x14ac:dyDescent="0.25">
      <c r="A426" t="str">
        <f>TEXT(Table3[[#This Row],[Date]],"YYYY"&amp;"- "&amp;"MM")</f>
        <v>2021- 08</v>
      </c>
      <c r="B426" s="31">
        <v>44421</v>
      </c>
      <c r="C426">
        <v>7903</v>
      </c>
      <c r="D426">
        <v>9705</v>
      </c>
      <c r="E426">
        <v>18597</v>
      </c>
      <c r="F426">
        <v>7317</v>
      </c>
      <c r="G426">
        <v>0</v>
      </c>
      <c r="H426" s="35">
        <v>0</v>
      </c>
      <c r="I426" s="35">
        <v>0</v>
      </c>
      <c r="J426">
        <v>0</v>
      </c>
      <c r="K426">
        <v>0</v>
      </c>
    </row>
    <row r="427" spans="1:11" x14ac:dyDescent="0.25">
      <c r="A427" t="str">
        <f>TEXT(Table3[[#This Row],[Date]],"YYYY"&amp;"- "&amp;"MM")</f>
        <v>2021- 08</v>
      </c>
      <c r="B427" s="31">
        <v>44424</v>
      </c>
      <c r="C427">
        <v>8409.1695999999993</v>
      </c>
      <c r="D427">
        <v>9619.827299999999</v>
      </c>
      <c r="E427">
        <v>18272.235099999994</v>
      </c>
      <c r="F427">
        <v>6973.4430000000002</v>
      </c>
      <c r="G427">
        <v>0</v>
      </c>
      <c r="H427" s="35">
        <v>0</v>
      </c>
      <c r="I427" s="35">
        <v>0</v>
      </c>
      <c r="J427">
        <v>0</v>
      </c>
      <c r="K427">
        <v>0</v>
      </c>
    </row>
    <row r="428" spans="1:11" x14ac:dyDescent="0.25">
      <c r="A428" t="str">
        <f>TEXT(Table3[[#This Row],[Date]],"YYYY"&amp;"- "&amp;"MM")</f>
        <v>2021- 08</v>
      </c>
      <c r="B428" s="31">
        <v>44425</v>
      </c>
      <c r="C428">
        <v>8457.6740000000009</v>
      </c>
      <c r="D428">
        <v>9773.2410999999975</v>
      </c>
      <c r="E428">
        <v>18417.446199999995</v>
      </c>
      <c r="F428">
        <v>6811.4641999999994</v>
      </c>
      <c r="G428">
        <v>0</v>
      </c>
      <c r="H428" s="35">
        <v>0</v>
      </c>
      <c r="I428" s="35">
        <v>0</v>
      </c>
      <c r="J428">
        <v>0</v>
      </c>
      <c r="K428">
        <v>0</v>
      </c>
    </row>
    <row r="429" spans="1:11" x14ac:dyDescent="0.25">
      <c r="A429" t="str">
        <f>TEXT(Table3[[#This Row],[Date]],"YYYY"&amp;"- "&amp;"MM")</f>
        <v>2021- 08</v>
      </c>
      <c r="B429" s="31">
        <v>44426</v>
      </c>
      <c r="C429">
        <v>8745.9681</v>
      </c>
      <c r="D429">
        <v>9640.2830999999987</v>
      </c>
      <c r="E429">
        <v>18634.083299999998</v>
      </c>
      <c r="F429">
        <v>6880.652</v>
      </c>
      <c r="G429">
        <v>0</v>
      </c>
      <c r="H429" s="35">
        <v>0</v>
      </c>
      <c r="I429" s="35">
        <v>0</v>
      </c>
      <c r="J429">
        <v>0</v>
      </c>
      <c r="K429">
        <v>0</v>
      </c>
    </row>
    <row r="430" spans="1:11" x14ac:dyDescent="0.25">
      <c r="A430" t="str">
        <f>TEXT(Table3[[#This Row],[Date]],"YYYY"&amp;"- "&amp;"MM")</f>
        <v>2021- 08</v>
      </c>
      <c r="B430" s="31">
        <v>44427</v>
      </c>
      <c r="C430">
        <v>8636.1430000000018</v>
      </c>
      <c r="D430">
        <v>9644.6479999999992</v>
      </c>
      <c r="E430">
        <v>18173.824499999999</v>
      </c>
      <c r="F430">
        <v>7015.3280000000004</v>
      </c>
      <c r="G430">
        <v>0</v>
      </c>
      <c r="H430" s="35">
        <v>0</v>
      </c>
      <c r="I430" s="35">
        <v>0</v>
      </c>
      <c r="J430">
        <v>0</v>
      </c>
      <c r="K430">
        <v>0</v>
      </c>
    </row>
    <row r="431" spans="1:11" x14ac:dyDescent="0.25">
      <c r="A431" t="str">
        <f>TEXT(Table3[[#This Row],[Date]],"YYYY"&amp;"- "&amp;"MM")</f>
        <v>2021- 08</v>
      </c>
      <c r="B431" s="31">
        <v>44428</v>
      </c>
      <c r="C431">
        <v>8980.5917999999983</v>
      </c>
      <c r="D431">
        <v>9591.7775000000001</v>
      </c>
      <c r="E431">
        <v>17984.217700000001</v>
      </c>
      <c r="F431">
        <v>7013.8609999999999</v>
      </c>
      <c r="G431">
        <v>0</v>
      </c>
      <c r="H431" s="35">
        <v>0</v>
      </c>
      <c r="I431" s="35">
        <v>0</v>
      </c>
      <c r="J431">
        <v>0</v>
      </c>
      <c r="K431">
        <v>0</v>
      </c>
    </row>
    <row r="432" spans="1:11" x14ac:dyDescent="0.25">
      <c r="A432" t="str">
        <f>TEXT(Table3[[#This Row],[Date]],"YYYY"&amp;"- "&amp;"MM")</f>
        <v>2021- 08</v>
      </c>
      <c r="B432" s="31">
        <v>44431</v>
      </c>
      <c r="C432">
        <v>9170.1368999999995</v>
      </c>
      <c r="D432">
        <v>9217.2245000000021</v>
      </c>
      <c r="E432">
        <v>17322.057100000005</v>
      </c>
      <c r="F432">
        <v>6909.7629999999999</v>
      </c>
      <c r="G432">
        <v>0</v>
      </c>
      <c r="H432" s="35">
        <v>0</v>
      </c>
      <c r="I432" s="35">
        <v>0</v>
      </c>
      <c r="J432">
        <v>0</v>
      </c>
      <c r="K432">
        <v>0</v>
      </c>
    </row>
    <row r="433" spans="1:11" x14ac:dyDescent="0.25">
      <c r="A433" t="str">
        <f>TEXT(Table3[[#This Row],[Date]],"YYYY"&amp;"- "&amp;"MM")</f>
        <v>2021- 08</v>
      </c>
      <c r="B433" s="31">
        <v>44432</v>
      </c>
      <c r="C433">
        <v>9091.4836999999989</v>
      </c>
      <c r="D433">
        <v>9386.1964999999982</v>
      </c>
      <c r="E433">
        <v>17555.876799999998</v>
      </c>
      <c r="F433">
        <v>6965.8450000000003</v>
      </c>
      <c r="G433">
        <v>0</v>
      </c>
      <c r="H433" s="35">
        <v>0</v>
      </c>
      <c r="I433" s="35">
        <v>0</v>
      </c>
      <c r="J433">
        <v>0</v>
      </c>
      <c r="K433">
        <v>0</v>
      </c>
    </row>
    <row r="434" spans="1:11" x14ac:dyDescent="0.25">
      <c r="A434" t="str">
        <f>TEXT(Table3[[#This Row],[Date]],"YYYY"&amp;"- "&amp;"MM")</f>
        <v>2021- 08</v>
      </c>
      <c r="B434" s="31">
        <v>44433</v>
      </c>
      <c r="C434">
        <v>9331.3715999999968</v>
      </c>
      <c r="D434">
        <v>9355.9555000000018</v>
      </c>
      <c r="E434">
        <v>17389.9375</v>
      </c>
      <c r="F434">
        <v>6943.5360000000001</v>
      </c>
      <c r="G434">
        <v>0</v>
      </c>
      <c r="H434" s="35">
        <v>0</v>
      </c>
      <c r="I434" s="35">
        <v>0</v>
      </c>
      <c r="J434">
        <v>0</v>
      </c>
      <c r="K434">
        <v>0</v>
      </c>
    </row>
    <row r="435" spans="1:11" x14ac:dyDescent="0.25">
      <c r="A435" t="str">
        <f>TEXT(Table3[[#This Row],[Date]],"YYYY"&amp;"- "&amp;"MM")</f>
        <v>2021- 08</v>
      </c>
      <c r="B435" s="31">
        <v>44434</v>
      </c>
      <c r="C435">
        <v>9445.9521999999979</v>
      </c>
      <c r="D435">
        <v>9452.8444999999992</v>
      </c>
      <c r="E435">
        <v>16907.666699999998</v>
      </c>
      <c r="F435">
        <v>6902.7579999999998</v>
      </c>
      <c r="G435">
        <v>0</v>
      </c>
      <c r="H435" s="35">
        <v>0</v>
      </c>
      <c r="I435" s="35">
        <v>0</v>
      </c>
      <c r="J435">
        <v>0</v>
      </c>
      <c r="K435">
        <v>0</v>
      </c>
    </row>
    <row r="436" spans="1:11" x14ac:dyDescent="0.25">
      <c r="A436" t="str">
        <f>TEXT(Table3[[#This Row],[Date]],"YYYY"&amp;"- "&amp;"MM")</f>
        <v>2021- 08</v>
      </c>
      <c r="B436" s="31">
        <v>44435</v>
      </c>
      <c r="C436">
        <v>9314.9054000000015</v>
      </c>
      <c r="D436">
        <v>9416.7068999999992</v>
      </c>
      <c r="E436">
        <v>17167.5962</v>
      </c>
      <c r="F436">
        <v>6768.86</v>
      </c>
      <c r="G436">
        <v>0</v>
      </c>
      <c r="H436" s="35">
        <v>0</v>
      </c>
      <c r="I436" s="35">
        <v>0</v>
      </c>
      <c r="J436">
        <v>0</v>
      </c>
      <c r="K436">
        <v>0</v>
      </c>
    </row>
    <row r="437" spans="1:11" x14ac:dyDescent="0.25">
      <c r="A437" t="str">
        <f>TEXT(Table3[[#This Row],[Date]],"YYYY"&amp;"- "&amp;"MM")</f>
        <v>2021- 08</v>
      </c>
      <c r="B437" s="31">
        <v>44438</v>
      </c>
      <c r="C437">
        <v>9204.5152999999991</v>
      </c>
      <c r="D437">
        <v>8924.1458999999995</v>
      </c>
      <c r="E437">
        <v>16929.964199999999</v>
      </c>
      <c r="F437">
        <v>6837.9930000000004</v>
      </c>
      <c r="G437">
        <v>0</v>
      </c>
      <c r="H437" s="35">
        <v>0</v>
      </c>
      <c r="I437" s="35">
        <v>0</v>
      </c>
      <c r="J437">
        <v>0</v>
      </c>
      <c r="K437">
        <v>0</v>
      </c>
    </row>
    <row r="438" spans="1:11" x14ac:dyDescent="0.25">
      <c r="A438" t="str">
        <f>TEXT(Table3[[#This Row],[Date]],"YYYY"&amp;"- "&amp;"MM")</f>
        <v>2021- 08</v>
      </c>
      <c r="B438" s="31">
        <v>44439</v>
      </c>
      <c r="C438">
        <v>9055.8719999999994</v>
      </c>
      <c r="D438">
        <v>9078.4128999999994</v>
      </c>
      <c r="E438">
        <v>16268</v>
      </c>
      <c r="F438">
        <v>6918.9189999999999</v>
      </c>
      <c r="G438">
        <v>0</v>
      </c>
      <c r="H438" s="35">
        <v>0</v>
      </c>
      <c r="I438" s="35">
        <v>0</v>
      </c>
      <c r="J438">
        <v>0</v>
      </c>
      <c r="K438">
        <v>0</v>
      </c>
    </row>
    <row r="439" spans="1:11" x14ac:dyDescent="0.25">
      <c r="A439" t="str">
        <f>TEXT(Table3[[#This Row],[Date]],"YYYY"&amp;"- "&amp;"MM")</f>
        <v>2021- 09</v>
      </c>
      <c r="B439" s="31">
        <v>44440</v>
      </c>
      <c r="C439">
        <v>8963.2637000000013</v>
      </c>
      <c r="D439">
        <v>8964.9208999999992</v>
      </c>
      <c r="E439">
        <v>16115</v>
      </c>
      <c r="F439">
        <v>6897.0810000000001</v>
      </c>
      <c r="G439">
        <v>0</v>
      </c>
      <c r="H439" s="35">
        <v>0</v>
      </c>
      <c r="I439" s="35">
        <v>0</v>
      </c>
      <c r="J439">
        <v>0</v>
      </c>
      <c r="K439">
        <v>0</v>
      </c>
    </row>
    <row r="440" spans="1:11" x14ac:dyDescent="0.25">
      <c r="A440" t="str">
        <f>TEXT(Table3[[#This Row],[Date]],"YYYY"&amp;"- "&amp;"MM")</f>
        <v>2021- 09</v>
      </c>
      <c r="B440" s="31">
        <v>44441</v>
      </c>
      <c r="C440">
        <v>8859.8646999999983</v>
      </c>
      <c r="D440">
        <v>9072.0398999999998</v>
      </c>
      <c r="E440">
        <v>16220</v>
      </c>
      <c r="F440">
        <v>6953.299</v>
      </c>
      <c r="G440">
        <v>0</v>
      </c>
      <c r="H440" s="35">
        <v>0</v>
      </c>
      <c r="I440" s="35">
        <v>0</v>
      </c>
      <c r="J440">
        <v>0</v>
      </c>
      <c r="K440">
        <v>0</v>
      </c>
    </row>
    <row r="441" spans="1:11" x14ac:dyDescent="0.25">
      <c r="A441" t="str">
        <f>TEXT(Table3[[#This Row],[Date]],"YYYY"&amp;"- "&amp;"MM")</f>
        <v>2021- 09</v>
      </c>
      <c r="B441" s="31">
        <v>44445</v>
      </c>
      <c r="C441">
        <v>8449.2787000000008</v>
      </c>
      <c r="D441">
        <v>8785.1257999999998</v>
      </c>
      <c r="E441">
        <v>15889</v>
      </c>
      <c r="F441">
        <v>6465.56</v>
      </c>
      <c r="G441">
        <v>0</v>
      </c>
      <c r="H441" s="35">
        <v>0</v>
      </c>
      <c r="I441" s="35">
        <v>0</v>
      </c>
      <c r="J441">
        <v>0</v>
      </c>
      <c r="K441">
        <v>0</v>
      </c>
    </row>
    <row r="442" spans="1:11" x14ac:dyDescent="0.25">
      <c r="A442" t="str">
        <f>TEXT(Table3[[#This Row],[Date]],"YYYY"&amp;"- "&amp;"MM")</f>
        <v>2021- 09</v>
      </c>
      <c r="B442" s="31">
        <v>44446</v>
      </c>
      <c r="C442">
        <v>8519.4992999999995</v>
      </c>
      <c r="D442">
        <v>8915.5227999999988</v>
      </c>
      <c r="E442">
        <v>15974</v>
      </c>
      <c r="F442">
        <v>6559.4219999999996</v>
      </c>
      <c r="G442">
        <v>0</v>
      </c>
      <c r="H442" s="35">
        <v>0</v>
      </c>
      <c r="I442" s="35">
        <v>0</v>
      </c>
      <c r="J442">
        <v>0</v>
      </c>
      <c r="K442">
        <v>0</v>
      </c>
    </row>
    <row r="443" spans="1:11" x14ac:dyDescent="0.25">
      <c r="A443" t="str">
        <f>TEXT(Table3[[#This Row],[Date]],"YYYY"&amp;"- "&amp;"MM")</f>
        <v>2021- 09</v>
      </c>
      <c r="B443" s="31">
        <v>44447</v>
      </c>
      <c r="C443">
        <v>8649.3798999999999</v>
      </c>
      <c r="D443">
        <v>9002.0288</v>
      </c>
      <c r="E443">
        <v>15872</v>
      </c>
      <c r="F443">
        <v>6548.0829999999996</v>
      </c>
      <c r="G443">
        <v>0</v>
      </c>
      <c r="H443" s="35">
        <v>0</v>
      </c>
      <c r="I443" s="35">
        <v>0</v>
      </c>
      <c r="J443">
        <v>0</v>
      </c>
      <c r="K443">
        <v>0</v>
      </c>
    </row>
    <row r="444" spans="1:11" x14ac:dyDescent="0.25">
      <c r="A444" t="str">
        <f>TEXT(Table3[[#This Row],[Date]],"YYYY"&amp;"- "&amp;"MM")</f>
        <v>2021- 09</v>
      </c>
      <c r="B444" s="31">
        <v>44448</v>
      </c>
      <c r="C444">
        <v>8389.8615000000027</v>
      </c>
      <c r="D444">
        <v>9083.7757999999994</v>
      </c>
      <c r="E444">
        <v>15880</v>
      </c>
      <c r="F444">
        <v>6660.741</v>
      </c>
      <c r="G444">
        <v>0</v>
      </c>
      <c r="H444" s="35">
        <v>0</v>
      </c>
      <c r="I444" s="35">
        <v>0</v>
      </c>
      <c r="J444">
        <v>0</v>
      </c>
      <c r="K444">
        <v>0</v>
      </c>
    </row>
    <row r="445" spans="1:11" x14ac:dyDescent="0.25">
      <c r="A445" t="str">
        <f>TEXT(Table3[[#This Row],[Date]],"YYYY"&amp;"- "&amp;"MM")</f>
        <v>2021- 09</v>
      </c>
      <c r="B445" s="31">
        <v>44449</v>
      </c>
      <c r="C445">
        <v>8424.1649999999991</v>
      </c>
      <c r="D445">
        <v>9290.6787999999997</v>
      </c>
      <c r="E445">
        <v>16075</v>
      </c>
      <c r="F445">
        <v>6539.7110000000002</v>
      </c>
      <c r="G445">
        <v>0</v>
      </c>
      <c r="H445" s="35">
        <v>0</v>
      </c>
      <c r="I445" s="35">
        <v>0</v>
      </c>
      <c r="J445">
        <v>0</v>
      </c>
      <c r="K445">
        <v>0</v>
      </c>
    </row>
    <row r="446" spans="1:11" x14ac:dyDescent="0.25">
      <c r="A446" t="str">
        <f>TEXT(Table3[[#This Row],[Date]],"YYYY"&amp;"- "&amp;"MM")</f>
        <v>2021- 09</v>
      </c>
      <c r="B446" s="31">
        <v>44452</v>
      </c>
      <c r="C446">
        <v>8622.4909999999982</v>
      </c>
      <c r="D446">
        <v>9340.8507999999983</v>
      </c>
      <c r="E446">
        <v>16392</v>
      </c>
      <c r="F446">
        <v>6319.8220000000001</v>
      </c>
      <c r="G446">
        <v>0</v>
      </c>
      <c r="H446" s="35">
        <v>0</v>
      </c>
      <c r="I446" s="35">
        <v>0</v>
      </c>
      <c r="J446">
        <v>0</v>
      </c>
      <c r="K446">
        <v>0</v>
      </c>
    </row>
    <row r="447" spans="1:11" x14ac:dyDescent="0.25">
      <c r="A447" t="str">
        <f>TEXT(Table3[[#This Row],[Date]],"YYYY"&amp;"- "&amp;"MM")</f>
        <v>2021- 09</v>
      </c>
      <c r="B447" s="31">
        <v>44453</v>
      </c>
      <c r="C447">
        <v>8457.5336999999981</v>
      </c>
      <c r="D447">
        <v>9478.4188000000013</v>
      </c>
      <c r="E447">
        <v>16705</v>
      </c>
      <c r="F447">
        <v>6487.8959999999997</v>
      </c>
      <c r="G447">
        <v>0</v>
      </c>
      <c r="H447" s="35">
        <v>0</v>
      </c>
      <c r="I447" s="35">
        <v>0</v>
      </c>
      <c r="J447">
        <v>0</v>
      </c>
      <c r="K447">
        <v>0</v>
      </c>
    </row>
    <row r="448" spans="1:11" x14ac:dyDescent="0.25">
      <c r="A448" t="str">
        <f>TEXT(Table3[[#This Row],[Date]],"YYYY"&amp;"- "&amp;"MM")</f>
        <v>2021- 09</v>
      </c>
      <c r="B448" s="31">
        <v>44454</v>
      </c>
      <c r="C448">
        <v>8710.1643999999997</v>
      </c>
      <c r="D448">
        <v>9651.9177999999993</v>
      </c>
      <c r="E448">
        <v>16920</v>
      </c>
      <c r="F448">
        <v>6832.3789999999999</v>
      </c>
      <c r="G448">
        <v>0</v>
      </c>
      <c r="H448" s="35">
        <v>0</v>
      </c>
      <c r="I448" s="35">
        <v>0</v>
      </c>
      <c r="J448">
        <v>0</v>
      </c>
      <c r="K448">
        <v>0</v>
      </c>
    </row>
    <row r="449" spans="1:11" x14ac:dyDescent="0.25">
      <c r="A449" t="str">
        <f>TEXT(Table3[[#This Row],[Date]],"YYYY"&amp;"- "&amp;"MM")</f>
        <v>2021- 09</v>
      </c>
      <c r="B449" s="31">
        <v>44455</v>
      </c>
      <c r="C449">
        <v>8561.7971999999991</v>
      </c>
      <c r="D449">
        <v>9705.3768</v>
      </c>
      <c r="E449">
        <v>16872</v>
      </c>
      <c r="F449">
        <v>6791.2269999999999</v>
      </c>
      <c r="G449">
        <v>0</v>
      </c>
      <c r="H449" s="35">
        <v>0</v>
      </c>
      <c r="I449" s="35">
        <v>0</v>
      </c>
      <c r="J449">
        <v>0</v>
      </c>
      <c r="K449">
        <v>0</v>
      </c>
    </row>
    <row r="450" spans="1:11" x14ac:dyDescent="0.25">
      <c r="A450" t="str">
        <f>TEXT(Table3[[#This Row],[Date]],"YYYY"&amp;"- "&amp;"MM")</f>
        <v>2021- 09</v>
      </c>
      <c r="B450" s="31">
        <v>44456</v>
      </c>
      <c r="C450">
        <v>8551.2837999999992</v>
      </c>
      <c r="D450">
        <v>9769.8048999999992</v>
      </c>
      <c r="E450">
        <v>16887</v>
      </c>
      <c r="F450">
        <v>6819.6959999999999</v>
      </c>
      <c r="G450">
        <v>0</v>
      </c>
      <c r="H450" s="35">
        <v>0</v>
      </c>
      <c r="I450" s="35">
        <v>0</v>
      </c>
      <c r="J450">
        <v>0</v>
      </c>
      <c r="K450">
        <v>0</v>
      </c>
    </row>
    <row r="451" spans="1:11" x14ac:dyDescent="0.25">
      <c r="A451" t="str">
        <f>TEXT(Table3[[#This Row],[Date]],"YYYY"&amp;"- "&amp;"MM")</f>
        <v>2021- 09</v>
      </c>
      <c r="B451" s="31">
        <v>44460</v>
      </c>
      <c r="C451">
        <v>8227.5663000000004</v>
      </c>
      <c r="D451">
        <v>9468.1679000000004</v>
      </c>
      <c r="E451">
        <v>16536</v>
      </c>
      <c r="F451">
        <v>6709.5855000000001</v>
      </c>
      <c r="G451">
        <v>0</v>
      </c>
      <c r="H451" s="35">
        <v>0</v>
      </c>
      <c r="I451" s="35">
        <v>0</v>
      </c>
      <c r="J451">
        <v>0</v>
      </c>
      <c r="K451">
        <v>0</v>
      </c>
    </row>
    <row r="452" spans="1:11" x14ac:dyDescent="0.25">
      <c r="A452" t="str">
        <f>TEXT(Table3[[#This Row],[Date]],"YYYY"&amp;"- "&amp;"MM")</f>
        <v>2021- 09</v>
      </c>
      <c r="B452" s="31">
        <v>44461</v>
      </c>
      <c r="C452">
        <v>8127.4345999999996</v>
      </c>
      <c r="D452">
        <v>9772.9258999999984</v>
      </c>
      <c r="E452">
        <v>16683</v>
      </c>
      <c r="F452">
        <v>6840.9030000000002</v>
      </c>
      <c r="G452">
        <v>0</v>
      </c>
      <c r="H452" s="35">
        <v>0</v>
      </c>
      <c r="I452" s="35">
        <v>0</v>
      </c>
      <c r="J452">
        <v>0</v>
      </c>
      <c r="K452">
        <v>0</v>
      </c>
    </row>
    <row r="453" spans="1:11" x14ac:dyDescent="0.25">
      <c r="A453" t="str">
        <f>TEXT(Table3[[#This Row],[Date]],"YYYY"&amp;"- "&amp;"MM")</f>
        <v>2021- 09</v>
      </c>
      <c r="B453" s="31">
        <v>44462</v>
      </c>
      <c r="C453">
        <v>8037.5163999999995</v>
      </c>
      <c r="D453">
        <v>9919.4549000000006</v>
      </c>
      <c r="E453">
        <v>16551</v>
      </c>
      <c r="F453">
        <v>7021.9319999999998</v>
      </c>
      <c r="G453">
        <v>0</v>
      </c>
      <c r="H453" s="35">
        <v>0</v>
      </c>
      <c r="I453" s="35">
        <v>0</v>
      </c>
      <c r="J453">
        <v>0</v>
      </c>
      <c r="K453">
        <v>0</v>
      </c>
    </row>
    <row r="454" spans="1:11" x14ac:dyDescent="0.25">
      <c r="A454" t="str">
        <f>TEXT(Table3[[#This Row],[Date]],"YYYY"&amp;"- "&amp;"MM")</f>
        <v>2021- 09</v>
      </c>
      <c r="B454" s="31">
        <v>44463</v>
      </c>
      <c r="C454">
        <v>8136.3928999999998</v>
      </c>
      <c r="D454">
        <v>9901.0319</v>
      </c>
      <c r="E454">
        <v>16912</v>
      </c>
      <c r="F454">
        <v>7037.8739999999998</v>
      </c>
      <c r="G454">
        <v>0</v>
      </c>
      <c r="H454" s="35">
        <v>0</v>
      </c>
      <c r="I454" s="35">
        <v>0</v>
      </c>
      <c r="J454">
        <v>0</v>
      </c>
      <c r="K454">
        <v>0</v>
      </c>
    </row>
    <row r="455" spans="1:11" x14ac:dyDescent="0.25">
      <c r="A455" t="str">
        <f>TEXT(Table3[[#This Row],[Date]],"YYYY"&amp;"- "&amp;"MM")</f>
        <v>2021- 09</v>
      </c>
      <c r="B455" s="31">
        <v>44466</v>
      </c>
      <c r="C455">
        <v>8827.2400000000016</v>
      </c>
      <c r="D455">
        <v>9629.1318999999985</v>
      </c>
      <c r="E455">
        <v>17261</v>
      </c>
      <c r="F455">
        <v>7116.2039999999997</v>
      </c>
      <c r="G455">
        <v>0</v>
      </c>
      <c r="H455" s="35">
        <v>0</v>
      </c>
      <c r="I455" s="35">
        <v>0</v>
      </c>
      <c r="J455">
        <v>0</v>
      </c>
      <c r="K455">
        <v>0</v>
      </c>
    </row>
    <row r="456" spans="1:11" x14ac:dyDescent="0.25">
      <c r="A456" t="str">
        <f>TEXT(Table3[[#This Row],[Date]],"YYYY"&amp;"- "&amp;"MM")</f>
        <v>2021- 09</v>
      </c>
      <c r="B456" s="31">
        <v>44467</v>
      </c>
      <c r="C456">
        <v>8990.6856999999964</v>
      </c>
      <c r="D456">
        <v>9736.2440000000006</v>
      </c>
      <c r="E456">
        <v>17328</v>
      </c>
      <c r="F456">
        <v>7200.9449999999997</v>
      </c>
      <c r="G456">
        <v>0</v>
      </c>
      <c r="H456" s="35">
        <v>0</v>
      </c>
      <c r="I456" s="35">
        <v>0</v>
      </c>
      <c r="J456">
        <v>0</v>
      </c>
      <c r="K456">
        <v>0</v>
      </c>
    </row>
    <row r="457" spans="1:11" x14ac:dyDescent="0.25">
      <c r="A457" t="str">
        <f>TEXT(Table3[[#This Row],[Date]],"YYYY"&amp;"- "&amp;"MM")</f>
        <v>2021- 09</v>
      </c>
      <c r="B457" s="31">
        <v>44468</v>
      </c>
      <c r="C457">
        <v>9248.0914999999986</v>
      </c>
      <c r="D457">
        <v>9845.1530000000002</v>
      </c>
      <c r="E457">
        <v>17209</v>
      </c>
      <c r="F457">
        <v>7262.6379999999999</v>
      </c>
      <c r="G457">
        <v>0</v>
      </c>
      <c r="H457" s="35">
        <v>0</v>
      </c>
      <c r="I457" s="35">
        <v>0</v>
      </c>
      <c r="J457">
        <v>0</v>
      </c>
      <c r="K457">
        <v>0</v>
      </c>
    </row>
    <row r="458" spans="1:11" x14ac:dyDescent="0.25">
      <c r="A458" t="str">
        <f>TEXT(Table3[[#This Row],[Date]],"YYYY"&amp;"- "&amp;"MM")</f>
        <v>2021- 09</v>
      </c>
      <c r="B458" s="31">
        <v>44469</v>
      </c>
      <c r="C458">
        <v>9062.6586000000007</v>
      </c>
      <c r="D458">
        <v>9759.1669999999995</v>
      </c>
      <c r="E458">
        <v>16673</v>
      </c>
      <c r="F458">
        <v>7169.3230000000003</v>
      </c>
      <c r="G458">
        <v>0</v>
      </c>
      <c r="H458" s="35">
        <v>0</v>
      </c>
      <c r="I458" s="35">
        <v>0</v>
      </c>
      <c r="J458">
        <v>0</v>
      </c>
      <c r="K458">
        <v>0</v>
      </c>
    </row>
    <row r="459" spans="1:11" x14ac:dyDescent="0.25">
      <c r="A459" t="str">
        <f>TEXT(Table3[[#This Row],[Date]],"YYYY"&amp;"- "&amp;"MM")</f>
        <v>2021- 10</v>
      </c>
      <c r="B459" s="31">
        <v>44470</v>
      </c>
      <c r="C459">
        <v>9046.9758000000002</v>
      </c>
      <c r="D459">
        <v>9824.5909999999985</v>
      </c>
      <c r="E459">
        <v>16649</v>
      </c>
      <c r="F459">
        <v>7093.2420000000002</v>
      </c>
      <c r="G459">
        <v>0</v>
      </c>
      <c r="H459" s="35">
        <v>0</v>
      </c>
      <c r="I459" s="35">
        <v>0</v>
      </c>
      <c r="J459">
        <v>0</v>
      </c>
      <c r="K459">
        <v>0</v>
      </c>
    </row>
    <row r="460" spans="1:11" x14ac:dyDescent="0.25">
      <c r="A460" t="str">
        <f>TEXT(Table3[[#This Row],[Date]],"YYYY"&amp;"- "&amp;"MM")</f>
        <v>2021- 10</v>
      </c>
      <c r="B460" s="31">
        <v>44473</v>
      </c>
      <c r="C460">
        <v>9424.2011999999995</v>
      </c>
      <c r="D460">
        <v>9485.8355000000029</v>
      </c>
      <c r="E460">
        <v>16849.642199999998</v>
      </c>
      <c r="F460">
        <v>7011.4269999999997</v>
      </c>
      <c r="G460">
        <v>0</v>
      </c>
      <c r="H460" s="35">
        <v>0</v>
      </c>
      <c r="I460" s="35">
        <v>0</v>
      </c>
      <c r="J460">
        <v>0</v>
      </c>
      <c r="K460">
        <v>0</v>
      </c>
    </row>
    <row r="461" spans="1:11" x14ac:dyDescent="0.25">
      <c r="A461" t="str">
        <f>TEXT(Table3[[#This Row],[Date]],"YYYY"&amp;"- "&amp;"MM")</f>
        <v>2021- 10</v>
      </c>
      <c r="B461" s="31">
        <v>44474</v>
      </c>
      <c r="C461">
        <v>9541.5373</v>
      </c>
      <c r="D461">
        <v>9709.1034999999993</v>
      </c>
      <c r="E461">
        <v>16941.685400000002</v>
      </c>
      <c r="F461">
        <v>7161.5280000000002</v>
      </c>
      <c r="G461">
        <v>0</v>
      </c>
      <c r="H461" s="35">
        <v>0</v>
      </c>
      <c r="I461" s="35">
        <v>0</v>
      </c>
      <c r="J461">
        <v>0</v>
      </c>
      <c r="K461">
        <v>0</v>
      </c>
    </row>
    <row r="462" spans="1:11" x14ac:dyDescent="0.25">
      <c r="A462" t="str">
        <f>TEXT(Table3[[#This Row],[Date]],"YYYY"&amp;"- "&amp;"MM")</f>
        <v>2021- 10</v>
      </c>
      <c r="B462" s="31">
        <v>44475</v>
      </c>
      <c r="C462">
        <v>9688.9485999999997</v>
      </c>
      <c r="D462">
        <v>9764.5695000000032</v>
      </c>
      <c r="E462">
        <v>16497.113099999999</v>
      </c>
      <c r="F462">
        <v>7203.2860000000001</v>
      </c>
      <c r="G462">
        <v>0</v>
      </c>
      <c r="H462" s="35">
        <v>0</v>
      </c>
      <c r="I462" s="35">
        <v>0</v>
      </c>
      <c r="J462">
        <v>0</v>
      </c>
      <c r="K462">
        <v>0</v>
      </c>
    </row>
    <row r="463" spans="1:11" x14ac:dyDescent="0.25">
      <c r="A463" t="str">
        <f>TEXT(Table3[[#This Row],[Date]],"YYYY"&amp;"- "&amp;"MM")</f>
        <v>2021- 10</v>
      </c>
      <c r="B463" s="31">
        <v>44476</v>
      </c>
      <c r="C463">
        <v>9579.9735999999975</v>
      </c>
      <c r="D463">
        <v>9825.3414999999986</v>
      </c>
      <c r="E463">
        <v>16425.5877</v>
      </c>
      <c r="F463">
        <v>7003.5339999999997</v>
      </c>
      <c r="G463">
        <v>0</v>
      </c>
      <c r="H463" s="35">
        <v>0</v>
      </c>
      <c r="I463" s="35">
        <v>0</v>
      </c>
      <c r="J463">
        <v>0</v>
      </c>
      <c r="K463">
        <v>0</v>
      </c>
    </row>
    <row r="464" spans="1:11" x14ac:dyDescent="0.25">
      <c r="A464" t="str">
        <f>TEXT(Table3[[#This Row],[Date]],"YYYY"&amp;"- "&amp;"MM")</f>
        <v>2021- 10</v>
      </c>
      <c r="B464" s="31">
        <v>44477</v>
      </c>
      <c r="C464">
        <v>9568.2486000000008</v>
      </c>
      <c r="D464">
        <v>9916.5704999999998</v>
      </c>
      <c r="E464">
        <v>16660.641000000003</v>
      </c>
      <c r="F464">
        <v>7010.52</v>
      </c>
      <c r="G464">
        <v>0</v>
      </c>
      <c r="H464" s="35">
        <v>0</v>
      </c>
      <c r="I464" s="35">
        <v>0</v>
      </c>
      <c r="J464">
        <v>0</v>
      </c>
      <c r="K464">
        <v>0</v>
      </c>
    </row>
    <row r="465" spans="1:11" x14ac:dyDescent="0.25">
      <c r="A465" t="str">
        <f>TEXT(Table3[[#This Row],[Date]],"YYYY"&amp;"- "&amp;"MM")</f>
        <v>2021- 10</v>
      </c>
      <c r="B465" s="31">
        <v>44480</v>
      </c>
      <c r="C465">
        <v>9697.0951999999997</v>
      </c>
      <c r="D465">
        <v>9444.5737999999983</v>
      </c>
      <c r="E465">
        <v>16603.7163</v>
      </c>
      <c r="F465">
        <v>7141.576</v>
      </c>
      <c r="G465">
        <v>0</v>
      </c>
      <c r="H465" s="35">
        <v>0</v>
      </c>
      <c r="I465" s="35">
        <v>0</v>
      </c>
      <c r="J465">
        <v>0</v>
      </c>
      <c r="K465">
        <v>0</v>
      </c>
    </row>
    <row r="466" spans="1:11" x14ac:dyDescent="0.25">
      <c r="A466" t="str">
        <f>TEXT(Table3[[#This Row],[Date]],"YYYY"&amp;"- "&amp;"MM")</f>
        <v>2021- 10</v>
      </c>
      <c r="B466" s="31">
        <v>44481</v>
      </c>
      <c r="C466">
        <v>9608.7691999999988</v>
      </c>
      <c r="D466">
        <v>9627.3197999999993</v>
      </c>
      <c r="E466">
        <v>16915.2755</v>
      </c>
      <c r="F466">
        <v>7322.5020000000004</v>
      </c>
      <c r="G466">
        <v>0</v>
      </c>
      <c r="H466" s="35">
        <v>0</v>
      </c>
      <c r="I466" s="35">
        <v>0</v>
      </c>
      <c r="J466">
        <v>0</v>
      </c>
      <c r="K466">
        <v>0</v>
      </c>
    </row>
    <row r="467" spans="1:11" x14ac:dyDescent="0.25">
      <c r="A467" t="str">
        <f>TEXT(Table3[[#This Row],[Date]],"YYYY"&amp;"- "&amp;"MM")</f>
        <v>2021- 10</v>
      </c>
      <c r="B467" s="31">
        <v>44482</v>
      </c>
      <c r="C467">
        <v>9564.7517000000007</v>
      </c>
      <c r="D467">
        <v>9695.6987999999965</v>
      </c>
      <c r="E467">
        <v>16844.626900000003</v>
      </c>
      <c r="F467">
        <v>7039.0210000000006</v>
      </c>
      <c r="G467">
        <v>0</v>
      </c>
      <c r="H467" s="35">
        <v>0</v>
      </c>
      <c r="I467" s="35">
        <v>0</v>
      </c>
      <c r="J467">
        <v>0</v>
      </c>
      <c r="K467">
        <v>0</v>
      </c>
    </row>
    <row r="468" spans="1:11" x14ac:dyDescent="0.25">
      <c r="A468" t="str">
        <f>TEXT(Table3[[#This Row],[Date]],"YYYY"&amp;"- "&amp;"MM")</f>
        <v>2021- 10</v>
      </c>
      <c r="B468" s="31">
        <v>44483</v>
      </c>
      <c r="C468">
        <v>9695.6051000000007</v>
      </c>
      <c r="D468">
        <v>9723.8907999999992</v>
      </c>
      <c r="E468">
        <v>16767.397200000003</v>
      </c>
      <c r="F468">
        <v>7253.9110000000001</v>
      </c>
      <c r="G468">
        <v>0</v>
      </c>
      <c r="H468" s="35">
        <v>0</v>
      </c>
      <c r="I468" s="35">
        <v>0</v>
      </c>
      <c r="J468">
        <v>0</v>
      </c>
      <c r="K468">
        <v>0</v>
      </c>
    </row>
    <row r="469" spans="1:11" x14ac:dyDescent="0.25">
      <c r="A469" t="str">
        <f>TEXT(Table3[[#This Row],[Date]],"YYYY"&amp;"- "&amp;"MM")</f>
        <v>2021- 10</v>
      </c>
      <c r="B469" s="31">
        <v>44484</v>
      </c>
      <c r="C469">
        <v>9773.1939999999995</v>
      </c>
      <c r="D469">
        <v>9858.7366999999995</v>
      </c>
      <c r="E469">
        <v>16856.621900000006</v>
      </c>
      <c r="F469">
        <v>7112.7579999999998</v>
      </c>
      <c r="G469">
        <v>0</v>
      </c>
      <c r="H469" s="35">
        <v>0</v>
      </c>
      <c r="I469" s="35">
        <v>0</v>
      </c>
      <c r="J469">
        <v>0</v>
      </c>
      <c r="K469">
        <v>0</v>
      </c>
    </row>
    <row r="470" spans="1:11" x14ac:dyDescent="0.25">
      <c r="A470" t="str">
        <f>TEXT(Table3[[#This Row],[Date]],"YYYY"&amp;"- "&amp;"MM")</f>
        <v>2021- 10</v>
      </c>
      <c r="B470" s="31">
        <v>44487</v>
      </c>
      <c r="C470">
        <v>9805.2453999999998</v>
      </c>
      <c r="D470">
        <v>9786.424799999997</v>
      </c>
      <c r="E470">
        <v>16512.965</v>
      </c>
      <c r="F470">
        <v>6822.6379999999999</v>
      </c>
      <c r="G470">
        <v>0</v>
      </c>
      <c r="H470" s="35">
        <v>0</v>
      </c>
      <c r="I470" s="35">
        <v>0</v>
      </c>
      <c r="J470">
        <v>0</v>
      </c>
      <c r="K470">
        <v>0</v>
      </c>
    </row>
    <row r="471" spans="1:11" x14ac:dyDescent="0.25">
      <c r="A471" t="str">
        <f>TEXT(Table3[[#This Row],[Date]],"YYYY"&amp;"- "&amp;"MM")</f>
        <v>2021- 10</v>
      </c>
      <c r="B471" s="31">
        <v>44490</v>
      </c>
      <c r="C471">
        <v>9122.8968000000023</v>
      </c>
      <c r="D471">
        <v>9801.8858000000037</v>
      </c>
      <c r="E471">
        <v>15690.5911</v>
      </c>
      <c r="F471">
        <v>7010.99</v>
      </c>
      <c r="G471">
        <v>0</v>
      </c>
      <c r="H471" s="35">
        <v>0</v>
      </c>
      <c r="I471" s="35">
        <v>0</v>
      </c>
      <c r="J471">
        <v>0</v>
      </c>
      <c r="K471">
        <v>0</v>
      </c>
    </row>
    <row r="472" spans="1:11" x14ac:dyDescent="0.25">
      <c r="A472" t="str">
        <f>TEXT(Table3[[#This Row],[Date]],"YYYY"&amp;"- "&amp;"MM")</f>
        <v>2021- 10</v>
      </c>
      <c r="B472" s="31">
        <v>44491</v>
      </c>
      <c r="C472">
        <v>9065.0427000000036</v>
      </c>
      <c r="D472">
        <v>10056.6438</v>
      </c>
      <c r="E472">
        <v>15960.494700000003</v>
      </c>
      <c r="F472">
        <v>7186.0730000000003</v>
      </c>
      <c r="G472">
        <v>0</v>
      </c>
      <c r="H472" s="35">
        <v>0</v>
      </c>
      <c r="I472" s="35">
        <v>0</v>
      </c>
      <c r="J472">
        <v>0</v>
      </c>
      <c r="K472">
        <v>0</v>
      </c>
    </row>
    <row r="473" spans="1:11" x14ac:dyDescent="0.25">
      <c r="A473" t="str">
        <f>TEXT(Table3[[#This Row],[Date]],"YYYY"&amp;"- "&amp;"MM")</f>
        <v>2021- 10</v>
      </c>
      <c r="B473" s="31">
        <v>44494</v>
      </c>
      <c r="C473">
        <v>9218.5569000000032</v>
      </c>
      <c r="D473">
        <v>9870.130799999999</v>
      </c>
      <c r="E473">
        <v>16469.441200000005</v>
      </c>
      <c r="F473">
        <v>6832.8580000000002</v>
      </c>
      <c r="G473">
        <v>0</v>
      </c>
      <c r="H473" s="35">
        <v>0</v>
      </c>
      <c r="I473" s="35">
        <v>0</v>
      </c>
      <c r="J473">
        <v>0</v>
      </c>
      <c r="K473">
        <v>0</v>
      </c>
    </row>
    <row r="474" spans="1:11" x14ac:dyDescent="0.25">
      <c r="A474" t="str">
        <f>TEXT(Table3[[#This Row],[Date]],"YYYY"&amp;"- "&amp;"MM")</f>
        <v>2021- 10</v>
      </c>
      <c r="B474" s="31">
        <v>44495</v>
      </c>
      <c r="C474">
        <v>9312.6503000000012</v>
      </c>
      <c r="D474">
        <v>10181.495299999999</v>
      </c>
      <c r="E474">
        <v>16808.358199999999</v>
      </c>
      <c r="F474">
        <v>6993.43</v>
      </c>
      <c r="G474">
        <v>0</v>
      </c>
      <c r="H474" s="35">
        <v>0</v>
      </c>
      <c r="I474" s="35">
        <v>0</v>
      </c>
      <c r="J474">
        <v>0</v>
      </c>
      <c r="K474">
        <v>0</v>
      </c>
    </row>
    <row r="475" spans="1:11" x14ac:dyDescent="0.25">
      <c r="A475" t="str">
        <f>TEXT(Table3[[#This Row],[Date]],"YYYY"&amp;"- "&amp;"MM")</f>
        <v>2021- 10</v>
      </c>
      <c r="B475" s="31">
        <v>44496</v>
      </c>
      <c r="C475">
        <v>9351.6144999999997</v>
      </c>
      <c r="D475">
        <v>10197.408299999999</v>
      </c>
      <c r="E475">
        <v>15515.129700000001</v>
      </c>
      <c r="F475">
        <v>7030.3180000000002</v>
      </c>
      <c r="G475">
        <v>0</v>
      </c>
      <c r="H475" s="35">
        <v>0</v>
      </c>
      <c r="I475" s="35">
        <v>0</v>
      </c>
      <c r="J475">
        <v>0</v>
      </c>
      <c r="K475">
        <v>0</v>
      </c>
    </row>
    <row r="476" spans="1:11" x14ac:dyDescent="0.25">
      <c r="A476" t="str">
        <f>TEXT(Table3[[#This Row],[Date]],"YYYY"&amp;"- "&amp;"MM")</f>
        <v>2021- 10</v>
      </c>
      <c r="B476" s="31">
        <v>44497</v>
      </c>
      <c r="C476">
        <v>9268.9375999999993</v>
      </c>
      <c r="D476">
        <v>10188.085300000001</v>
      </c>
      <c r="E476">
        <v>15506.822700000002</v>
      </c>
      <c r="F476">
        <v>6979.835</v>
      </c>
      <c r="G476">
        <v>0</v>
      </c>
      <c r="H476" s="35">
        <v>0</v>
      </c>
      <c r="I476" s="35">
        <v>0</v>
      </c>
      <c r="J476">
        <v>0</v>
      </c>
      <c r="K476">
        <v>0</v>
      </c>
    </row>
    <row r="477" spans="1:11" x14ac:dyDescent="0.25">
      <c r="A477" t="str">
        <f>TEXT(Table3[[#This Row],[Date]],"YYYY"&amp;"- "&amp;"MM")</f>
        <v>2021- 10</v>
      </c>
      <c r="B477" s="31">
        <v>44498</v>
      </c>
      <c r="C477">
        <v>9093.6978999999974</v>
      </c>
      <c r="D477">
        <v>10037.381299999999</v>
      </c>
      <c r="E477">
        <v>15439.306399999999</v>
      </c>
      <c r="F477">
        <v>7028.8620000000001</v>
      </c>
      <c r="G477">
        <v>0</v>
      </c>
      <c r="H477" s="35">
        <v>0</v>
      </c>
      <c r="I477" s="35">
        <v>0</v>
      </c>
      <c r="J477">
        <v>0</v>
      </c>
      <c r="K477">
        <v>0</v>
      </c>
    </row>
    <row r="478" spans="1:11" x14ac:dyDescent="0.25">
      <c r="A478" t="str">
        <f>TEXT(Table3[[#This Row],[Date]],"YYYY"&amp;"- "&amp;"MM")</f>
        <v>2021- 11</v>
      </c>
      <c r="B478" s="31">
        <v>44501</v>
      </c>
      <c r="C478">
        <v>8912.2428</v>
      </c>
      <c r="D478">
        <v>9509.0512999999992</v>
      </c>
      <c r="E478">
        <v>15282.947999999997</v>
      </c>
      <c r="F478">
        <v>6731.15</v>
      </c>
      <c r="G478">
        <v>0</v>
      </c>
      <c r="H478" s="35">
        <v>0</v>
      </c>
      <c r="I478" s="35">
        <v>0</v>
      </c>
      <c r="J478">
        <v>0</v>
      </c>
      <c r="K478">
        <v>0</v>
      </c>
    </row>
    <row r="479" spans="1:11" x14ac:dyDescent="0.25">
      <c r="A479" t="str">
        <f>TEXT(Table3[[#This Row],[Date]],"YYYY"&amp;"- "&amp;"MM")</f>
        <v>2021- 11</v>
      </c>
      <c r="B479" s="31">
        <v>44502</v>
      </c>
      <c r="C479">
        <v>8929.3925999999992</v>
      </c>
      <c r="D479">
        <v>9598.8153000000002</v>
      </c>
      <c r="E479">
        <v>15661.5538</v>
      </c>
      <c r="F479">
        <v>6847.5060000000003</v>
      </c>
      <c r="G479">
        <v>0</v>
      </c>
      <c r="H479" s="35">
        <v>0</v>
      </c>
      <c r="I479" s="35">
        <v>0</v>
      </c>
      <c r="J479">
        <v>0</v>
      </c>
      <c r="K479">
        <v>0</v>
      </c>
    </row>
    <row r="480" spans="1:11" x14ac:dyDescent="0.25">
      <c r="A480" t="str">
        <f>TEXT(Table3[[#This Row],[Date]],"YYYY"&amp;"- "&amp;"MM")</f>
        <v>2021- 11</v>
      </c>
      <c r="B480" s="31">
        <v>44503</v>
      </c>
      <c r="C480">
        <v>9021.953300000001</v>
      </c>
      <c r="D480">
        <v>9691.1602999999959</v>
      </c>
      <c r="E480">
        <v>15197.556600000004</v>
      </c>
      <c r="F480">
        <v>6896.1589999999997</v>
      </c>
      <c r="G480">
        <v>0</v>
      </c>
      <c r="H480" s="35">
        <v>0</v>
      </c>
      <c r="I480" s="35">
        <v>0</v>
      </c>
      <c r="J480">
        <v>0</v>
      </c>
      <c r="K480">
        <v>0</v>
      </c>
    </row>
    <row r="481" spans="1:11" x14ac:dyDescent="0.25">
      <c r="A481" t="str">
        <f>TEXT(Table3[[#This Row],[Date]],"YYYY"&amp;"- "&amp;"MM")</f>
        <v>2021- 11</v>
      </c>
      <c r="B481" s="31">
        <v>44504</v>
      </c>
      <c r="C481">
        <v>8994.3538000000008</v>
      </c>
      <c r="D481">
        <v>9697.0401999999976</v>
      </c>
      <c r="E481">
        <v>15197.2862</v>
      </c>
      <c r="F481">
        <v>6729.1970000000001</v>
      </c>
      <c r="G481">
        <v>0</v>
      </c>
      <c r="H481" s="35">
        <v>0</v>
      </c>
      <c r="I481" s="35">
        <v>0</v>
      </c>
      <c r="J481">
        <v>0</v>
      </c>
      <c r="K481">
        <v>0</v>
      </c>
    </row>
    <row r="482" spans="1:11" x14ac:dyDescent="0.25">
      <c r="A482" t="str">
        <f>TEXT(Table3[[#This Row],[Date]],"YYYY"&amp;"- "&amp;"MM")</f>
        <v>2021- 11</v>
      </c>
      <c r="B482" s="31">
        <v>44505</v>
      </c>
      <c r="C482">
        <v>9098.5410999999986</v>
      </c>
      <c r="D482">
        <v>9777.5922999999984</v>
      </c>
      <c r="E482">
        <v>14931.281200000003</v>
      </c>
      <c r="F482">
        <v>6811.558</v>
      </c>
      <c r="G482">
        <v>0</v>
      </c>
      <c r="H482" s="35">
        <v>0</v>
      </c>
      <c r="I482" s="35">
        <v>0</v>
      </c>
      <c r="J482">
        <v>0</v>
      </c>
      <c r="K482">
        <v>0</v>
      </c>
    </row>
    <row r="483" spans="1:11" x14ac:dyDescent="0.25">
      <c r="A483" t="str">
        <f>TEXT(Table3[[#This Row],[Date]],"YYYY"&amp;"- "&amp;"MM")</f>
        <v>2021- 11</v>
      </c>
      <c r="B483" s="31">
        <v>44508</v>
      </c>
      <c r="C483">
        <v>9129.155700000003</v>
      </c>
      <c r="D483">
        <v>9889.5473000000002</v>
      </c>
      <c r="E483">
        <v>14761.293300000001</v>
      </c>
      <c r="F483">
        <v>6660.737000000001</v>
      </c>
      <c r="G483">
        <v>0</v>
      </c>
      <c r="H483" s="35">
        <v>0</v>
      </c>
      <c r="I483" s="35">
        <v>0</v>
      </c>
      <c r="J483">
        <v>0</v>
      </c>
      <c r="K483">
        <v>0</v>
      </c>
    </row>
    <row r="484" spans="1:11" x14ac:dyDescent="0.25">
      <c r="A484" t="str">
        <f>TEXT(Table3[[#This Row],[Date]],"YYYY"&amp;"- "&amp;"MM")</f>
        <v>2021- 11</v>
      </c>
      <c r="B484" s="31">
        <v>44509</v>
      </c>
      <c r="C484">
        <v>9165.1798999999992</v>
      </c>
      <c r="D484">
        <v>10282.681299999998</v>
      </c>
      <c r="E484">
        <v>14892.775100000001</v>
      </c>
      <c r="F484">
        <v>7165.4770000000008</v>
      </c>
      <c r="G484">
        <v>0</v>
      </c>
      <c r="H484" s="35">
        <v>0</v>
      </c>
      <c r="I484" s="35">
        <v>0</v>
      </c>
      <c r="J484">
        <v>0</v>
      </c>
      <c r="K484">
        <v>0</v>
      </c>
    </row>
    <row r="485" spans="1:11" x14ac:dyDescent="0.25">
      <c r="A485" t="str">
        <f>TEXT(Table3[[#This Row],[Date]],"YYYY"&amp;"- "&amp;"MM")</f>
        <v>2021- 11</v>
      </c>
      <c r="B485" s="31">
        <v>44510</v>
      </c>
      <c r="C485">
        <v>9460.6165000000019</v>
      </c>
      <c r="D485">
        <v>10305.285299999996</v>
      </c>
      <c r="E485">
        <v>15099.326099999995</v>
      </c>
      <c r="F485">
        <v>7053.6020000000008</v>
      </c>
      <c r="G485">
        <v>0</v>
      </c>
      <c r="H485" s="35">
        <v>0</v>
      </c>
      <c r="I485" s="35">
        <v>0</v>
      </c>
      <c r="J485">
        <v>0</v>
      </c>
      <c r="K485">
        <v>0</v>
      </c>
    </row>
    <row r="486" spans="1:11" x14ac:dyDescent="0.25">
      <c r="A486" t="str">
        <f>TEXT(Table3[[#This Row],[Date]],"YYYY"&amp;"- "&amp;"MM")</f>
        <v>2021- 11</v>
      </c>
      <c r="B486" s="31">
        <v>44511</v>
      </c>
      <c r="C486">
        <v>9591.5951999999997</v>
      </c>
      <c r="D486">
        <v>10574.214300000001</v>
      </c>
      <c r="E486">
        <v>15217.923600000002</v>
      </c>
      <c r="F486">
        <v>7217.6470000000008</v>
      </c>
      <c r="G486">
        <v>0</v>
      </c>
      <c r="H486" s="35">
        <v>0</v>
      </c>
      <c r="I486" s="35">
        <v>0</v>
      </c>
      <c r="J486">
        <v>0</v>
      </c>
      <c r="K486">
        <v>0</v>
      </c>
    </row>
    <row r="487" spans="1:11" x14ac:dyDescent="0.25">
      <c r="A487" t="str">
        <f>TEXT(Table3[[#This Row],[Date]],"YYYY"&amp;"- "&amp;"MM")</f>
        <v>2021- 11</v>
      </c>
      <c r="B487" s="31">
        <v>44512</v>
      </c>
      <c r="C487">
        <v>9251.034599999999</v>
      </c>
      <c r="D487">
        <v>10539.783699999998</v>
      </c>
      <c r="E487">
        <v>14770.896400000005</v>
      </c>
      <c r="F487">
        <v>7281.5429999999997</v>
      </c>
      <c r="G487">
        <v>0</v>
      </c>
      <c r="H487" s="35">
        <v>0</v>
      </c>
      <c r="I487" s="35">
        <v>0</v>
      </c>
      <c r="J487">
        <v>0</v>
      </c>
      <c r="K487">
        <v>0</v>
      </c>
    </row>
    <row r="488" spans="1:11" x14ac:dyDescent="0.25">
      <c r="A488" t="str">
        <f>TEXT(Table3[[#This Row],[Date]],"YYYY"&amp;"- "&amp;"MM")</f>
        <v>2021- 11</v>
      </c>
      <c r="B488" s="31">
        <v>44515</v>
      </c>
      <c r="C488">
        <v>8385.8095000000012</v>
      </c>
      <c r="D488">
        <v>10457.6762</v>
      </c>
      <c r="E488">
        <v>14371.07</v>
      </c>
      <c r="F488">
        <v>7362.0259999999998</v>
      </c>
      <c r="G488">
        <v>0</v>
      </c>
      <c r="H488" s="35">
        <v>0</v>
      </c>
      <c r="I488" s="35">
        <v>0</v>
      </c>
      <c r="J488">
        <v>0</v>
      </c>
      <c r="K488">
        <v>0</v>
      </c>
    </row>
    <row r="489" spans="1:11" x14ac:dyDescent="0.25">
      <c r="A489" t="str">
        <f>TEXT(Table3[[#This Row],[Date]],"YYYY"&amp;"- "&amp;"MM")</f>
        <v>2021- 11</v>
      </c>
      <c r="B489" s="31">
        <v>44516</v>
      </c>
      <c r="C489">
        <v>8538.5973000000013</v>
      </c>
      <c r="D489">
        <v>10671.409299999999</v>
      </c>
      <c r="E489">
        <v>14740.158100000004</v>
      </c>
      <c r="F489">
        <v>7470.2219999999998</v>
      </c>
      <c r="G489">
        <v>0</v>
      </c>
      <c r="H489" s="35">
        <v>0</v>
      </c>
      <c r="I489" s="35">
        <v>0</v>
      </c>
      <c r="J489">
        <v>0</v>
      </c>
      <c r="K489">
        <v>0</v>
      </c>
    </row>
    <row r="490" spans="1:11" x14ac:dyDescent="0.25">
      <c r="A490" t="str">
        <f>TEXT(Table3[[#This Row],[Date]],"YYYY"&amp;"- "&amp;"MM")</f>
        <v>2021- 11</v>
      </c>
      <c r="B490" s="31">
        <v>44517</v>
      </c>
      <c r="C490">
        <v>8637.6286</v>
      </c>
      <c r="D490">
        <v>10774.8223</v>
      </c>
      <c r="E490">
        <v>14574.009900000003</v>
      </c>
      <c r="F490">
        <v>7407.2849999999999</v>
      </c>
      <c r="G490">
        <v>0</v>
      </c>
      <c r="H490" s="35">
        <v>0</v>
      </c>
      <c r="I490" s="35">
        <v>0</v>
      </c>
      <c r="J490">
        <v>0</v>
      </c>
      <c r="K490">
        <v>0</v>
      </c>
    </row>
    <row r="491" spans="1:11" x14ac:dyDescent="0.25">
      <c r="A491" t="str">
        <f>TEXT(Table3[[#This Row],[Date]],"YYYY"&amp;"- "&amp;"MM")</f>
        <v>2021- 11</v>
      </c>
      <c r="B491" s="31">
        <v>44519</v>
      </c>
      <c r="C491">
        <v>8623.615600000001</v>
      </c>
      <c r="D491">
        <v>10320.579299999999</v>
      </c>
      <c r="E491">
        <v>14693.731300000003</v>
      </c>
      <c r="F491">
        <v>7332.7039999999997</v>
      </c>
      <c r="G491">
        <v>0</v>
      </c>
      <c r="H491" s="35">
        <v>0</v>
      </c>
      <c r="I491" s="35">
        <v>0</v>
      </c>
      <c r="J491">
        <v>0</v>
      </c>
      <c r="K491">
        <v>0</v>
      </c>
    </row>
    <row r="492" spans="1:11" x14ac:dyDescent="0.25">
      <c r="A492" t="str">
        <f>TEXT(Table3[[#This Row],[Date]],"YYYY"&amp;"- "&amp;"MM")</f>
        <v>2021- 11</v>
      </c>
      <c r="B492" s="31">
        <v>44522</v>
      </c>
      <c r="C492">
        <v>8572.9436000000005</v>
      </c>
      <c r="D492">
        <v>10166.924200000001</v>
      </c>
      <c r="E492">
        <v>14894.796699999999</v>
      </c>
      <c r="F492">
        <v>7421.4660000000003</v>
      </c>
      <c r="G492">
        <v>0</v>
      </c>
      <c r="H492" s="35">
        <v>0</v>
      </c>
      <c r="I492" s="35">
        <v>0</v>
      </c>
      <c r="J492">
        <v>0</v>
      </c>
      <c r="K492">
        <v>0</v>
      </c>
    </row>
    <row r="493" spans="1:11" x14ac:dyDescent="0.25">
      <c r="A493" t="str">
        <f>TEXT(Table3[[#This Row],[Date]],"YYYY"&amp;"- "&amp;"MM")</f>
        <v>2021- 11</v>
      </c>
      <c r="B493" s="31">
        <v>44523</v>
      </c>
      <c r="C493">
        <v>8572.0573999999997</v>
      </c>
      <c r="D493">
        <v>10655.367299999998</v>
      </c>
      <c r="E493">
        <v>15660.161599999996</v>
      </c>
      <c r="F493">
        <v>7693.2470000000003</v>
      </c>
      <c r="G493">
        <v>0</v>
      </c>
      <c r="H493" s="35">
        <v>0</v>
      </c>
      <c r="I493" s="35">
        <v>0</v>
      </c>
      <c r="J493">
        <v>0</v>
      </c>
      <c r="K493">
        <v>0</v>
      </c>
    </row>
    <row r="494" spans="1:11" x14ac:dyDescent="0.25">
      <c r="A494" t="str">
        <f>TEXT(Table3[[#This Row],[Date]],"YYYY"&amp;"- "&amp;"MM")</f>
        <v>2021- 11</v>
      </c>
      <c r="B494" s="31">
        <v>44524</v>
      </c>
      <c r="C494">
        <v>8722.0204999999969</v>
      </c>
      <c r="D494">
        <v>10642.2353</v>
      </c>
      <c r="E494">
        <v>15218.024400000002</v>
      </c>
      <c r="F494">
        <v>7430.6480000000001</v>
      </c>
      <c r="G494">
        <v>0</v>
      </c>
      <c r="H494" s="35">
        <v>0</v>
      </c>
      <c r="I494" s="35">
        <v>0</v>
      </c>
      <c r="J494">
        <v>0</v>
      </c>
      <c r="K494">
        <v>0</v>
      </c>
    </row>
    <row r="495" spans="1:11" x14ac:dyDescent="0.25">
      <c r="A495" t="str">
        <f>TEXT(Table3[[#This Row],[Date]],"YYYY"&amp;"- "&amp;"MM")</f>
        <v>2021- 11</v>
      </c>
      <c r="B495" s="31">
        <v>44525</v>
      </c>
      <c r="C495">
        <v>8640.0218000000004</v>
      </c>
      <c r="D495">
        <v>10693.980300000001</v>
      </c>
      <c r="E495">
        <v>15414.515399999997</v>
      </c>
      <c r="F495">
        <v>7356.1769999999997</v>
      </c>
      <c r="G495">
        <v>0</v>
      </c>
      <c r="H495" s="35">
        <v>0</v>
      </c>
      <c r="I495" s="35">
        <v>0</v>
      </c>
      <c r="J495">
        <v>0</v>
      </c>
      <c r="K495">
        <v>0</v>
      </c>
    </row>
    <row r="496" spans="1:11" x14ac:dyDescent="0.25">
      <c r="A496" t="str">
        <f>TEXT(Table3[[#This Row],[Date]],"YYYY"&amp;"- "&amp;"MM")</f>
        <v>2021- 11</v>
      </c>
      <c r="B496" s="31">
        <v>44526</v>
      </c>
      <c r="C496">
        <v>8543.3672000000006</v>
      </c>
      <c r="D496">
        <v>10614.3843</v>
      </c>
      <c r="E496">
        <v>15330.6836</v>
      </c>
      <c r="F496">
        <v>7173.826</v>
      </c>
      <c r="G496">
        <v>0</v>
      </c>
      <c r="H496" s="35">
        <v>0</v>
      </c>
      <c r="I496" s="35">
        <v>0</v>
      </c>
      <c r="J496">
        <v>0</v>
      </c>
      <c r="K496">
        <v>0</v>
      </c>
    </row>
    <row r="497" spans="1:11" x14ac:dyDescent="0.25">
      <c r="A497" t="str">
        <f>TEXT(Table3[[#This Row],[Date]],"YYYY"&amp;"- "&amp;"MM")</f>
        <v>2021- 11</v>
      </c>
      <c r="B497" s="31">
        <v>44529</v>
      </c>
      <c r="C497">
        <v>8585.8556000000008</v>
      </c>
      <c r="D497">
        <v>10338.4483</v>
      </c>
      <c r="E497">
        <v>15048.139600000002</v>
      </c>
      <c r="F497">
        <v>6730.0990000000002</v>
      </c>
      <c r="G497">
        <v>0</v>
      </c>
      <c r="H497" s="35">
        <v>0</v>
      </c>
      <c r="I497" s="35">
        <v>0</v>
      </c>
      <c r="J497">
        <v>0</v>
      </c>
      <c r="K497">
        <v>0</v>
      </c>
    </row>
    <row r="498" spans="1:11" x14ac:dyDescent="0.25">
      <c r="A498" t="str">
        <f>TEXT(Table3[[#This Row],[Date]],"YYYY"&amp;"- "&amp;"MM")</f>
        <v>2021- 11</v>
      </c>
      <c r="B498" s="31">
        <v>44530</v>
      </c>
      <c r="C498">
        <v>8391.0774000000001</v>
      </c>
      <c r="D498">
        <v>10463.316299999999</v>
      </c>
      <c r="E498">
        <v>15230.121599999999</v>
      </c>
      <c r="F498">
        <v>6838.3609999999999</v>
      </c>
      <c r="G498">
        <v>0</v>
      </c>
      <c r="H498" s="35">
        <v>0</v>
      </c>
      <c r="I498" s="35">
        <v>0</v>
      </c>
      <c r="J498">
        <v>0</v>
      </c>
      <c r="K498">
        <v>0</v>
      </c>
    </row>
    <row r="499" spans="1:11" x14ac:dyDescent="0.25">
      <c r="A499" t="str">
        <f>TEXT(Table3[[#This Row],[Date]],"YYYY"&amp;"- "&amp;"MM")</f>
        <v>2021- 12</v>
      </c>
      <c r="B499" s="31">
        <v>44531</v>
      </c>
      <c r="C499">
        <v>8406.2412999999997</v>
      </c>
      <c r="D499">
        <v>10368.919299999998</v>
      </c>
      <c r="E499">
        <v>15100.8863</v>
      </c>
      <c r="F499">
        <v>6894.5659999999998</v>
      </c>
      <c r="G499">
        <v>0</v>
      </c>
      <c r="H499" s="35">
        <v>0</v>
      </c>
      <c r="I499" s="35">
        <v>0</v>
      </c>
      <c r="J499">
        <v>0</v>
      </c>
      <c r="K499">
        <v>0</v>
      </c>
    </row>
    <row r="500" spans="1:11" x14ac:dyDescent="0.25">
      <c r="A500" t="str">
        <f>TEXT(Table3[[#This Row],[Date]],"YYYY"&amp;"- "&amp;"MM")</f>
        <v>2021- 12</v>
      </c>
      <c r="B500" s="31">
        <v>44532</v>
      </c>
      <c r="C500">
        <v>8160.0784000000012</v>
      </c>
      <c r="D500">
        <v>10181.612000000001</v>
      </c>
      <c r="E500">
        <v>14902.655599999998</v>
      </c>
      <c r="F500">
        <v>6980.7740000000003</v>
      </c>
      <c r="G500">
        <v>0</v>
      </c>
      <c r="H500" s="35">
        <v>0</v>
      </c>
      <c r="I500" s="35">
        <v>0</v>
      </c>
      <c r="J500">
        <v>0</v>
      </c>
      <c r="K500">
        <v>0</v>
      </c>
    </row>
    <row r="501" spans="1:11" x14ac:dyDescent="0.25">
      <c r="A501" t="str">
        <f>TEXT(Table3[[#This Row],[Date]],"YYYY"&amp;"- "&amp;"MM")</f>
        <v>2021- 12</v>
      </c>
      <c r="B501" s="31">
        <v>44533</v>
      </c>
      <c r="C501">
        <v>8286.019199999997</v>
      </c>
      <c r="D501">
        <v>10169.314</v>
      </c>
      <c r="E501">
        <v>15202.460500000001</v>
      </c>
      <c r="F501">
        <v>6912.2070000000003</v>
      </c>
      <c r="G501">
        <v>0</v>
      </c>
      <c r="H501" s="35">
        <v>0</v>
      </c>
      <c r="I501" s="35">
        <v>0</v>
      </c>
      <c r="J501">
        <v>0</v>
      </c>
      <c r="K501">
        <v>0</v>
      </c>
    </row>
    <row r="502" spans="1:11" x14ac:dyDescent="0.25">
      <c r="A502" t="str">
        <f>TEXT(Table3[[#This Row],[Date]],"YYYY"&amp;"- "&amp;"MM")</f>
        <v>2021- 12</v>
      </c>
      <c r="B502" s="31">
        <v>44536</v>
      </c>
      <c r="C502">
        <v>8159.8672999999981</v>
      </c>
      <c r="D502">
        <v>9720.8639999999978</v>
      </c>
      <c r="E502">
        <v>15033.326200000001</v>
      </c>
      <c r="F502">
        <v>6286.1170000000002</v>
      </c>
      <c r="G502">
        <v>0</v>
      </c>
      <c r="H502" s="35">
        <v>0</v>
      </c>
      <c r="I502" s="35">
        <v>0</v>
      </c>
      <c r="J502">
        <v>0</v>
      </c>
      <c r="K502">
        <v>0</v>
      </c>
    </row>
    <row r="503" spans="1:11" x14ac:dyDescent="0.25">
      <c r="A503" t="str">
        <f>TEXT(Table3[[#This Row],[Date]],"YYYY"&amp;"- "&amp;"MM")</f>
        <v>2021- 12</v>
      </c>
      <c r="B503" s="31">
        <v>44537</v>
      </c>
      <c r="C503">
        <v>8344.269199999997</v>
      </c>
      <c r="D503">
        <v>9862.2469999999976</v>
      </c>
      <c r="E503">
        <v>15362.322200000001</v>
      </c>
      <c r="F503">
        <v>6387.5929999999989</v>
      </c>
      <c r="G503">
        <v>0</v>
      </c>
      <c r="H503" s="35">
        <v>0</v>
      </c>
      <c r="I503" s="35">
        <v>0</v>
      </c>
      <c r="J503">
        <v>0</v>
      </c>
      <c r="K503">
        <v>0</v>
      </c>
    </row>
    <row r="504" spans="1:11" x14ac:dyDescent="0.25">
      <c r="A504" t="str">
        <f>TEXT(Table3[[#This Row],[Date]],"YYYY"&amp;"- "&amp;"MM")</f>
        <v>2021- 12</v>
      </c>
      <c r="B504" s="31">
        <v>44538</v>
      </c>
      <c r="C504">
        <v>8375.9607999999989</v>
      </c>
      <c r="D504">
        <v>9910.6449999999986</v>
      </c>
      <c r="E504">
        <v>15352.7389</v>
      </c>
      <c r="F504">
        <v>6456.5640000000003</v>
      </c>
      <c r="G504">
        <v>0</v>
      </c>
      <c r="H504" s="35">
        <v>0</v>
      </c>
      <c r="I504" s="35">
        <v>0</v>
      </c>
      <c r="J504">
        <v>0</v>
      </c>
      <c r="K504">
        <v>0</v>
      </c>
    </row>
    <row r="505" spans="1:11" x14ac:dyDescent="0.25">
      <c r="A505" t="str">
        <f>TEXT(Table3[[#This Row],[Date]],"YYYY"&amp;"- "&amp;"MM")</f>
        <v>2021- 12</v>
      </c>
      <c r="B505" s="31">
        <v>44539</v>
      </c>
      <c r="C505">
        <v>8454.1358</v>
      </c>
      <c r="D505">
        <v>9975.6139999999996</v>
      </c>
      <c r="E505">
        <v>15603.951200000001</v>
      </c>
      <c r="F505">
        <v>7076.7389999999996</v>
      </c>
      <c r="G505">
        <v>0</v>
      </c>
      <c r="H505" s="35">
        <v>0</v>
      </c>
      <c r="I505" s="35">
        <v>0</v>
      </c>
      <c r="J505">
        <v>0</v>
      </c>
      <c r="K505">
        <v>0</v>
      </c>
    </row>
    <row r="506" spans="1:11" x14ac:dyDescent="0.25">
      <c r="A506" t="str">
        <f>TEXT(Table3[[#This Row],[Date]],"YYYY"&amp;"- "&amp;"MM")</f>
        <v>2021- 12</v>
      </c>
      <c r="B506" s="31">
        <v>44540</v>
      </c>
      <c r="C506">
        <v>8360.0955999999987</v>
      </c>
      <c r="D506">
        <v>10011.626899999999</v>
      </c>
      <c r="E506">
        <v>15641.294000000002</v>
      </c>
      <c r="F506">
        <v>7180.6229999999996</v>
      </c>
      <c r="G506">
        <v>0</v>
      </c>
      <c r="H506" s="35">
        <v>0</v>
      </c>
      <c r="I506" s="35">
        <v>0</v>
      </c>
      <c r="J506">
        <v>0</v>
      </c>
      <c r="K506">
        <v>0</v>
      </c>
    </row>
    <row r="507" spans="1:11" x14ac:dyDescent="0.25">
      <c r="A507" t="str">
        <f>TEXT(Table3[[#This Row],[Date]],"YYYY"&amp;"- "&amp;"MM")</f>
        <v>2021- 12</v>
      </c>
      <c r="B507" s="31">
        <v>44543</v>
      </c>
      <c r="C507">
        <v>7732.7804999999989</v>
      </c>
      <c r="D507">
        <v>10032.854499999999</v>
      </c>
      <c r="E507">
        <v>15224.412200000001</v>
      </c>
      <c r="F507">
        <v>7194.1170000000002</v>
      </c>
      <c r="G507">
        <v>0</v>
      </c>
      <c r="H507" s="35">
        <v>0</v>
      </c>
      <c r="I507" s="35">
        <v>0</v>
      </c>
      <c r="J507">
        <v>0</v>
      </c>
      <c r="K507">
        <v>0</v>
      </c>
    </row>
    <row r="508" spans="1:11" x14ac:dyDescent="0.25">
      <c r="A508" t="str">
        <f>TEXT(Table3[[#This Row],[Date]],"YYYY"&amp;"- "&amp;"MM")</f>
        <v>2021- 12</v>
      </c>
      <c r="B508" s="31">
        <v>44544</v>
      </c>
      <c r="C508">
        <v>7794.9863000000005</v>
      </c>
      <c r="D508">
        <v>10248.719499999999</v>
      </c>
      <c r="E508">
        <v>15629.506899999998</v>
      </c>
      <c r="F508">
        <v>7147.7820000000002</v>
      </c>
      <c r="G508">
        <v>0</v>
      </c>
      <c r="H508" s="35">
        <v>0</v>
      </c>
      <c r="I508" s="35">
        <v>0</v>
      </c>
      <c r="J508">
        <v>0</v>
      </c>
      <c r="K508">
        <v>0</v>
      </c>
    </row>
    <row r="509" spans="1:11" x14ac:dyDescent="0.25">
      <c r="A509" t="str">
        <f>TEXT(Table3[[#This Row],[Date]],"YYYY"&amp;"- "&amp;"MM")</f>
        <v>2021- 12</v>
      </c>
      <c r="B509" s="31">
        <v>44545</v>
      </c>
      <c r="C509">
        <v>7950.4897999999994</v>
      </c>
      <c r="D509">
        <v>10279.621999999999</v>
      </c>
      <c r="E509">
        <v>15596.161800000002</v>
      </c>
      <c r="F509">
        <v>7139.3720000000003</v>
      </c>
      <c r="G509">
        <v>0</v>
      </c>
      <c r="H509" s="35">
        <v>0</v>
      </c>
      <c r="I509" s="35">
        <v>0</v>
      </c>
      <c r="J509">
        <v>0</v>
      </c>
      <c r="K509">
        <v>0</v>
      </c>
    </row>
    <row r="510" spans="1:11" x14ac:dyDescent="0.25">
      <c r="A510" t="str">
        <f>TEXT(Table3[[#This Row],[Date]],"YYYY"&amp;"- "&amp;"MM")</f>
        <v>2021- 12</v>
      </c>
      <c r="B510" s="31">
        <v>44546</v>
      </c>
      <c r="C510">
        <v>7801.651499999999</v>
      </c>
      <c r="D510">
        <v>10529.23</v>
      </c>
      <c r="E510">
        <v>15596.3349</v>
      </c>
      <c r="F510">
        <v>7108.8850000000002</v>
      </c>
      <c r="G510">
        <v>0</v>
      </c>
      <c r="H510" s="35">
        <v>0</v>
      </c>
      <c r="I510" s="35">
        <v>0</v>
      </c>
      <c r="J510">
        <v>0</v>
      </c>
      <c r="K510">
        <v>0</v>
      </c>
    </row>
    <row r="511" spans="1:11" x14ac:dyDescent="0.25">
      <c r="A511" t="str">
        <f>TEXT(Table3[[#This Row],[Date]],"YYYY"&amp;"- "&amp;"MM")</f>
        <v>2021- 12</v>
      </c>
      <c r="B511" s="31">
        <v>44550</v>
      </c>
      <c r="C511">
        <v>7896.4277509999993</v>
      </c>
      <c r="D511">
        <v>10798.517899999999</v>
      </c>
      <c r="E511">
        <v>15258.7227</v>
      </c>
      <c r="F511">
        <v>7267.7690000000002</v>
      </c>
      <c r="G511">
        <v>0</v>
      </c>
      <c r="H511" s="35">
        <v>0</v>
      </c>
      <c r="I511" s="35">
        <v>0</v>
      </c>
      <c r="J511">
        <v>0</v>
      </c>
      <c r="K511">
        <v>0</v>
      </c>
    </row>
    <row r="512" spans="1:11" x14ac:dyDescent="0.25">
      <c r="A512" t="str">
        <f>TEXT(Table3[[#This Row],[Date]],"YYYY"&amp;"- "&amp;"MM")</f>
        <v>2021- 12</v>
      </c>
      <c r="B512" s="31">
        <v>44552</v>
      </c>
      <c r="C512">
        <v>7871.7101149999999</v>
      </c>
      <c r="D512">
        <v>11039.217000000001</v>
      </c>
      <c r="E512">
        <v>15592.575500000001</v>
      </c>
      <c r="F512">
        <v>7539.7209999999995</v>
      </c>
      <c r="G512">
        <v>0</v>
      </c>
      <c r="H512" s="35">
        <v>0</v>
      </c>
      <c r="I512" s="35">
        <v>0</v>
      </c>
      <c r="J512">
        <v>0</v>
      </c>
      <c r="K512">
        <v>0</v>
      </c>
    </row>
    <row r="513" spans="1:11" x14ac:dyDescent="0.25">
      <c r="A513" t="str">
        <f>TEXT(Table3[[#This Row],[Date]],"YYYY"&amp;"- "&amp;"MM")</f>
        <v>2021- 12</v>
      </c>
      <c r="B513" s="31">
        <v>44553</v>
      </c>
      <c r="C513">
        <v>7951.9628149999999</v>
      </c>
      <c r="D513">
        <v>11071.359200000001</v>
      </c>
      <c r="E513">
        <v>15496.883100000001</v>
      </c>
      <c r="F513">
        <v>7577.2030000000004</v>
      </c>
      <c r="G513">
        <v>0</v>
      </c>
      <c r="H513" s="35">
        <v>0</v>
      </c>
      <c r="I513" s="35">
        <v>0</v>
      </c>
      <c r="J513">
        <v>0</v>
      </c>
      <c r="K513">
        <v>0</v>
      </c>
    </row>
    <row r="514" spans="1:11" x14ac:dyDescent="0.25">
      <c r="A514" t="str">
        <f>TEXT(Table3[[#This Row],[Date]],"YYYY"&amp;"- "&amp;"MM")</f>
        <v>2021- 12</v>
      </c>
      <c r="B514" s="31">
        <v>44554</v>
      </c>
      <c r="C514">
        <v>8103.0651970000008</v>
      </c>
      <c r="D514">
        <v>11126.017199999998</v>
      </c>
      <c r="E514">
        <v>15780.193300000001</v>
      </c>
      <c r="F514">
        <v>7766.4239999999991</v>
      </c>
      <c r="G514">
        <v>0</v>
      </c>
      <c r="H514" s="35">
        <v>0</v>
      </c>
      <c r="I514" s="35">
        <v>0</v>
      </c>
      <c r="J514">
        <v>0</v>
      </c>
      <c r="K514">
        <v>0</v>
      </c>
    </row>
    <row r="515" spans="1:11" x14ac:dyDescent="0.25">
      <c r="A515" t="str">
        <f>TEXT(Table3[[#This Row],[Date]],"YYYY"&amp;"- "&amp;"MM")</f>
        <v>2021- 12</v>
      </c>
      <c r="B515" s="31">
        <v>44558</v>
      </c>
      <c r="C515">
        <v>8469.375654999998</v>
      </c>
      <c r="D515">
        <v>11488.253999999999</v>
      </c>
      <c r="E515">
        <v>15780.193300000001</v>
      </c>
      <c r="F515">
        <v>7730.9210000000012</v>
      </c>
      <c r="G515">
        <v>0</v>
      </c>
      <c r="H515" s="35">
        <v>0</v>
      </c>
      <c r="I515" s="35">
        <v>0</v>
      </c>
      <c r="J515">
        <v>0</v>
      </c>
      <c r="K515">
        <v>0</v>
      </c>
    </row>
    <row r="516" spans="1:11" x14ac:dyDescent="0.25">
      <c r="A516" t="str">
        <f>TEXT(Table3[[#This Row],[Date]],"YYYY"&amp;"- "&amp;"MM")</f>
        <v>2021- 12</v>
      </c>
      <c r="B516" s="31">
        <v>44559</v>
      </c>
      <c r="C516">
        <v>8374.9065869999995</v>
      </c>
      <c r="D516">
        <v>11420.797999999999</v>
      </c>
      <c r="E516">
        <v>15399.922000000002</v>
      </c>
      <c r="F516">
        <v>7759.9059999999999</v>
      </c>
      <c r="G516">
        <v>0</v>
      </c>
      <c r="H516" s="35">
        <v>0</v>
      </c>
      <c r="I516" s="35">
        <v>0</v>
      </c>
      <c r="J516">
        <v>0</v>
      </c>
      <c r="K516">
        <v>0</v>
      </c>
    </row>
    <row r="517" spans="1:11" x14ac:dyDescent="0.25">
      <c r="A517" t="str">
        <f>TEXT(Table3[[#This Row],[Date]],"YYYY"&amp;"- "&amp;"MM")</f>
        <v>2021- 12</v>
      </c>
      <c r="B517" s="31">
        <v>44560</v>
      </c>
      <c r="C517">
        <v>7842.0735369999984</v>
      </c>
      <c r="D517">
        <v>11261.448099999998</v>
      </c>
      <c r="E517">
        <v>16034.396099999993</v>
      </c>
      <c r="F517">
        <v>7732.0750000000007</v>
      </c>
      <c r="G517">
        <v>0</v>
      </c>
      <c r="H517" s="35">
        <v>0</v>
      </c>
      <c r="I517" s="35">
        <v>0</v>
      </c>
      <c r="J517">
        <v>0</v>
      </c>
      <c r="K517">
        <v>0</v>
      </c>
    </row>
    <row r="518" spans="1:11" x14ac:dyDescent="0.25">
      <c r="A518" t="str">
        <f>TEXT(Table3[[#This Row],[Date]],"YYYY"&amp;"- "&amp;"MM")</f>
        <v>2021- 12</v>
      </c>
      <c r="B518" s="31">
        <v>44561</v>
      </c>
      <c r="C518">
        <v>8126.2395120000001</v>
      </c>
      <c r="D518">
        <v>11209.596000000003</v>
      </c>
      <c r="E518">
        <v>16349.545</v>
      </c>
      <c r="F518">
        <v>7682.7180000000008</v>
      </c>
      <c r="G518">
        <v>0</v>
      </c>
      <c r="H518" s="35">
        <v>0</v>
      </c>
      <c r="I518" s="35">
        <v>0</v>
      </c>
      <c r="J518">
        <v>0</v>
      </c>
      <c r="K518">
        <v>0</v>
      </c>
    </row>
    <row r="519" spans="1:11" x14ac:dyDescent="0.25">
      <c r="A519" t="str">
        <f>TEXT(Table3[[#This Row],[Date]],"YYYY"&amp;"- "&amp;"MM")</f>
        <v>2022- 01</v>
      </c>
      <c r="B519" s="31">
        <v>44564</v>
      </c>
      <c r="C519">
        <v>8107.0883120000008</v>
      </c>
      <c r="D519">
        <v>10898.891</v>
      </c>
      <c r="E519">
        <v>16375.586699999998</v>
      </c>
      <c r="F519">
        <v>7388.0519999999997</v>
      </c>
      <c r="G519">
        <v>0</v>
      </c>
      <c r="H519" s="35">
        <v>0</v>
      </c>
      <c r="I519" s="35">
        <v>0</v>
      </c>
      <c r="J519">
        <v>0</v>
      </c>
      <c r="K519">
        <v>0</v>
      </c>
    </row>
    <row r="520" spans="1:11" x14ac:dyDescent="0.25">
      <c r="A520" t="str">
        <f>TEXT(Table3[[#This Row],[Date]],"YYYY"&amp;"- "&amp;"MM")</f>
        <v>2022- 01</v>
      </c>
      <c r="B520" s="31">
        <v>44565</v>
      </c>
      <c r="C520">
        <v>8154.8782119999987</v>
      </c>
      <c r="D520">
        <v>11149.672</v>
      </c>
      <c r="E520">
        <v>16812.486399999991</v>
      </c>
      <c r="F520">
        <v>7537.4279999999999</v>
      </c>
      <c r="G520">
        <v>0</v>
      </c>
      <c r="H520" s="35">
        <v>0</v>
      </c>
      <c r="I520" s="35">
        <v>0</v>
      </c>
      <c r="J520">
        <v>0</v>
      </c>
      <c r="K520">
        <v>0</v>
      </c>
    </row>
    <row r="521" spans="1:11" x14ac:dyDescent="0.25">
      <c r="A521" t="str">
        <f>TEXT(Table3[[#This Row],[Date]],"YYYY"&amp;"- "&amp;"MM")</f>
        <v>2022- 01</v>
      </c>
      <c r="B521" s="31">
        <v>44566</v>
      </c>
      <c r="C521">
        <v>9129.0474119999963</v>
      </c>
      <c r="D521">
        <v>11245.362999999999</v>
      </c>
      <c r="E521">
        <v>16969.212600000003</v>
      </c>
      <c r="F521">
        <v>7805.4860000000008</v>
      </c>
      <c r="G521">
        <v>0</v>
      </c>
      <c r="H521" s="35">
        <v>0</v>
      </c>
      <c r="I521" s="35">
        <v>0</v>
      </c>
      <c r="J521">
        <v>0</v>
      </c>
      <c r="K521">
        <v>0</v>
      </c>
    </row>
    <row r="522" spans="1:11" x14ac:dyDescent="0.25">
      <c r="A522" t="str">
        <f>TEXT(Table3[[#This Row],[Date]],"YYYY"&amp;"- "&amp;"MM")</f>
        <v>2022- 01</v>
      </c>
      <c r="B522" s="31">
        <v>44567</v>
      </c>
      <c r="C522">
        <v>7854.4760259999994</v>
      </c>
      <c r="D522">
        <v>11376.527999999998</v>
      </c>
      <c r="E522">
        <v>16673.104599999999</v>
      </c>
      <c r="F522">
        <v>7708.5050000000001</v>
      </c>
      <c r="G522">
        <v>0</v>
      </c>
      <c r="H522" s="35">
        <v>0</v>
      </c>
      <c r="I522" s="35">
        <v>0</v>
      </c>
      <c r="J522">
        <v>0</v>
      </c>
      <c r="K522">
        <v>0</v>
      </c>
    </row>
    <row r="523" spans="1:11" x14ac:dyDescent="0.25">
      <c r="A523" t="str">
        <f>TEXT(Table3[[#This Row],[Date]],"YYYY"&amp;"- "&amp;"MM")</f>
        <v>2022- 01</v>
      </c>
      <c r="B523" s="31">
        <v>44568</v>
      </c>
      <c r="C523">
        <v>7287.394659999999</v>
      </c>
      <c r="D523">
        <v>11416.812900000003</v>
      </c>
      <c r="E523">
        <v>16569.891499999994</v>
      </c>
      <c r="F523">
        <v>7808.1189999999997</v>
      </c>
      <c r="G523">
        <v>0</v>
      </c>
      <c r="H523" s="35">
        <v>0</v>
      </c>
      <c r="I523" s="35">
        <v>0</v>
      </c>
      <c r="J523">
        <v>0</v>
      </c>
      <c r="K523">
        <v>0</v>
      </c>
    </row>
    <row r="524" spans="1:11" x14ac:dyDescent="0.25">
      <c r="A524" t="str">
        <f>TEXT(Table3[[#This Row],[Date]],"YYYY"&amp;"- "&amp;"MM")</f>
        <v>2022- 01</v>
      </c>
      <c r="B524" s="31">
        <v>44571</v>
      </c>
      <c r="C524">
        <v>7472.4011660000015</v>
      </c>
      <c r="D524">
        <v>11486.291899999998</v>
      </c>
      <c r="E524">
        <v>15766.1446</v>
      </c>
      <c r="F524">
        <v>7661.1470000000008</v>
      </c>
      <c r="G524">
        <v>0</v>
      </c>
      <c r="H524" s="35">
        <v>0</v>
      </c>
      <c r="I524" s="35">
        <v>0</v>
      </c>
      <c r="J524">
        <v>0</v>
      </c>
      <c r="K524">
        <v>0</v>
      </c>
    </row>
    <row r="525" spans="1:11" x14ac:dyDescent="0.25">
      <c r="A525" t="str">
        <f>TEXT(Table3[[#This Row],[Date]],"YYYY"&amp;"- "&amp;"MM")</f>
        <v>2022- 01</v>
      </c>
      <c r="B525" s="31">
        <v>44572</v>
      </c>
      <c r="C525">
        <v>7567.4049054000006</v>
      </c>
      <c r="D525">
        <v>11746.656900000002</v>
      </c>
      <c r="E525">
        <v>15845.441099999996</v>
      </c>
      <c r="F525">
        <v>7723.7350000000006</v>
      </c>
      <c r="G525">
        <v>0</v>
      </c>
      <c r="H525" s="35">
        <v>0</v>
      </c>
      <c r="I525" s="35">
        <v>0</v>
      </c>
      <c r="J525">
        <v>0</v>
      </c>
      <c r="K525">
        <v>0</v>
      </c>
    </row>
    <row r="526" spans="1:11" x14ac:dyDescent="0.25">
      <c r="A526" t="str">
        <f>TEXT(Table3[[#This Row],[Date]],"YYYY"&amp;"- "&amp;"MM")</f>
        <v>2022- 01</v>
      </c>
      <c r="B526" s="31">
        <v>44573</v>
      </c>
      <c r="C526">
        <v>7652.1391370000001</v>
      </c>
      <c r="D526">
        <v>11678.7009</v>
      </c>
      <c r="E526">
        <v>15716.6168</v>
      </c>
      <c r="F526">
        <v>7687.8829999999998</v>
      </c>
      <c r="G526">
        <v>0</v>
      </c>
      <c r="H526" s="35">
        <v>0</v>
      </c>
      <c r="I526" s="35">
        <v>0</v>
      </c>
      <c r="J526">
        <v>0</v>
      </c>
      <c r="K526">
        <v>0</v>
      </c>
    </row>
    <row r="527" spans="1:11" x14ac:dyDescent="0.25">
      <c r="A527" t="str">
        <f>TEXT(Table3[[#This Row],[Date]],"YYYY"&amp;"- "&amp;"MM")</f>
        <v>2022- 01</v>
      </c>
      <c r="B527" s="31">
        <v>44574</v>
      </c>
      <c r="C527">
        <v>7512.4650569999985</v>
      </c>
      <c r="D527">
        <v>11535.205900000001</v>
      </c>
      <c r="E527">
        <v>15773.380999999998</v>
      </c>
      <c r="F527">
        <v>7590.1630000000005</v>
      </c>
      <c r="G527">
        <v>0</v>
      </c>
      <c r="H527" s="35">
        <v>0</v>
      </c>
      <c r="I527" s="35">
        <v>0</v>
      </c>
      <c r="J527">
        <v>0</v>
      </c>
      <c r="K527">
        <v>0</v>
      </c>
    </row>
    <row r="528" spans="1:11" x14ac:dyDescent="0.25">
      <c r="A528" t="str">
        <f>TEXT(Table3[[#This Row],[Date]],"YYYY"&amp;"- "&amp;"MM")</f>
        <v>2022- 01</v>
      </c>
      <c r="B528" s="31">
        <v>44578</v>
      </c>
      <c r="C528">
        <v>7605.8157480000009</v>
      </c>
      <c r="D528">
        <v>11135.673999999999</v>
      </c>
      <c r="E528">
        <v>15228.053499999998</v>
      </c>
      <c r="F528">
        <v>7346.8850000000002</v>
      </c>
      <c r="G528">
        <v>0</v>
      </c>
      <c r="H528" s="35">
        <v>0</v>
      </c>
      <c r="I528" s="35">
        <v>0</v>
      </c>
      <c r="J528">
        <v>0</v>
      </c>
      <c r="K528">
        <v>0</v>
      </c>
    </row>
    <row r="529" spans="1:11" x14ac:dyDescent="0.25">
      <c r="A529" t="str">
        <f>TEXT(Table3[[#This Row],[Date]],"YYYY"&amp;"- "&amp;"MM")</f>
        <v>2022- 01</v>
      </c>
      <c r="B529" s="31">
        <v>44579</v>
      </c>
      <c r="C529">
        <v>7605.0477480000018</v>
      </c>
      <c r="D529">
        <v>11258.198999999999</v>
      </c>
      <c r="E529">
        <v>15306.1191</v>
      </c>
      <c r="F529">
        <v>8065.9849999999988</v>
      </c>
      <c r="G529">
        <v>0</v>
      </c>
      <c r="H529" s="35">
        <v>0</v>
      </c>
      <c r="I529" s="35">
        <v>0</v>
      </c>
      <c r="J529">
        <v>0</v>
      </c>
      <c r="K529">
        <v>0</v>
      </c>
    </row>
    <row r="530" spans="1:11" x14ac:dyDescent="0.25">
      <c r="A530" t="str">
        <f>TEXT(Table3[[#This Row],[Date]],"YYYY"&amp;"- "&amp;"MM")</f>
        <v>2022- 01</v>
      </c>
      <c r="B530" s="31">
        <v>44580</v>
      </c>
      <c r="C530">
        <v>7726.6280740000002</v>
      </c>
      <c r="D530">
        <v>11623.648000000001</v>
      </c>
      <c r="E530">
        <v>15446.743999999999</v>
      </c>
      <c r="F530">
        <v>8281.9290000000001</v>
      </c>
      <c r="G530">
        <v>0</v>
      </c>
      <c r="H530" s="35">
        <v>0</v>
      </c>
      <c r="I530" s="35">
        <v>0</v>
      </c>
      <c r="J530">
        <v>0</v>
      </c>
      <c r="K530">
        <v>0</v>
      </c>
    </row>
    <row r="531" spans="1:11" x14ac:dyDescent="0.25">
      <c r="A531" t="str">
        <f>TEXT(Table3[[#This Row],[Date]],"YYYY"&amp;"- "&amp;"MM")</f>
        <v>2022- 01</v>
      </c>
      <c r="B531" s="31">
        <v>44581</v>
      </c>
      <c r="C531">
        <v>8080.6117500000028</v>
      </c>
      <c r="D531">
        <v>11542.011</v>
      </c>
      <c r="E531">
        <v>15822.773500000003</v>
      </c>
      <c r="F531">
        <v>8426.2090000000007</v>
      </c>
      <c r="G531">
        <v>0</v>
      </c>
      <c r="H531" s="35">
        <v>0</v>
      </c>
      <c r="I531" s="35">
        <v>0</v>
      </c>
      <c r="J531">
        <v>0</v>
      </c>
      <c r="K531">
        <v>0</v>
      </c>
    </row>
    <row r="532" spans="1:11" x14ac:dyDescent="0.25">
      <c r="A532" t="str">
        <f>TEXT(Table3[[#This Row],[Date]],"YYYY"&amp;"- "&amp;"MM")</f>
        <v>2022- 01</v>
      </c>
      <c r="B532" s="31">
        <v>44582</v>
      </c>
      <c r="C532">
        <v>8224.3386520000004</v>
      </c>
      <c r="D532">
        <v>11720.872999999998</v>
      </c>
      <c r="E532">
        <v>15957.226100000007</v>
      </c>
      <c r="F532">
        <v>8506.5239999999994</v>
      </c>
      <c r="G532">
        <v>0</v>
      </c>
      <c r="H532" s="35">
        <v>0</v>
      </c>
      <c r="I532" s="35">
        <v>0</v>
      </c>
      <c r="J532">
        <v>0</v>
      </c>
      <c r="K532">
        <v>0</v>
      </c>
    </row>
    <row r="533" spans="1:11" x14ac:dyDescent="0.25">
      <c r="A533" t="str">
        <f>TEXT(Table3[[#This Row],[Date]],"YYYY"&amp;"- "&amp;"MM")</f>
        <v>2022- 01</v>
      </c>
      <c r="B533" s="31">
        <v>44585</v>
      </c>
      <c r="C533">
        <v>8414.350698000002</v>
      </c>
      <c r="D533">
        <v>11573.7029</v>
      </c>
      <c r="E533">
        <v>16010.008099999999</v>
      </c>
      <c r="F533">
        <v>8329.2790000000005</v>
      </c>
      <c r="G533">
        <v>0</v>
      </c>
      <c r="H533" s="35">
        <v>0</v>
      </c>
      <c r="I533" s="35">
        <v>0</v>
      </c>
      <c r="J533">
        <v>0</v>
      </c>
      <c r="K533">
        <v>0</v>
      </c>
    </row>
    <row r="534" spans="1:11" x14ac:dyDescent="0.25">
      <c r="A534" t="str">
        <f>TEXT(Table3[[#This Row],[Date]],"YYYY"&amp;"- "&amp;"MM")</f>
        <v>2022- 01</v>
      </c>
      <c r="B534" s="31">
        <v>44586</v>
      </c>
      <c r="C534">
        <v>8396.9358979999997</v>
      </c>
      <c r="D534">
        <v>11820.688999999998</v>
      </c>
      <c r="E534">
        <v>16257.083799999999</v>
      </c>
      <c r="F534">
        <v>8483.1290000000008</v>
      </c>
      <c r="G534">
        <v>0</v>
      </c>
      <c r="H534" s="35">
        <v>0</v>
      </c>
      <c r="I534" s="35">
        <v>0</v>
      </c>
      <c r="J534">
        <v>0</v>
      </c>
      <c r="K534">
        <v>0</v>
      </c>
    </row>
    <row r="535" spans="1:11" x14ac:dyDescent="0.25">
      <c r="A535" t="str">
        <f>TEXT(Table3[[#This Row],[Date]],"YYYY"&amp;"- "&amp;"MM")</f>
        <v>2022- 01</v>
      </c>
      <c r="B535" s="31">
        <v>44587</v>
      </c>
      <c r="C535">
        <v>8480.5159585000001</v>
      </c>
      <c r="D535">
        <v>11914.117999999999</v>
      </c>
      <c r="E535">
        <v>16063.326199999998</v>
      </c>
      <c r="F535">
        <v>8543.0450000000001</v>
      </c>
      <c r="G535">
        <v>0</v>
      </c>
      <c r="H535" s="35">
        <v>0</v>
      </c>
      <c r="I535" s="35">
        <v>0</v>
      </c>
      <c r="J535">
        <v>0</v>
      </c>
      <c r="K535">
        <v>0</v>
      </c>
    </row>
    <row r="536" spans="1:11" x14ac:dyDescent="0.25">
      <c r="A536" t="str">
        <f>TEXT(Table3[[#This Row],[Date]],"YYYY"&amp;"- "&amp;"MM")</f>
        <v>2022- 01</v>
      </c>
      <c r="B536" s="31">
        <v>44588</v>
      </c>
      <c r="C536">
        <v>8444.3025379999999</v>
      </c>
      <c r="D536">
        <v>11958.913999999997</v>
      </c>
      <c r="E536">
        <v>16503.948099999998</v>
      </c>
      <c r="F536">
        <v>8580.7610000000004</v>
      </c>
      <c r="G536">
        <v>0</v>
      </c>
      <c r="H536" s="35">
        <v>0</v>
      </c>
      <c r="I536" s="35">
        <v>0</v>
      </c>
      <c r="J536">
        <v>0</v>
      </c>
      <c r="K536">
        <v>0</v>
      </c>
    </row>
    <row r="537" spans="1:11" x14ac:dyDescent="0.25">
      <c r="A537" t="str">
        <f>TEXT(Table3[[#This Row],[Date]],"YYYY"&amp;"- "&amp;"MM")</f>
        <v>2022- 01</v>
      </c>
      <c r="B537" s="31">
        <v>44589</v>
      </c>
      <c r="C537">
        <v>8668.1086379999997</v>
      </c>
      <c r="D537">
        <v>11865.203</v>
      </c>
      <c r="E537">
        <v>16647.873299999992</v>
      </c>
      <c r="F537">
        <v>8536.4670000000006</v>
      </c>
      <c r="G537">
        <v>0</v>
      </c>
      <c r="H537" s="35">
        <v>0</v>
      </c>
      <c r="I537" s="35">
        <v>0</v>
      </c>
      <c r="J537">
        <v>0</v>
      </c>
      <c r="K537">
        <v>0</v>
      </c>
    </row>
    <row r="538" spans="1:11" x14ac:dyDescent="0.25">
      <c r="A538" t="str">
        <f>TEXT(Table3[[#This Row],[Date]],"YYYY"&amp;"- "&amp;"MM")</f>
        <v>2022- 01</v>
      </c>
      <c r="B538" s="31">
        <v>44592</v>
      </c>
      <c r="C538">
        <v>8439.0720380000021</v>
      </c>
      <c r="D538">
        <v>11620.151900000001</v>
      </c>
      <c r="E538">
        <v>16635.176999999996</v>
      </c>
      <c r="F538">
        <v>8567.9439999999995</v>
      </c>
      <c r="G538">
        <v>0</v>
      </c>
      <c r="H538" s="35">
        <v>0</v>
      </c>
      <c r="I538" s="35">
        <v>0</v>
      </c>
      <c r="J538">
        <v>0</v>
      </c>
      <c r="K538">
        <v>0</v>
      </c>
    </row>
    <row r="539" spans="1:11" x14ac:dyDescent="0.25">
      <c r="A539" t="str">
        <f>TEXT(Table3[[#This Row],[Date]],"YYYY"&amp;"- "&amp;"MM")</f>
        <v>2022- 02</v>
      </c>
      <c r="B539" s="31">
        <v>44593</v>
      </c>
      <c r="C539">
        <v>8399.4677380000012</v>
      </c>
      <c r="D539">
        <v>11762.883</v>
      </c>
      <c r="E539">
        <v>17113.488199999996</v>
      </c>
      <c r="F539">
        <v>8651.1229999999996</v>
      </c>
      <c r="G539">
        <v>0</v>
      </c>
      <c r="H539" s="35">
        <v>0</v>
      </c>
      <c r="I539" s="35">
        <v>0</v>
      </c>
      <c r="J539">
        <v>0</v>
      </c>
      <c r="K539">
        <v>0</v>
      </c>
    </row>
    <row r="540" spans="1:11" x14ac:dyDescent="0.25">
      <c r="A540" t="str">
        <f>TEXT(Table3[[#This Row],[Date]],"YYYY"&amp;"- "&amp;"MM")</f>
        <v>2022- 02</v>
      </c>
      <c r="B540" s="31">
        <v>44594</v>
      </c>
      <c r="C540">
        <v>8259.8605301999996</v>
      </c>
      <c r="D540">
        <v>11803.466700000001</v>
      </c>
      <c r="E540">
        <v>17361.425899999995</v>
      </c>
      <c r="F540">
        <v>8550.1730000000025</v>
      </c>
      <c r="G540">
        <v>0</v>
      </c>
      <c r="H540" s="35">
        <v>0</v>
      </c>
      <c r="I540" s="35">
        <v>0</v>
      </c>
      <c r="J540">
        <v>0</v>
      </c>
      <c r="K540">
        <v>0</v>
      </c>
    </row>
    <row r="541" spans="1:11" x14ac:dyDescent="0.25">
      <c r="A541" t="str">
        <f>TEXT(Table3[[#This Row],[Date]],"YYYY"&amp;"- "&amp;"MM")</f>
        <v>2022- 02</v>
      </c>
      <c r="B541" s="31">
        <v>44595</v>
      </c>
      <c r="C541">
        <v>8313.1960279999985</v>
      </c>
      <c r="D541">
        <v>11847.7518</v>
      </c>
      <c r="E541">
        <v>17336.1656</v>
      </c>
      <c r="F541">
        <v>8510.7450000000008</v>
      </c>
      <c r="G541">
        <v>0</v>
      </c>
      <c r="H541" s="35">
        <v>0</v>
      </c>
      <c r="I541" s="35">
        <v>0</v>
      </c>
      <c r="J541">
        <v>0</v>
      </c>
      <c r="K541">
        <v>0</v>
      </c>
    </row>
    <row r="542" spans="1:11" x14ac:dyDescent="0.25">
      <c r="A542" t="str">
        <f>TEXT(Table3[[#This Row],[Date]],"YYYY"&amp;"- "&amp;"MM")</f>
        <v>2022- 02</v>
      </c>
      <c r="B542" s="31">
        <v>44599</v>
      </c>
      <c r="C542">
        <v>8408.0949239999991</v>
      </c>
      <c r="D542">
        <v>11346.023800000003</v>
      </c>
      <c r="E542">
        <v>16887.870499999994</v>
      </c>
      <c r="F542">
        <v>7850.4630000000006</v>
      </c>
      <c r="G542">
        <v>0</v>
      </c>
      <c r="H542" s="35">
        <v>0</v>
      </c>
      <c r="I542" s="35">
        <v>0</v>
      </c>
      <c r="J542">
        <v>0</v>
      </c>
      <c r="K542">
        <v>0</v>
      </c>
    </row>
    <row r="543" spans="1:11" x14ac:dyDescent="0.25">
      <c r="A543" t="str">
        <f>TEXT(Table3[[#This Row],[Date]],"YYYY"&amp;"- "&amp;"MM")</f>
        <v>2022- 02</v>
      </c>
      <c r="B543" s="31">
        <v>44600</v>
      </c>
      <c r="C543">
        <v>8310.8991521999997</v>
      </c>
      <c r="D543">
        <v>11544.441800000001</v>
      </c>
      <c r="E543">
        <v>17342.474099999992</v>
      </c>
      <c r="F543">
        <v>8016.433</v>
      </c>
      <c r="G543">
        <v>0</v>
      </c>
      <c r="H543" s="35">
        <v>0</v>
      </c>
      <c r="I543" s="35">
        <v>0</v>
      </c>
      <c r="J543">
        <v>0</v>
      </c>
      <c r="K543">
        <v>0</v>
      </c>
    </row>
    <row r="544" spans="1:11" x14ac:dyDescent="0.25">
      <c r="A544" t="str">
        <f>TEXT(Table3[[#This Row],[Date]],"YYYY"&amp;"- "&amp;"MM")</f>
        <v>2022- 02</v>
      </c>
      <c r="B544" s="31">
        <v>44601</v>
      </c>
      <c r="C544">
        <v>8508.6384258800026</v>
      </c>
      <c r="D544">
        <v>11462.436800000001</v>
      </c>
      <c r="E544">
        <v>17544.007699999995</v>
      </c>
      <c r="F544">
        <v>8137.6989999999996</v>
      </c>
      <c r="G544">
        <v>0</v>
      </c>
      <c r="H544" s="35">
        <v>0</v>
      </c>
      <c r="I544" s="35">
        <v>0</v>
      </c>
      <c r="J544">
        <v>0</v>
      </c>
      <c r="K544">
        <v>0</v>
      </c>
    </row>
    <row r="545" spans="1:11" x14ac:dyDescent="0.25">
      <c r="A545" t="str">
        <f>TEXT(Table3[[#This Row],[Date]],"YYYY"&amp;"- "&amp;"MM")</f>
        <v>2022- 02</v>
      </c>
      <c r="B545" s="31">
        <v>44602</v>
      </c>
      <c r="C545">
        <v>8858.4210879999991</v>
      </c>
      <c r="D545">
        <v>11550.520800000004</v>
      </c>
      <c r="E545">
        <v>17512.164700000001</v>
      </c>
      <c r="F545">
        <v>8267.6659999999993</v>
      </c>
      <c r="G545">
        <v>0</v>
      </c>
      <c r="H545" s="35">
        <v>0</v>
      </c>
      <c r="I545" s="35">
        <v>0</v>
      </c>
      <c r="J545">
        <v>0</v>
      </c>
      <c r="K545">
        <v>0</v>
      </c>
    </row>
    <row r="546" spans="1:11" x14ac:dyDescent="0.25">
      <c r="A546" t="str">
        <f>TEXT(Table3[[#This Row],[Date]],"YYYY"&amp;"- "&amp;"MM")</f>
        <v>2022- 02</v>
      </c>
      <c r="B546" s="31">
        <v>44603</v>
      </c>
      <c r="C546">
        <v>8903.7811380000039</v>
      </c>
      <c r="D546">
        <v>11627.614799999999</v>
      </c>
      <c r="E546">
        <v>17393.1263</v>
      </c>
      <c r="F546">
        <v>8336.5820000000003</v>
      </c>
      <c r="G546">
        <v>0</v>
      </c>
      <c r="H546" s="35">
        <v>0</v>
      </c>
      <c r="I546" s="35">
        <v>0</v>
      </c>
      <c r="J546">
        <v>0</v>
      </c>
      <c r="K546">
        <v>0</v>
      </c>
    </row>
    <row r="547" spans="1:11" x14ac:dyDescent="0.25">
      <c r="A547" t="str">
        <f>TEXT(Table3[[#This Row],[Date]],"YYYY"&amp;"- "&amp;"MM")</f>
        <v>2022- 02</v>
      </c>
      <c r="B547" s="31">
        <v>44607</v>
      </c>
      <c r="C547">
        <v>8580.1881178000003</v>
      </c>
      <c r="D547">
        <v>12125.502799999998</v>
      </c>
      <c r="E547">
        <v>17171.649399999998</v>
      </c>
      <c r="F547">
        <v>8250.5159999999996</v>
      </c>
      <c r="G547">
        <v>0</v>
      </c>
      <c r="H547" s="35">
        <v>0</v>
      </c>
      <c r="I547" s="35">
        <v>0</v>
      </c>
      <c r="J547">
        <v>0</v>
      </c>
      <c r="K547">
        <v>0</v>
      </c>
    </row>
    <row r="548" spans="1:11" x14ac:dyDescent="0.25">
      <c r="A548" t="str">
        <f>TEXT(Table3[[#This Row],[Date]],"YYYY"&amp;"- "&amp;"MM")</f>
        <v>2022- 02</v>
      </c>
      <c r="B548" s="31">
        <v>44609</v>
      </c>
      <c r="C548">
        <v>8759.1071257999993</v>
      </c>
      <c r="D548">
        <v>12171.846</v>
      </c>
      <c r="E548">
        <v>16755.242100000003</v>
      </c>
      <c r="F548">
        <v>8249.9500000000007</v>
      </c>
      <c r="G548">
        <v>0</v>
      </c>
      <c r="H548" s="35">
        <v>0</v>
      </c>
      <c r="I548" s="35">
        <v>0</v>
      </c>
      <c r="J548">
        <v>0</v>
      </c>
      <c r="K548">
        <v>0</v>
      </c>
    </row>
    <row r="549" spans="1:11" x14ac:dyDescent="0.25">
      <c r="A549" t="str">
        <f>TEXT(Table3[[#This Row],[Date]],"YYYY"&amp;"- "&amp;"MM")</f>
        <v>2022- 02</v>
      </c>
      <c r="B549" s="31">
        <v>44610</v>
      </c>
      <c r="C549">
        <v>8754.9196257999974</v>
      </c>
      <c r="D549">
        <v>12361.385999999999</v>
      </c>
      <c r="E549">
        <v>16712.783599999999</v>
      </c>
      <c r="F549">
        <v>8253.1409999999996</v>
      </c>
      <c r="G549">
        <v>0</v>
      </c>
      <c r="H549" s="35">
        <v>0</v>
      </c>
      <c r="I549" s="35">
        <v>0</v>
      </c>
      <c r="J549">
        <v>0</v>
      </c>
      <c r="K549">
        <v>0</v>
      </c>
    </row>
    <row r="550" spans="1:11" x14ac:dyDescent="0.25">
      <c r="A550" t="str">
        <f>TEXT(Table3[[#This Row],[Date]],"YYYY"&amp;"- "&amp;"MM")</f>
        <v>2022- 02</v>
      </c>
      <c r="B550" s="31">
        <v>44613</v>
      </c>
      <c r="C550">
        <v>8781.4247557999988</v>
      </c>
      <c r="D550">
        <v>12470.395900000001</v>
      </c>
      <c r="E550">
        <v>16490.767100000001</v>
      </c>
      <c r="F550">
        <v>8003.3689999999997</v>
      </c>
      <c r="G550">
        <v>0</v>
      </c>
      <c r="H550" s="35">
        <v>0</v>
      </c>
      <c r="I550" s="35">
        <v>0</v>
      </c>
      <c r="J550">
        <v>0</v>
      </c>
      <c r="K550">
        <v>0</v>
      </c>
    </row>
    <row r="551" spans="1:11" x14ac:dyDescent="0.25">
      <c r="A551" t="str">
        <f>TEXT(Table3[[#This Row],[Date]],"YYYY"&amp;"- "&amp;"MM")</f>
        <v>2022- 02</v>
      </c>
      <c r="B551" s="31">
        <v>44614</v>
      </c>
      <c r="C551">
        <v>8679.4579217999999</v>
      </c>
      <c r="D551">
        <v>12682.589199999999</v>
      </c>
      <c r="E551">
        <v>16821.2857</v>
      </c>
      <c r="F551">
        <v>8196.4380000000001</v>
      </c>
      <c r="G551">
        <v>0</v>
      </c>
      <c r="H551" s="35">
        <v>0</v>
      </c>
      <c r="I551" s="35">
        <v>0</v>
      </c>
      <c r="J551">
        <v>0</v>
      </c>
      <c r="K551">
        <v>0</v>
      </c>
    </row>
    <row r="552" spans="1:11" x14ac:dyDescent="0.25">
      <c r="A552" t="str">
        <f>TEXT(Table3[[#This Row],[Date]],"YYYY"&amp;"- "&amp;"MM")</f>
        <v>2022- 02</v>
      </c>
      <c r="B552" s="31">
        <v>44615</v>
      </c>
      <c r="C552">
        <v>8796.2253717999993</v>
      </c>
      <c r="D552">
        <v>12656.6032</v>
      </c>
      <c r="E552">
        <v>17138.899800000003</v>
      </c>
      <c r="F552">
        <v>8363.2180000000008</v>
      </c>
      <c r="G552">
        <v>0</v>
      </c>
      <c r="H552" s="35">
        <v>0</v>
      </c>
      <c r="I552" s="35">
        <v>0</v>
      </c>
      <c r="J552">
        <v>0</v>
      </c>
      <c r="K552">
        <v>0</v>
      </c>
    </row>
    <row r="553" spans="1:11" x14ac:dyDescent="0.25">
      <c r="A553" t="str">
        <f>TEXT(Table3[[#This Row],[Date]],"YYYY"&amp;"- "&amp;"MM")</f>
        <v>2022- 02</v>
      </c>
      <c r="B553" s="31">
        <v>44616</v>
      </c>
      <c r="C553">
        <v>8472.3609245999996</v>
      </c>
      <c r="D553">
        <v>12611.198200000001</v>
      </c>
      <c r="E553">
        <v>17533.660399999997</v>
      </c>
      <c r="F553">
        <v>8496.4850000000006</v>
      </c>
      <c r="G553">
        <v>0</v>
      </c>
      <c r="H553" s="35">
        <v>0</v>
      </c>
      <c r="I553" s="35">
        <v>0</v>
      </c>
      <c r="J553">
        <v>0</v>
      </c>
      <c r="K553">
        <v>0</v>
      </c>
    </row>
    <row r="554" spans="1:11" x14ac:dyDescent="0.25">
      <c r="A554" t="str">
        <f>TEXT(Table3[[#This Row],[Date]],"YYYY"&amp;"- "&amp;"MM")</f>
        <v>2022- 02</v>
      </c>
      <c r="B554" s="31">
        <v>44617</v>
      </c>
      <c r="C554">
        <v>8162.6885051000017</v>
      </c>
      <c r="D554">
        <v>12695.432200000001</v>
      </c>
      <c r="E554">
        <v>17640.428500000005</v>
      </c>
      <c r="F554">
        <v>8613.6650000000009</v>
      </c>
      <c r="G554">
        <v>0</v>
      </c>
      <c r="H554" s="35">
        <v>0</v>
      </c>
      <c r="I554" s="35">
        <v>0</v>
      </c>
      <c r="J554">
        <v>0</v>
      </c>
      <c r="K554">
        <v>0</v>
      </c>
    </row>
    <row r="555" spans="1:11" x14ac:dyDescent="0.25">
      <c r="A555" t="str">
        <f>TEXT(Table3[[#This Row],[Date]],"YYYY"&amp;"- "&amp;"MM")</f>
        <v>2022- 02</v>
      </c>
      <c r="B555" s="31">
        <v>44620</v>
      </c>
      <c r="C555">
        <v>7762.6093217999996</v>
      </c>
      <c r="D555">
        <v>12643.123899999999</v>
      </c>
      <c r="E555">
        <v>17715.708299999998</v>
      </c>
      <c r="F555">
        <v>8851.9660000000003</v>
      </c>
      <c r="G555">
        <v>0</v>
      </c>
      <c r="H555" s="35">
        <v>0</v>
      </c>
      <c r="I555" s="35">
        <v>0</v>
      </c>
      <c r="J555">
        <v>0</v>
      </c>
      <c r="K555">
        <v>0</v>
      </c>
    </row>
    <row r="556" spans="1:11" x14ac:dyDescent="0.25">
      <c r="A556" t="str">
        <f>TEXT(Table3[[#This Row],[Date]],"YYYY"&amp;"- "&amp;"MM")</f>
        <v>2022- 03</v>
      </c>
      <c r="B556" s="31">
        <v>44621</v>
      </c>
      <c r="C556">
        <v>7914.8854785000012</v>
      </c>
      <c r="D556">
        <v>12846.862000000001</v>
      </c>
      <c r="E556">
        <v>17928.057100000002</v>
      </c>
      <c r="F556">
        <v>8952.6139999999996</v>
      </c>
      <c r="G556">
        <v>0</v>
      </c>
      <c r="H556" s="35">
        <v>0</v>
      </c>
      <c r="I556" s="35">
        <v>0</v>
      </c>
      <c r="J556">
        <v>0</v>
      </c>
      <c r="K556">
        <v>0</v>
      </c>
    </row>
    <row r="557" spans="1:11" x14ac:dyDescent="0.25">
      <c r="A557" t="str">
        <f>TEXT(Table3[[#This Row],[Date]],"YYYY"&amp;"- "&amp;"MM")</f>
        <v>2022- 03</v>
      </c>
      <c r="B557" s="31">
        <v>44622</v>
      </c>
      <c r="C557">
        <v>7803.4390900000008</v>
      </c>
      <c r="D557">
        <v>12683.7909</v>
      </c>
      <c r="E557">
        <v>17776.888800000001</v>
      </c>
      <c r="F557">
        <v>8844.6219999999994</v>
      </c>
      <c r="G557">
        <v>0</v>
      </c>
      <c r="H557" s="35">
        <v>0</v>
      </c>
      <c r="I557" s="35">
        <v>0</v>
      </c>
      <c r="J557">
        <v>0</v>
      </c>
      <c r="K557">
        <v>0</v>
      </c>
    </row>
    <row r="558" spans="1:11" x14ac:dyDescent="0.25">
      <c r="A558" t="str">
        <f>TEXT(Table3[[#This Row],[Date]],"YYYY"&amp;"- "&amp;"MM")</f>
        <v>2022- 03</v>
      </c>
      <c r="B558" s="31">
        <v>44623</v>
      </c>
      <c r="C558">
        <v>7989.1965899999996</v>
      </c>
      <c r="D558">
        <v>12732.587000000001</v>
      </c>
      <c r="E558">
        <v>17483.025000000005</v>
      </c>
      <c r="F558">
        <v>8840.4249999999993</v>
      </c>
      <c r="G558">
        <v>0</v>
      </c>
      <c r="H558" s="35">
        <v>0</v>
      </c>
      <c r="I558" s="35">
        <v>0</v>
      </c>
      <c r="J558">
        <v>0</v>
      </c>
      <c r="K558">
        <v>0</v>
      </c>
    </row>
    <row r="559" spans="1:11" x14ac:dyDescent="0.25">
      <c r="A559" t="str">
        <f>TEXT(Table3[[#This Row],[Date]],"YYYY"&amp;"- "&amp;"MM")</f>
        <v>2022- 03</v>
      </c>
      <c r="B559" s="31">
        <v>44624</v>
      </c>
      <c r="C559">
        <v>8135.2375900000006</v>
      </c>
      <c r="D559">
        <v>12792.666999999998</v>
      </c>
      <c r="E559">
        <v>17283.977200000001</v>
      </c>
      <c r="F559">
        <v>8821.6749999999993</v>
      </c>
      <c r="G559">
        <v>0</v>
      </c>
      <c r="H559" s="35">
        <v>0</v>
      </c>
      <c r="I559" s="35">
        <v>0</v>
      </c>
      <c r="J559">
        <v>0</v>
      </c>
      <c r="K559">
        <v>0</v>
      </c>
    </row>
    <row r="560" spans="1:11" x14ac:dyDescent="0.25">
      <c r="A560" t="str">
        <f>TEXT(Table3[[#This Row],[Date]],"YYYY"&amp;"- "&amp;"MM")</f>
        <v>2022- 03</v>
      </c>
      <c r="B560" s="31">
        <v>44627</v>
      </c>
      <c r="C560">
        <v>7903.2241621000003</v>
      </c>
      <c r="D560">
        <v>12483.389000000001</v>
      </c>
      <c r="E560">
        <v>17231.450500000006</v>
      </c>
      <c r="F560">
        <v>8613.5</v>
      </c>
      <c r="G560">
        <v>0</v>
      </c>
      <c r="H560" s="35">
        <v>0</v>
      </c>
      <c r="I560" s="35">
        <v>0</v>
      </c>
      <c r="J560">
        <v>0</v>
      </c>
      <c r="K560">
        <v>0</v>
      </c>
    </row>
    <row r="561" spans="1:11" x14ac:dyDescent="0.25">
      <c r="A561" t="str">
        <f>TEXT(Table3[[#This Row],[Date]],"YYYY"&amp;"- "&amp;"MM")</f>
        <v>2022- 03</v>
      </c>
      <c r="B561" s="31">
        <v>44628</v>
      </c>
      <c r="C561">
        <v>8012.2011621000011</v>
      </c>
      <c r="D561">
        <v>12700.251999999999</v>
      </c>
      <c r="E561">
        <v>17310.479999999956</v>
      </c>
      <c r="F561">
        <v>8631.9380000000001</v>
      </c>
      <c r="G561">
        <v>0</v>
      </c>
      <c r="H561" s="35">
        <v>0</v>
      </c>
      <c r="I561" s="35">
        <v>0</v>
      </c>
      <c r="J561">
        <v>0</v>
      </c>
      <c r="K561">
        <v>0</v>
      </c>
    </row>
    <row r="562" spans="1:11" x14ac:dyDescent="0.25">
      <c r="A562" t="str">
        <f>TEXT(Table3[[#This Row],[Date]],"YYYY"&amp;"- "&amp;"MM")</f>
        <v>2022- 03</v>
      </c>
      <c r="B562" s="31">
        <v>44629</v>
      </c>
      <c r="C562">
        <v>8376.4757816000001</v>
      </c>
      <c r="D562">
        <v>12684.870000000003</v>
      </c>
      <c r="E562">
        <v>17258.159999999902</v>
      </c>
      <c r="F562">
        <v>8709.2999999999993</v>
      </c>
      <c r="G562">
        <v>0</v>
      </c>
      <c r="H562" s="35">
        <v>0</v>
      </c>
      <c r="I562" s="35">
        <v>0</v>
      </c>
      <c r="J562">
        <v>0</v>
      </c>
      <c r="K562">
        <v>0</v>
      </c>
    </row>
    <row r="563" spans="1:11" x14ac:dyDescent="0.25">
      <c r="A563" t="str">
        <f>TEXT(Table3[[#This Row],[Date]],"YYYY"&amp;"- "&amp;"MM")</f>
        <v>2022- 03</v>
      </c>
      <c r="B563" s="31">
        <v>44630</v>
      </c>
      <c r="C563">
        <v>8472.9268816000003</v>
      </c>
      <c r="D563">
        <v>12451.420899999997</v>
      </c>
      <c r="E563">
        <v>17412.056899999865</v>
      </c>
      <c r="F563">
        <v>8634.6890000000003</v>
      </c>
      <c r="G563">
        <v>0</v>
      </c>
      <c r="H563" s="35">
        <v>0</v>
      </c>
      <c r="I563" s="35">
        <v>0</v>
      </c>
      <c r="J563">
        <v>0</v>
      </c>
      <c r="K563">
        <v>0</v>
      </c>
    </row>
    <row r="564" spans="1:11" x14ac:dyDescent="0.25">
      <c r="A564" t="str">
        <f>TEXT(Table3[[#This Row],[Date]],"YYYY"&amp;"- "&amp;"MM")</f>
        <v>2022- 03</v>
      </c>
      <c r="B564" s="31">
        <v>44631</v>
      </c>
      <c r="C564">
        <v>8732.1021816000011</v>
      </c>
      <c r="D564">
        <v>12613.703000000001</v>
      </c>
      <c r="E564">
        <v>17579.380599999844</v>
      </c>
      <c r="F564">
        <v>8451.2729999999992</v>
      </c>
      <c r="G564">
        <v>0</v>
      </c>
      <c r="H564" s="35">
        <v>0</v>
      </c>
      <c r="I564" s="35">
        <v>0</v>
      </c>
      <c r="J564">
        <v>0</v>
      </c>
      <c r="K564">
        <v>0</v>
      </c>
    </row>
    <row r="565" spans="1:11" x14ac:dyDescent="0.25">
      <c r="A565" t="str">
        <f>TEXT(Table3[[#This Row],[Date]],"YYYY"&amp;"- "&amp;"MM")</f>
        <v>2022- 03</v>
      </c>
      <c r="B565" s="31">
        <v>44634</v>
      </c>
      <c r="C565">
        <v>9223.302581599999</v>
      </c>
      <c r="D565">
        <v>12052.250999999998</v>
      </c>
      <c r="E565">
        <v>17543.073999999855</v>
      </c>
      <c r="F565">
        <v>8438.7690000000002</v>
      </c>
      <c r="G565">
        <v>0</v>
      </c>
      <c r="H565" s="35">
        <v>0</v>
      </c>
      <c r="I565" s="35">
        <v>0</v>
      </c>
      <c r="J565">
        <v>0</v>
      </c>
      <c r="K565">
        <v>0</v>
      </c>
    </row>
    <row r="566" spans="1:11" x14ac:dyDescent="0.25">
      <c r="A566" t="str">
        <f>TEXT(Table3[[#This Row],[Date]],"YYYY"&amp;"- "&amp;"MM")</f>
        <v>2022- 03</v>
      </c>
      <c r="B566" s="31">
        <v>44635</v>
      </c>
      <c r="C566">
        <v>9190.456481600002</v>
      </c>
      <c r="D566">
        <v>12254.697700000001</v>
      </c>
      <c r="E566">
        <v>18169.744999999864</v>
      </c>
      <c r="F566">
        <v>8657.2980000000007</v>
      </c>
      <c r="G566">
        <v>0</v>
      </c>
      <c r="H566" s="35">
        <v>0</v>
      </c>
      <c r="I566" s="35">
        <v>0</v>
      </c>
      <c r="J566">
        <v>0</v>
      </c>
      <c r="K566">
        <v>0</v>
      </c>
    </row>
    <row r="567" spans="1:11" x14ac:dyDescent="0.25">
      <c r="A567" t="str">
        <f>TEXT(Table3[[#This Row],[Date]],"YYYY"&amp;"- "&amp;"MM")</f>
        <v>2022- 03</v>
      </c>
      <c r="B567" s="31">
        <v>44636</v>
      </c>
      <c r="C567">
        <v>9277.6066153000011</v>
      </c>
      <c r="D567">
        <v>12275.6157</v>
      </c>
      <c r="E567">
        <v>18310.693399999858</v>
      </c>
      <c r="F567">
        <v>8814.1020000000008</v>
      </c>
      <c r="G567">
        <v>0</v>
      </c>
      <c r="H567" s="35">
        <v>0</v>
      </c>
      <c r="I567" s="35">
        <v>0</v>
      </c>
      <c r="J567">
        <v>0</v>
      </c>
      <c r="K567">
        <v>0</v>
      </c>
    </row>
    <row r="568" spans="1:11" x14ac:dyDescent="0.25">
      <c r="A568" t="str">
        <f>TEXT(Table3[[#This Row],[Date]],"YYYY"&amp;"- "&amp;"MM")</f>
        <v>2022- 03</v>
      </c>
      <c r="B568" s="31">
        <v>44638</v>
      </c>
      <c r="C568">
        <v>9370.8759872999999</v>
      </c>
      <c r="D568">
        <v>12221.448</v>
      </c>
      <c r="E568">
        <v>18372.881299999881</v>
      </c>
      <c r="F568">
        <v>8756.5509999999995</v>
      </c>
      <c r="G568">
        <v>0</v>
      </c>
      <c r="H568" s="35">
        <v>0</v>
      </c>
      <c r="I568" s="35">
        <v>0</v>
      </c>
      <c r="J568">
        <v>0</v>
      </c>
      <c r="K568">
        <v>0</v>
      </c>
    </row>
    <row r="569" spans="1:11" x14ac:dyDescent="0.25">
      <c r="A569" t="str">
        <f>TEXT(Table3[[#This Row],[Date]],"YYYY"&amp;"- "&amp;"MM")</f>
        <v>2022- 03</v>
      </c>
      <c r="B569" s="31">
        <v>44641</v>
      </c>
      <c r="C569">
        <v>8968.0074372999989</v>
      </c>
      <c r="D569">
        <v>12126.609999999999</v>
      </c>
      <c r="E569">
        <v>17916.877499999882</v>
      </c>
      <c r="F569">
        <v>8647.8790000000008</v>
      </c>
      <c r="G569">
        <v>0</v>
      </c>
      <c r="H569" s="35">
        <v>0</v>
      </c>
      <c r="I569" s="35">
        <v>0</v>
      </c>
      <c r="J569">
        <v>0</v>
      </c>
      <c r="K569">
        <v>0</v>
      </c>
    </row>
    <row r="570" spans="1:11" x14ac:dyDescent="0.25">
      <c r="A570" t="str">
        <f>TEXT(Table3[[#This Row],[Date]],"YYYY"&amp;"- "&amp;"MM")</f>
        <v>2022- 03</v>
      </c>
      <c r="B570" s="31">
        <v>44642</v>
      </c>
      <c r="C570">
        <v>8955.5604772999995</v>
      </c>
      <c r="D570">
        <v>12289.761999999999</v>
      </c>
      <c r="E570">
        <v>18330.772399999882</v>
      </c>
      <c r="F570">
        <v>8717.1919999999991</v>
      </c>
      <c r="G570">
        <v>0</v>
      </c>
      <c r="H570" s="35">
        <v>0</v>
      </c>
      <c r="I570" s="35">
        <v>0</v>
      </c>
      <c r="J570">
        <v>0</v>
      </c>
      <c r="K570">
        <v>0</v>
      </c>
    </row>
    <row r="571" spans="1:11" x14ac:dyDescent="0.25">
      <c r="A571" t="str">
        <f>TEXT(Table3[[#This Row],[Date]],"YYYY"&amp;"- "&amp;"MM")</f>
        <v>2022- 03</v>
      </c>
      <c r="B571" s="31">
        <v>44643</v>
      </c>
      <c r="C571">
        <v>9253.2410753000022</v>
      </c>
      <c r="D571">
        <v>12405.226000000002</v>
      </c>
      <c r="E571">
        <v>18733.669299999892</v>
      </c>
      <c r="F571">
        <v>8568.5720000000001</v>
      </c>
      <c r="G571">
        <v>0</v>
      </c>
      <c r="H571" s="35">
        <v>0</v>
      </c>
      <c r="I571" s="35">
        <v>0</v>
      </c>
      <c r="J571">
        <v>0</v>
      </c>
      <c r="K571">
        <v>0</v>
      </c>
    </row>
    <row r="572" spans="1:11" x14ac:dyDescent="0.25">
      <c r="A572" t="str">
        <f>TEXT(Table3[[#This Row],[Date]],"YYYY"&amp;"- "&amp;"MM")</f>
        <v>2022- 03</v>
      </c>
      <c r="B572" s="31">
        <v>44644</v>
      </c>
      <c r="C572">
        <v>9163.7132632999965</v>
      </c>
      <c r="D572">
        <v>12387.772799999999</v>
      </c>
      <c r="E572">
        <v>18862.204299999896</v>
      </c>
      <c r="F572">
        <v>8431.9989999999998</v>
      </c>
      <c r="G572">
        <v>0</v>
      </c>
      <c r="H572" s="35">
        <v>0</v>
      </c>
      <c r="I572" s="35">
        <v>0</v>
      </c>
      <c r="J572">
        <v>0</v>
      </c>
      <c r="K572">
        <v>0</v>
      </c>
    </row>
    <row r="573" spans="1:11" x14ac:dyDescent="0.25">
      <c r="A573" t="str">
        <f>TEXT(Table3[[#This Row],[Date]],"YYYY"&amp;"- "&amp;"MM")</f>
        <v>2022- 03</v>
      </c>
      <c r="B573" s="31">
        <v>44645</v>
      </c>
      <c r="C573">
        <v>9178.4813417999994</v>
      </c>
      <c r="D573">
        <v>12255.104800000001</v>
      </c>
      <c r="E573">
        <v>18937.675199999903</v>
      </c>
      <c r="F573">
        <v>8311.1350000000002</v>
      </c>
      <c r="G573">
        <v>0</v>
      </c>
      <c r="H573" s="35">
        <v>0</v>
      </c>
      <c r="I573" s="35">
        <v>0</v>
      </c>
      <c r="J573">
        <v>0</v>
      </c>
      <c r="K573">
        <v>0</v>
      </c>
    </row>
    <row r="574" spans="1:11" x14ac:dyDescent="0.25">
      <c r="A574" t="str">
        <f>TEXT(Table3[[#This Row],[Date]],"YYYY"&amp;"- "&amp;"MM")</f>
        <v>2022- 03</v>
      </c>
      <c r="B574" s="31">
        <v>44648</v>
      </c>
      <c r="C574">
        <v>9091.8427207000004</v>
      </c>
      <c r="D574">
        <v>11702.216</v>
      </c>
      <c r="E574">
        <v>18071.055099999925</v>
      </c>
      <c r="F574">
        <v>8189.4740000000011</v>
      </c>
      <c r="G574">
        <v>0</v>
      </c>
      <c r="H574" s="35">
        <v>0</v>
      </c>
      <c r="I574" s="35">
        <v>0</v>
      </c>
      <c r="J574">
        <v>0</v>
      </c>
      <c r="K574">
        <v>0</v>
      </c>
    </row>
    <row r="575" spans="1:11" x14ac:dyDescent="0.25">
      <c r="A575" t="str">
        <f>TEXT(Table3[[#This Row],[Date]],"YYYY"&amp;"- "&amp;"MM")</f>
        <v>2022- 03</v>
      </c>
      <c r="B575" s="31">
        <v>44649</v>
      </c>
      <c r="C575">
        <v>9250.3541428999997</v>
      </c>
      <c r="D575">
        <v>11805.190999999999</v>
      </c>
      <c r="E575">
        <v>18222.676999999945</v>
      </c>
      <c r="F575">
        <v>8289.2090000000007</v>
      </c>
      <c r="G575">
        <v>0</v>
      </c>
      <c r="H575" s="35">
        <v>0</v>
      </c>
      <c r="I575" s="35">
        <v>0</v>
      </c>
      <c r="J575">
        <v>0</v>
      </c>
      <c r="K575">
        <v>0</v>
      </c>
    </row>
    <row r="576" spans="1:11" x14ac:dyDescent="0.25">
      <c r="A576" t="str">
        <f>TEXT(Table3[[#This Row],[Date]],"YYYY"&amp;"- "&amp;"MM")</f>
        <v>2022- 03</v>
      </c>
      <c r="B576" s="31">
        <v>44650</v>
      </c>
      <c r="C576">
        <v>9139.7729428999974</v>
      </c>
      <c r="D576">
        <v>11641.243</v>
      </c>
      <c r="E576">
        <v>18518.333399999941</v>
      </c>
      <c r="F576">
        <v>8289.9650000000001</v>
      </c>
      <c r="G576">
        <v>0</v>
      </c>
      <c r="H576" s="35">
        <v>0</v>
      </c>
      <c r="I576" s="35">
        <v>0</v>
      </c>
      <c r="J576">
        <v>0</v>
      </c>
      <c r="K576">
        <v>0</v>
      </c>
    </row>
    <row r="577" spans="1:11" x14ac:dyDescent="0.25">
      <c r="A577" t="str">
        <f>TEXT(Table3[[#This Row],[Date]],"YYYY"&amp;"- "&amp;"MM")</f>
        <v>2022- 03</v>
      </c>
      <c r="B577" s="31">
        <v>44651</v>
      </c>
      <c r="C577">
        <v>9186.4212687999989</v>
      </c>
      <c r="D577">
        <v>11467.475999999999</v>
      </c>
      <c r="E577">
        <v>18700.712999999952</v>
      </c>
      <c r="F577">
        <v>8090.7440000000006</v>
      </c>
      <c r="G577">
        <v>0</v>
      </c>
      <c r="H577" s="35">
        <v>0</v>
      </c>
      <c r="I577" s="35">
        <v>0</v>
      </c>
      <c r="J577">
        <v>0</v>
      </c>
      <c r="K577">
        <v>0</v>
      </c>
    </row>
    <row r="578" spans="1:11" x14ac:dyDescent="0.25">
      <c r="A578" t="str">
        <f>TEXT(Table3[[#This Row],[Date]],"YYYY"&amp;"- "&amp;"MM")</f>
        <v>2022- 04</v>
      </c>
      <c r="B578" s="31">
        <v>44652</v>
      </c>
      <c r="C578">
        <v>8847.8712687999996</v>
      </c>
      <c r="D578">
        <v>11499.745999999999</v>
      </c>
      <c r="E578">
        <v>18284.739299999957</v>
      </c>
      <c r="F578">
        <v>8127.8879999999999</v>
      </c>
      <c r="G578">
        <v>0</v>
      </c>
      <c r="H578" s="35">
        <v>0</v>
      </c>
      <c r="I578" s="35">
        <v>0</v>
      </c>
      <c r="J578">
        <v>0</v>
      </c>
      <c r="K578">
        <v>0</v>
      </c>
    </row>
    <row r="579" spans="1:11" x14ac:dyDescent="0.25">
      <c r="A579" t="str">
        <f>TEXT(Table3[[#This Row],[Date]],"YYYY"&amp;"- "&amp;"MM")</f>
        <v>2022- 04</v>
      </c>
      <c r="B579" s="31">
        <v>44655</v>
      </c>
      <c r="C579">
        <v>8465.5230687999992</v>
      </c>
      <c r="D579">
        <v>10792.294</v>
      </c>
      <c r="E579">
        <v>17457.646699999968</v>
      </c>
      <c r="F579">
        <v>7480.2960000000003</v>
      </c>
      <c r="G579">
        <v>0</v>
      </c>
      <c r="H579" s="35">
        <v>0</v>
      </c>
      <c r="I579" s="35">
        <v>0</v>
      </c>
      <c r="J579">
        <v>0</v>
      </c>
      <c r="K579">
        <v>0</v>
      </c>
    </row>
    <row r="580" spans="1:11" x14ac:dyDescent="0.25">
      <c r="A580" t="str">
        <f>TEXT(Table3[[#This Row],[Date]],"YYYY"&amp;"- "&amp;"MM")</f>
        <v>2022- 04</v>
      </c>
      <c r="B580" s="31">
        <v>44656</v>
      </c>
      <c r="C580">
        <v>8446.1400688000012</v>
      </c>
      <c r="D580">
        <v>10999.16</v>
      </c>
      <c r="E580">
        <v>17816.502999999972</v>
      </c>
      <c r="F580">
        <v>7573.2545</v>
      </c>
      <c r="G580">
        <v>0</v>
      </c>
      <c r="H580" s="35">
        <v>0</v>
      </c>
      <c r="I580" s="35">
        <v>0</v>
      </c>
      <c r="J580">
        <v>0</v>
      </c>
      <c r="K580">
        <v>0</v>
      </c>
    </row>
    <row r="581" spans="1:11" x14ac:dyDescent="0.25">
      <c r="A581" t="str">
        <f>TEXT(Table3[[#This Row],[Date]],"YYYY"&amp;"- "&amp;"MM")</f>
        <v>2022- 04</v>
      </c>
      <c r="B581" s="31">
        <v>44657</v>
      </c>
      <c r="C581">
        <v>8628.0608088999998</v>
      </c>
      <c r="D581">
        <v>11073.029</v>
      </c>
      <c r="E581">
        <v>18079.665199999985</v>
      </c>
      <c r="F581">
        <v>7841.1125000000011</v>
      </c>
      <c r="G581">
        <v>0</v>
      </c>
      <c r="H581" s="35">
        <v>0</v>
      </c>
      <c r="I581" s="35">
        <v>0</v>
      </c>
      <c r="J581">
        <v>0</v>
      </c>
      <c r="K581">
        <v>0</v>
      </c>
    </row>
    <row r="582" spans="1:11" x14ac:dyDescent="0.25">
      <c r="A582" t="str">
        <f>TEXT(Table3[[#This Row],[Date]],"YYYY"&amp;"- "&amp;"MM")</f>
        <v>2022- 04</v>
      </c>
      <c r="B582" s="31">
        <v>44658</v>
      </c>
      <c r="C582">
        <v>8392.8212687999985</v>
      </c>
      <c r="D582">
        <v>10900.097</v>
      </c>
      <c r="E582">
        <v>17959.586499999987</v>
      </c>
      <c r="F582">
        <v>7826.1455000000005</v>
      </c>
      <c r="G582">
        <v>0</v>
      </c>
      <c r="H582" s="35">
        <v>0</v>
      </c>
      <c r="I582" s="35">
        <v>0</v>
      </c>
      <c r="J582">
        <v>0</v>
      </c>
      <c r="K582">
        <v>0</v>
      </c>
    </row>
    <row r="583" spans="1:11" x14ac:dyDescent="0.25">
      <c r="A583" t="str">
        <f>TEXT(Table3[[#This Row],[Date]],"YYYY"&amp;"- "&amp;"MM")</f>
        <v>2022- 04</v>
      </c>
      <c r="B583" s="31">
        <v>44659</v>
      </c>
      <c r="C583">
        <v>8301.5564187999989</v>
      </c>
      <c r="D583">
        <v>10994.980999999998</v>
      </c>
      <c r="E583">
        <v>17932.217099999998</v>
      </c>
      <c r="F583">
        <v>7822.5455000000002</v>
      </c>
      <c r="G583">
        <v>0</v>
      </c>
      <c r="H583" s="35">
        <v>0</v>
      </c>
      <c r="I583" s="35">
        <v>0</v>
      </c>
      <c r="J583">
        <v>0</v>
      </c>
      <c r="K583">
        <v>0</v>
      </c>
    </row>
    <row r="584" spans="1:11" x14ac:dyDescent="0.25">
      <c r="A584" t="str">
        <f>TEXT(Table3[[#This Row],[Date]],"YYYY"&amp;"- "&amp;"MM")</f>
        <v>2022- 04</v>
      </c>
      <c r="B584" s="31">
        <v>44666</v>
      </c>
      <c r="C584">
        <v>7583.5122188000005</v>
      </c>
      <c r="D584">
        <v>10893.772000000001</v>
      </c>
      <c r="E584">
        <v>17944.678599999996</v>
      </c>
      <c r="F584">
        <v>7405.4404999999997</v>
      </c>
      <c r="G584">
        <v>0</v>
      </c>
      <c r="H584" s="35">
        <v>0</v>
      </c>
      <c r="I584" s="35">
        <v>0</v>
      </c>
      <c r="J584">
        <v>0</v>
      </c>
      <c r="K584">
        <v>0</v>
      </c>
    </row>
    <row r="585" spans="1:11" x14ac:dyDescent="0.25">
      <c r="A585" t="str">
        <f>TEXT(Table3[[#This Row],[Date]],"YYYY"&amp;"- "&amp;"MM")</f>
        <v>2022- 04</v>
      </c>
      <c r="B585" s="31">
        <v>44669</v>
      </c>
      <c r="C585">
        <v>7583.5122187999978</v>
      </c>
      <c r="D585">
        <v>10893.771999999999</v>
      </c>
      <c r="E585">
        <v>17944.678599999988</v>
      </c>
      <c r="F585">
        <v>7371.0654999999997</v>
      </c>
      <c r="G585">
        <v>0</v>
      </c>
      <c r="H585" s="35">
        <v>0</v>
      </c>
      <c r="I585" s="35">
        <v>0</v>
      </c>
      <c r="J585">
        <v>0</v>
      </c>
      <c r="K585">
        <v>0</v>
      </c>
    </row>
    <row r="586" spans="1:11" x14ac:dyDescent="0.25">
      <c r="A586" t="str">
        <f>TEXT(Table3[[#This Row],[Date]],"YYYY"&amp;"- "&amp;"MM")</f>
        <v>2022- 04</v>
      </c>
      <c r="B586" s="31">
        <v>44670</v>
      </c>
      <c r="C586">
        <v>7579.8928188</v>
      </c>
      <c r="D586">
        <v>10922.432999999999</v>
      </c>
      <c r="E586">
        <v>18073.985099999998</v>
      </c>
      <c r="F586">
        <v>7612.2524999999996</v>
      </c>
      <c r="G586">
        <v>0</v>
      </c>
      <c r="H586" s="35">
        <v>0</v>
      </c>
      <c r="I586" s="35">
        <v>0</v>
      </c>
      <c r="J586">
        <v>0</v>
      </c>
      <c r="K586">
        <v>0</v>
      </c>
    </row>
    <row r="587" spans="1:11" x14ac:dyDescent="0.25">
      <c r="A587" t="str">
        <f>TEXT(Table3[[#This Row],[Date]],"YYYY"&amp;"- "&amp;"MM")</f>
        <v>2022- 04</v>
      </c>
      <c r="B587" s="31">
        <v>44671</v>
      </c>
      <c r="C587">
        <v>7538.3485850999987</v>
      </c>
      <c r="D587">
        <v>11051.428899999999</v>
      </c>
      <c r="E587">
        <v>18552.514599999995</v>
      </c>
      <c r="F587">
        <v>7611.1745000000001</v>
      </c>
      <c r="G587">
        <v>0</v>
      </c>
      <c r="H587" s="35">
        <v>0</v>
      </c>
      <c r="I587" s="35">
        <v>0</v>
      </c>
      <c r="J587">
        <v>0</v>
      </c>
      <c r="K587">
        <v>0</v>
      </c>
    </row>
    <row r="588" spans="1:11" x14ac:dyDescent="0.25">
      <c r="A588" t="str">
        <f>TEXT(Table3[[#This Row],[Date]],"YYYY"&amp;"- "&amp;"MM")</f>
        <v>2022- 04</v>
      </c>
      <c r="B588" s="31">
        <v>44672</v>
      </c>
      <c r="C588">
        <v>7251.7199468000017</v>
      </c>
      <c r="D588">
        <v>11002.076999999997</v>
      </c>
      <c r="E588">
        <v>18571.395699999994</v>
      </c>
      <c r="F588">
        <v>7580.1684999999998</v>
      </c>
      <c r="G588">
        <v>0</v>
      </c>
      <c r="H588" s="35">
        <v>0</v>
      </c>
      <c r="I588" s="35">
        <v>0</v>
      </c>
      <c r="J588">
        <v>0</v>
      </c>
      <c r="K588">
        <v>0</v>
      </c>
    </row>
    <row r="589" spans="1:11" x14ac:dyDescent="0.25">
      <c r="A589" t="str">
        <f>TEXT(Table3[[#This Row],[Date]],"YYYY"&amp;"- "&amp;"MM")</f>
        <v>2022- 04</v>
      </c>
      <c r="B589" s="31">
        <v>44673</v>
      </c>
      <c r="C589">
        <v>7279.1647968000025</v>
      </c>
      <c r="D589">
        <v>10949.571</v>
      </c>
      <c r="E589">
        <v>18662.500799999998</v>
      </c>
      <c r="F589">
        <v>7372.4865</v>
      </c>
      <c r="G589">
        <v>0</v>
      </c>
      <c r="H589" s="35">
        <v>0</v>
      </c>
      <c r="I589" s="35">
        <v>0</v>
      </c>
      <c r="J589">
        <v>0</v>
      </c>
      <c r="K589">
        <v>0</v>
      </c>
    </row>
    <row r="590" spans="1:11" x14ac:dyDescent="0.25">
      <c r="A590" t="str">
        <f>TEXT(Table3[[#This Row],[Date]],"YYYY"&amp;"- "&amp;"MM")</f>
        <v>2022- 04</v>
      </c>
      <c r="B590" s="31">
        <v>44676</v>
      </c>
      <c r="C590">
        <v>6978.0982788000001</v>
      </c>
      <c r="D590">
        <v>10856.259</v>
      </c>
      <c r="E590">
        <v>18418.846700000002</v>
      </c>
      <c r="F590">
        <v>7197.4054999999998</v>
      </c>
      <c r="G590">
        <v>0</v>
      </c>
      <c r="H590" s="35">
        <v>0</v>
      </c>
      <c r="I590" s="35">
        <v>0</v>
      </c>
      <c r="J590">
        <v>0</v>
      </c>
      <c r="K590">
        <v>0</v>
      </c>
    </row>
    <row r="591" spans="1:11" x14ac:dyDescent="0.25">
      <c r="A591" t="str">
        <f>TEXT(Table3[[#This Row],[Date]],"YYYY"&amp;"- "&amp;"MM")</f>
        <v>2022- 04</v>
      </c>
      <c r="B591" s="31">
        <v>44677</v>
      </c>
      <c r="C591">
        <v>7032.5956726000004</v>
      </c>
      <c r="D591">
        <v>11080.482900000001</v>
      </c>
      <c r="E591">
        <v>18994.287</v>
      </c>
      <c r="F591">
        <v>7279.3175000000001</v>
      </c>
      <c r="G591">
        <v>0</v>
      </c>
      <c r="H591" s="35">
        <v>0</v>
      </c>
      <c r="I591" s="35">
        <v>0</v>
      </c>
      <c r="J591">
        <v>0</v>
      </c>
      <c r="K591">
        <v>0</v>
      </c>
    </row>
    <row r="592" spans="1:11" x14ac:dyDescent="0.25">
      <c r="A592" t="str">
        <f>TEXT(Table3[[#This Row],[Date]],"YYYY"&amp;"- "&amp;"MM")</f>
        <v>2022- 04</v>
      </c>
      <c r="B592" s="31">
        <v>44678</v>
      </c>
      <c r="C592">
        <v>7294.3851589999995</v>
      </c>
      <c r="D592">
        <v>11036.5769</v>
      </c>
      <c r="E592">
        <v>19268.2058</v>
      </c>
      <c r="F592">
        <v>7227.5595000000003</v>
      </c>
      <c r="G592">
        <v>0</v>
      </c>
      <c r="H592" s="35">
        <v>0</v>
      </c>
      <c r="I592" s="35">
        <v>0</v>
      </c>
      <c r="J592">
        <v>0</v>
      </c>
      <c r="K592">
        <v>0</v>
      </c>
    </row>
    <row r="593" spans="1:11" x14ac:dyDescent="0.25">
      <c r="A593" t="str">
        <f>TEXT(Table3[[#This Row],[Date]],"YYYY"&amp;"- "&amp;"MM")</f>
        <v>2022- 04</v>
      </c>
      <c r="B593" s="31">
        <v>44679</v>
      </c>
      <c r="C593">
        <v>7029.7067718000008</v>
      </c>
      <c r="D593">
        <v>11174.264000000001</v>
      </c>
      <c r="E593">
        <v>19264.367200000001</v>
      </c>
      <c r="F593">
        <v>7331.6864999999998</v>
      </c>
      <c r="G593">
        <v>0</v>
      </c>
      <c r="H593" s="35">
        <v>0</v>
      </c>
      <c r="I593" s="35">
        <v>0</v>
      </c>
      <c r="J593">
        <v>0</v>
      </c>
      <c r="K593">
        <v>0</v>
      </c>
    </row>
    <row r="594" spans="1:11" x14ac:dyDescent="0.25">
      <c r="A594" t="str">
        <f>TEXT(Table3[[#This Row],[Date]],"YYYY"&amp;"- "&amp;"MM")</f>
        <v>2022- 04</v>
      </c>
      <c r="B594" s="31">
        <v>44680</v>
      </c>
      <c r="C594">
        <v>7118.5675589999992</v>
      </c>
      <c r="D594">
        <v>11015.344999999999</v>
      </c>
      <c r="E594">
        <v>19108.290099999995</v>
      </c>
      <c r="F594">
        <v>7203.2830000000004</v>
      </c>
      <c r="G594">
        <v>0</v>
      </c>
      <c r="H594" s="35">
        <v>0</v>
      </c>
      <c r="I594" s="35">
        <v>0</v>
      </c>
      <c r="J594">
        <v>0</v>
      </c>
      <c r="K594">
        <v>0</v>
      </c>
    </row>
    <row r="595" spans="1:11" x14ac:dyDescent="0.25">
      <c r="A595" t="str">
        <f>TEXT(Table3[[#This Row],[Date]],"YYYY"&amp;"- "&amp;"MM")</f>
        <v>2022- 05</v>
      </c>
      <c r="B595" s="31">
        <v>44683</v>
      </c>
      <c r="C595">
        <v>7350.7815859999982</v>
      </c>
      <c r="D595">
        <v>10828.965899999999</v>
      </c>
      <c r="E595">
        <v>18756.23859999999</v>
      </c>
      <c r="F595">
        <v>7014.9669999999996</v>
      </c>
      <c r="G595">
        <v>0</v>
      </c>
      <c r="H595" s="35">
        <v>0</v>
      </c>
      <c r="I595" s="35">
        <v>0</v>
      </c>
      <c r="J595">
        <v>533</v>
      </c>
      <c r="K595">
        <v>4110</v>
      </c>
    </row>
    <row r="596" spans="1:11" x14ac:dyDescent="0.25">
      <c r="A596" t="str">
        <f>TEXT(Table3[[#This Row],[Date]],"YYYY"&amp;"- "&amp;"MM")</f>
        <v>2022- 05</v>
      </c>
      <c r="B596" s="31">
        <v>44684</v>
      </c>
      <c r="C596">
        <v>7263.6542023999991</v>
      </c>
      <c r="D596">
        <v>11049.4969</v>
      </c>
      <c r="E596">
        <v>19154.480799999987</v>
      </c>
      <c r="F596">
        <v>7079.4309999999996</v>
      </c>
      <c r="G596">
        <v>0</v>
      </c>
      <c r="H596" s="35">
        <v>0</v>
      </c>
      <c r="I596" s="35">
        <v>0</v>
      </c>
      <c r="J596">
        <v>551</v>
      </c>
      <c r="K596">
        <v>4227</v>
      </c>
    </row>
    <row r="597" spans="1:11" x14ac:dyDescent="0.25">
      <c r="A597" t="str">
        <f>TEXT(Table3[[#This Row],[Date]],"YYYY"&amp;"- "&amp;"MM")</f>
        <v>2022- 05</v>
      </c>
      <c r="B597" s="31">
        <v>44685</v>
      </c>
      <c r="C597">
        <v>7387.128774400001</v>
      </c>
      <c r="D597">
        <v>11018.6618</v>
      </c>
      <c r="E597">
        <v>18809.100699999995</v>
      </c>
      <c r="F597">
        <v>7075.7719999999999</v>
      </c>
      <c r="G597">
        <v>0</v>
      </c>
      <c r="H597" s="35">
        <v>0</v>
      </c>
      <c r="I597" s="35">
        <v>0</v>
      </c>
      <c r="J597">
        <v>539</v>
      </c>
      <c r="K597">
        <v>4441</v>
      </c>
    </row>
    <row r="598" spans="1:11" x14ac:dyDescent="0.25">
      <c r="A598" t="str">
        <f>TEXT(Table3[[#This Row],[Date]],"YYYY"&amp;"- "&amp;"MM")</f>
        <v>2022- 05</v>
      </c>
      <c r="B598" s="31">
        <v>44686</v>
      </c>
      <c r="C598">
        <v>7215.8174109999991</v>
      </c>
      <c r="D598">
        <v>10973.4318</v>
      </c>
      <c r="E598">
        <v>18959.775999999987</v>
      </c>
      <c r="F598">
        <v>7062.43</v>
      </c>
      <c r="G598">
        <v>0</v>
      </c>
      <c r="H598" s="35">
        <v>0</v>
      </c>
      <c r="I598" s="35">
        <v>0</v>
      </c>
      <c r="J598">
        <v>523</v>
      </c>
      <c r="K598">
        <v>4252</v>
      </c>
    </row>
    <row r="599" spans="1:11" x14ac:dyDescent="0.25">
      <c r="A599" t="str">
        <f>TEXT(Table3[[#This Row],[Date]],"YYYY"&amp;"- "&amp;"MM")</f>
        <v>2022- 05</v>
      </c>
      <c r="B599" s="31">
        <v>44687</v>
      </c>
      <c r="C599">
        <v>7196.421711</v>
      </c>
      <c r="D599">
        <v>10992.8799</v>
      </c>
      <c r="E599">
        <v>19084.050799999994</v>
      </c>
      <c r="F599">
        <v>6968.951</v>
      </c>
      <c r="G599">
        <v>0</v>
      </c>
      <c r="H599" s="35">
        <v>0</v>
      </c>
      <c r="I599" s="35">
        <v>0</v>
      </c>
      <c r="J599">
        <v>451</v>
      </c>
      <c r="K599">
        <v>3928</v>
      </c>
    </row>
    <row r="600" spans="1:11" x14ac:dyDescent="0.25">
      <c r="A600" t="str">
        <f>TEXT(Table3[[#This Row],[Date]],"YYYY"&amp;"- "&amp;"MM")</f>
        <v>2022- 05</v>
      </c>
      <c r="B600" s="31">
        <v>44690</v>
      </c>
      <c r="C600">
        <v>7013.7264109999996</v>
      </c>
      <c r="D600">
        <v>10738.0659</v>
      </c>
      <c r="E600">
        <v>18579.481600000003</v>
      </c>
      <c r="F600">
        <v>6697.3440000000001</v>
      </c>
      <c r="G600">
        <v>0</v>
      </c>
      <c r="H600" s="35">
        <v>0</v>
      </c>
      <c r="I600" s="35">
        <v>0</v>
      </c>
      <c r="J600">
        <v>385</v>
      </c>
      <c r="K600">
        <v>3758</v>
      </c>
    </row>
    <row r="601" spans="1:11" x14ac:dyDescent="0.25">
      <c r="A601" t="str">
        <f>TEXT(Table3[[#This Row],[Date]],"YYYY"&amp;"- "&amp;"MM")</f>
        <v>2022- 05</v>
      </c>
      <c r="B601" s="31">
        <v>44691</v>
      </c>
      <c r="C601">
        <v>6892.5019110000003</v>
      </c>
      <c r="D601">
        <v>10850.857900000001</v>
      </c>
      <c r="E601">
        <v>18727.177300000003</v>
      </c>
      <c r="F601">
        <v>6780.549</v>
      </c>
      <c r="G601">
        <v>0</v>
      </c>
      <c r="H601" s="35">
        <v>0</v>
      </c>
      <c r="I601" s="35">
        <v>0</v>
      </c>
      <c r="J601">
        <v>385</v>
      </c>
      <c r="K601">
        <v>3895</v>
      </c>
    </row>
    <row r="602" spans="1:11" x14ac:dyDescent="0.25">
      <c r="A602" t="str">
        <f>TEXT(Table3[[#This Row],[Date]],"YYYY"&amp;"- "&amp;"MM")</f>
        <v>2022- 05</v>
      </c>
      <c r="B602" s="31">
        <v>44692</v>
      </c>
      <c r="C602">
        <v>6886.5874110000013</v>
      </c>
      <c r="D602">
        <v>10728.650899999997</v>
      </c>
      <c r="E602">
        <v>18473.310800000003</v>
      </c>
      <c r="F602">
        <v>6678.1549999999997</v>
      </c>
      <c r="G602">
        <v>0</v>
      </c>
      <c r="H602" s="35">
        <v>0</v>
      </c>
      <c r="I602" s="35">
        <v>0</v>
      </c>
      <c r="J602">
        <v>385</v>
      </c>
      <c r="K602">
        <v>3686</v>
      </c>
    </row>
    <row r="603" spans="1:11" x14ac:dyDescent="0.25">
      <c r="A603" t="str">
        <f>TEXT(Table3[[#This Row],[Date]],"YYYY"&amp;"- "&amp;"MM")</f>
        <v>2022- 05</v>
      </c>
      <c r="B603" s="31">
        <v>44693</v>
      </c>
      <c r="C603">
        <v>7017.8424009999999</v>
      </c>
      <c r="D603">
        <v>10811.433899999998</v>
      </c>
      <c r="E603">
        <v>18371.573199999995</v>
      </c>
      <c r="F603">
        <v>6786.5150000000003</v>
      </c>
      <c r="G603">
        <v>0</v>
      </c>
      <c r="H603" s="35">
        <v>0</v>
      </c>
      <c r="I603" s="35">
        <v>0</v>
      </c>
      <c r="J603">
        <v>425</v>
      </c>
      <c r="K603">
        <v>4111</v>
      </c>
    </row>
    <row r="604" spans="1:11" x14ac:dyDescent="0.25">
      <c r="A604" t="str">
        <f>TEXT(Table3[[#This Row],[Date]],"YYYY"&amp;"- "&amp;"MM")</f>
        <v>2022- 05</v>
      </c>
      <c r="B604" s="31">
        <v>44694</v>
      </c>
      <c r="C604">
        <v>7091.5679010000013</v>
      </c>
      <c r="D604">
        <v>10837.9079</v>
      </c>
      <c r="E604">
        <v>17524.754700000001</v>
      </c>
      <c r="F604">
        <v>6795.5079999999998</v>
      </c>
      <c r="G604">
        <v>0</v>
      </c>
      <c r="H604" s="35">
        <v>0</v>
      </c>
      <c r="I604" s="35">
        <v>0</v>
      </c>
      <c r="J604">
        <v>425</v>
      </c>
      <c r="K604">
        <v>3692</v>
      </c>
    </row>
    <row r="605" spans="1:11" x14ac:dyDescent="0.25">
      <c r="A605" t="str">
        <f>TEXT(Table3[[#This Row],[Date]],"YYYY"&amp;"- "&amp;"MM")</f>
        <v>2022- 05</v>
      </c>
      <c r="B605" s="31">
        <v>44698</v>
      </c>
      <c r="C605">
        <v>6598.7515009999997</v>
      </c>
      <c r="D605">
        <v>10512.1289</v>
      </c>
      <c r="E605">
        <v>17315.385399999988</v>
      </c>
      <c r="F605">
        <v>6870.1180000000004</v>
      </c>
      <c r="G605">
        <v>0</v>
      </c>
      <c r="H605" s="35">
        <v>0</v>
      </c>
      <c r="I605" s="35">
        <v>0</v>
      </c>
      <c r="J605">
        <v>476</v>
      </c>
      <c r="K605">
        <v>3675</v>
      </c>
    </row>
    <row r="606" spans="1:11" x14ac:dyDescent="0.25">
      <c r="A606" t="str">
        <f>TEXT(Table3[[#This Row],[Date]],"YYYY"&amp;"- "&amp;"MM")</f>
        <v>2022- 05</v>
      </c>
      <c r="B606" s="31">
        <v>44699</v>
      </c>
      <c r="C606">
        <v>6643.1971510000012</v>
      </c>
      <c r="D606">
        <v>10714.545900000001</v>
      </c>
      <c r="E606">
        <v>17671.122399999986</v>
      </c>
      <c r="F606">
        <v>7157.7309999999998</v>
      </c>
      <c r="G606">
        <v>0</v>
      </c>
      <c r="H606" s="35">
        <v>0</v>
      </c>
      <c r="I606" s="35">
        <v>0</v>
      </c>
      <c r="J606">
        <v>569</v>
      </c>
      <c r="K606">
        <v>3819</v>
      </c>
    </row>
    <row r="607" spans="1:11" x14ac:dyDescent="0.25">
      <c r="A607" t="str">
        <f>TEXT(Table3[[#This Row],[Date]],"YYYY"&amp;"- "&amp;"MM")</f>
        <v>2022- 05</v>
      </c>
      <c r="B607" s="31">
        <v>44701</v>
      </c>
      <c r="C607">
        <v>6645.7397009999995</v>
      </c>
      <c r="D607">
        <v>10726.319900000004</v>
      </c>
      <c r="E607">
        <v>17244.604899999984</v>
      </c>
      <c r="F607">
        <v>7338.8440000000001</v>
      </c>
      <c r="G607">
        <v>0</v>
      </c>
      <c r="H607" s="35">
        <v>0</v>
      </c>
      <c r="I607" s="35">
        <v>0</v>
      </c>
      <c r="J607">
        <v>566</v>
      </c>
      <c r="K607">
        <v>4090</v>
      </c>
    </row>
    <row r="608" spans="1:11" x14ac:dyDescent="0.25">
      <c r="A608" t="str">
        <f>TEXT(Table3[[#This Row],[Date]],"YYYY"&amp;"- "&amp;"MM")</f>
        <v>2022- 05</v>
      </c>
      <c r="B608" s="31">
        <v>44704</v>
      </c>
      <c r="C608">
        <v>6834.9174428999986</v>
      </c>
      <c r="D608">
        <v>10514.265900000002</v>
      </c>
      <c r="E608">
        <v>16716.785999999986</v>
      </c>
      <c r="F608">
        <v>7027.9859999999999</v>
      </c>
      <c r="G608">
        <v>0</v>
      </c>
      <c r="H608" s="35">
        <v>0</v>
      </c>
      <c r="I608" s="35">
        <v>0</v>
      </c>
      <c r="J608">
        <v>547</v>
      </c>
      <c r="K608">
        <v>3841</v>
      </c>
    </row>
    <row r="609" spans="1:11" x14ac:dyDescent="0.25">
      <c r="A609" t="str">
        <f>TEXT(Table3[[#This Row],[Date]],"YYYY"&amp;"- "&amp;"MM")</f>
        <v>2022- 05</v>
      </c>
      <c r="B609" s="31">
        <v>44705</v>
      </c>
      <c r="C609">
        <v>6723.4221955000003</v>
      </c>
      <c r="D609">
        <v>10742.093699999999</v>
      </c>
      <c r="E609">
        <v>16860.318799999983</v>
      </c>
      <c r="F609">
        <v>7115.7909999999993</v>
      </c>
      <c r="G609">
        <v>0</v>
      </c>
      <c r="H609" s="35">
        <v>0</v>
      </c>
      <c r="I609" s="35">
        <v>0</v>
      </c>
      <c r="J609">
        <v>547</v>
      </c>
      <c r="K609">
        <v>4006</v>
      </c>
    </row>
    <row r="610" spans="1:11" x14ac:dyDescent="0.25">
      <c r="A610" t="str">
        <f>TEXT(Table3[[#This Row],[Date]],"YYYY"&amp;"- "&amp;"MM")</f>
        <v>2022- 05</v>
      </c>
      <c r="B610" s="31">
        <v>44706</v>
      </c>
      <c r="C610">
        <v>6911.8936089999997</v>
      </c>
      <c r="D610">
        <v>10866.8477</v>
      </c>
      <c r="E610">
        <v>16705.573799999984</v>
      </c>
      <c r="F610">
        <v>7058.771999999999</v>
      </c>
      <c r="G610">
        <v>0</v>
      </c>
      <c r="H610" s="35">
        <v>0</v>
      </c>
      <c r="I610" s="35">
        <v>0</v>
      </c>
      <c r="J610">
        <v>588</v>
      </c>
      <c r="K610">
        <v>4219</v>
      </c>
    </row>
    <row r="611" spans="1:11" x14ac:dyDescent="0.25">
      <c r="A611" t="str">
        <f>TEXT(Table3[[#This Row],[Date]],"YYYY"&amp;"- "&amp;"MM")</f>
        <v>2022- 05</v>
      </c>
      <c r="B611" s="31">
        <v>44707</v>
      </c>
      <c r="C611">
        <v>6872.2493090000007</v>
      </c>
      <c r="D611">
        <v>10811.572700000001</v>
      </c>
      <c r="E611">
        <v>16638.291699999991</v>
      </c>
      <c r="F611">
        <v>7048.277</v>
      </c>
      <c r="G611">
        <v>0</v>
      </c>
      <c r="H611" s="35">
        <v>0</v>
      </c>
      <c r="I611" s="35">
        <v>0</v>
      </c>
      <c r="J611">
        <v>588</v>
      </c>
      <c r="K611">
        <v>4277</v>
      </c>
    </row>
    <row r="612" spans="1:11" x14ac:dyDescent="0.25">
      <c r="A612" t="str">
        <f>TEXT(Table3[[#This Row],[Date]],"YYYY"&amp;"- "&amp;"MM")</f>
        <v>2022- 05</v>
      </c>
      <c r="B612" s="31">
        <v>44708</v>
      </c>
      <c r="C612">
        <v>6854.0741947000006</v>
      </c>
      <c r="D612">
        <v>10716.1759</v>
      </c>
      <c r="E612">
        <v>16612.503499999984</v>
      </c>
      <c r="F612">
        <v>7066.8599999999988</v>
      </c>
      <c r="G612">
        <v>0</v>
      </c>
      <c r="H612" s="35">
        <v>0</v>
      </c>
      <c r="I612" s="35">
        <v>0</v>
      </c>
      <c r="J612">
        <v>437</v>
      </c>
      <c r="K612">
        <v>4040</v>
      </c>
    </row>
    <row r="613" spans="1:11" x14ac:dyDescent="0.25">
      <c r="A613" t="str">
        <f>TEXT(Table3[[#This Row],[Date]],"YYYY"&amp;"- "&amp;"MM")</f>
        <v>2022- 05</v>
      </c>
      <c r="B613" s="31">
        <v>44711</v>
      </c>
      <c r="C613">
        <v>6745.2140852000002</v>
      </c>
      <c r="D613">
        <v>10592.8729</v>
      </c>
      <c r="E613">
        <v>16279.925499999994</v>
      </c>
      <c r="F613">
        <v>6802.0370000000003</v>
      </c>
      <c r="G613">
        <v>0</v>
      </c>
      <c r="H613" s="35">
        <v>0</v>
      </c>
      <c r="I613" s="35">
        <v>0</v>
      </c>
      <c r="J613">
        <v>408</v>
      </c>
      <c r="K613">
        <v>4057</v>
      </c>
    </row>
    <row r="614" spans="1:11" x14ac:dyDescent="0.25">
      <c r="A614" t="str">
        <f>TEXT(Table3[[#This Row],[Date]],"YYYY"&amp;"- "&amp;"MM")</f>
        <v>2022- 05</v>
      </c>
      <c r="B614" s="31">
        <v>44712</v>
      </c>
      <c r="C614">
        <v>6304.1551851999993</v>
      </c>
      <c r="D614">
        <v>10525.623799999999</v>
      </c>
      <c r="E614">
        <v>16083.991199999997</v>
      </c>
      <c r="F614">
        <v>6980.4350000000004</v>
      </c>
      <c r="G614">
        <v>0</v>
      </c>
      <c r="H614" s="35">
        <v>0</v>
      </c>
      <c r="I614" s="35">
        <v>0</v>
      </c>
      <c r="J614">
        <v>439</v>
      </c>
      <c r="K614">
        <v>4331</v>
      </c>
    </row>
    <row r="615" spans="1:11" x14ac:dyDescent="0.25">
      <c r="A615" t="str">
        <f>TEXT(Table3[[#This Row],[Date]],"YYYY"&amp;"- "&amp;"MM")</f>
        <v>2022- 06</v>
      </c>
      <c r="B615" s="31">
        <v>44713</v>
      </c>
      <c r="C615">
        <v>6105.2605329999988</v>
      </c>
      <c r="D615">
        <v>10373.286900000001</v>
      </c>
      <c r="E615">
        <v>15904.279499999981</v>
      </c>
      <c r="F615">
        <v>6983.4409999999998</v>
      </c>
      <c r="G615">
        <v>0</v>
      </c>
      <c r="H615" s="35">
        <v>0</v>
      </c>
      <c r="I615" s="35">
        <v>0</v>
      </c>
      <c r="J615">
        <v>440</v>
      </c>
      <c r="K615">
        <v>4048</v>
      </c>
    </row>
    <row r="616" spans="1:11" x14ac:dyDescent="0.25">
      <c r="A616" t="str">
        <f>TEXT(Table3[[#This Row],[Date]],"YYYY"&amp;"- "&amp;"MM")</f>
        <v>2022- 06</v>
      </c>
      <c r="B616" s="31">
        <v>44714</v>
      </c>
      <c r="C616">
        <v>5962.5777851000003</v>
      </c>
      <c r="D616">
        <v>10378.780900000002</v>
      </c>
      <c r="E616">
        <v>15908.802899999986</v>
      </c>
      <c r="F616">
        <v>7226.5450000000001</v>
      </c>
      <c r="G616">
        <v>0</v>
      </c>
      <c r="H616" s="35">
        <v>0</v>
      </c>
      <c r="I616" s="35">
        <v>0</v>
      </c>
      <c r="J616">
        <v>441</v>
      </c>
      <c r="K616">
        <v>4359</v>
      </c>
    </row>
    <row r="617" spans="1:11" x14ac:dyDescent="0.25">
      <c r="A617" t="str">
        <f>TEXT(Table3[[#This Row],[Date]],"YYYY"&amp;"- "&amp;"MM")</f>
        <v>2022- 06</v>
      </c>
      <c r="B617" s="31">
        <v>44715</v>
      </c>
      <c r="C617">
        <v>6055.0325299999995</v>
      </c>
      <c r="D617">
        <v>10364.992099999998</v>
      </c>
      <c r="E617">
        <v>15919.962799999979</v>
      </c>
      <c r="F617">
        <v>7302.6930000000002</v>
      </c>
      <c r="G617">
        <v>0</v>
      </c>
      <c r="H617" s="35">
        <v>0</v>
      </c>
      <c r="I617" s="35">
        <v>0</v>
      </c>
      <c r="J617">
        <v>440</v>
      </c>
      <c r="K617">
        <v>3917</v>
      </c>
    </row>
    <row r="618" spans="1:11" x14ac:dyDescent="0.25">
      <c r="A618" t="str">
        <f>TEXT(Table3[[#This Row],[Date]],"YYYY"&amp;"- "&amp;"MM")</f>
        <v>2022- 06</v>
      </c>
      <c r="B618" s="31">
        <v>44718</v>
      </c>
      <c r="C618">
        <v>5993.0398299999997</v>
      </c>
      <c r="D618">
        <v>9903.0781000000006</v>
      </c>
      <c r="E618">
        <v>16049.543400000002</v>
      </c>
      <c r="F618">
        <v>7127.9480000000003</v>
      </c>
      <c r="G618">
        <v>0</v>
      </c>
      <c r="H618" s="35">
        <v>0</v>
      </c>
      <c r="I618" s="35">
        <v>0</v>
      </c>
      <c r="J618">
        <v>329</v>
      </c>
      <c r="K618">
        <v>3728</v>
      </c>
    </row>
    <row r="619" spans="1:11" x14ac:dyDescent="0.25">
      <c r="A619" t="str">
        <f>TEXT(Table3[[#This Row],[Date]],"YYYY"&amp;"- "&amp;"MM")</f>
        <v>2022- 06</v>
      </c>
      <c r="B619" s="31">
        <v>44719</v>
      </c>
      <c r="C619">
        <v>6028.5334300000004</v>
      </c>
      <c r="D619">
        <v>9940.9421999999977</v>
      </c>
      <c r="E619">
        <v>16515.0141</v>
      </c>
      <c r="F619">
        <v>7259.03</v>
      </c>
      <c r="G619">
        <v>0</v>
      </c>
      <c r="H619" s="35">
        <v>0</v>
      </c>
      <c r="I619" s="35">
        <v>0</v>
      </c>
      <c r="J619">
        <v>329</v>
      </c>
      <c r="K619">
        <v>4015</v>
      </c>
    </row>
    <row r="620" spans="1:11" x14ac:dyDescent="0.25">
      <c r="A620" t="str">
        <f>TEXT(Table3[[#This Row],[Date]],"YYYY"&amp;"- "&amp;"MM")</f>
        <v>2022- 06</v>
      </c>
      <c r="B620" s="31">
        <v>44720</v>
      </c>
      <c r="C620">
        <v>5875.6177799999996</v>
      </c>
      <c r="D620">
        <v>10017.888199999996</v>
      </c>
      <c r="E620">
        <v>16599.591099999998</v>
      </c>
      <c r="F620">
        <v>7252.6660000000002</v>
      </c>
      <c r="G620">
        <v>0</v>
      </c>
      <c r="H620" s="35">
        <v>0</v>
      </c>
      <c r="I620" s="35">
        <v>0</v>
      </c>
      <c r="J620">
        <v>306</v>
      </c>
      <c r="K620">
        <v>3917</v>
      </c>
    </row>
    <row r="621" spans="1:11" x14ac:dyDescent="0.25">
      <c r="A621" t="str">
        <f>TEXT(Table3[[#This Row],[Date]],"YYYY"&amp;"- "&amp;"MM")</f>
        <v>2022- 06</v>
      </c>
      <c r="B621" s="31">
        <v>44721</v>
      </c>
      <c r="C621">
        <v>5800.8410800000001</v>
      </c>
      <c r="D621">
        <v>10160.209200000003</v>
      </c>
      <c r="E621">
        <v>16705.490899999993</v>
      </c>
      <c r="F621">
        <v>7245.598</v>
      </c>
      <c r="G621">
        <v>0</v>
      </c>
      <c r="H621" s="35">
        <v>0</v>
      </c>
      <c r="I621" s="35">
        <v>0</v>
      </c>
      <c r="J621">
        <v>328</v>
      </c>
      <c r="K621">
        <v>4034</v>
      </c>
    </row>
    <row r="622" spans="1:11" x14ac:dyDescent="0.25">
      <c r="A622" t="str">
        <f>TEXT(Table3[[#This Row],[Date]],"YYYY"&amp;"- "&amp;"MM")</f>
        <v>2022- 06</v>
      </c>
      <c r="B622" s="31">
        <v>44722</v>
      </c>
      <c r="C622">
        <v>5771.9132799999998</v>
      </c>
      <c r="D622">
        <v>10196.716200000003</v>
      </c>
      <c r="E622">
        <v>16710.782999999999</v>
      </c>
      <c r="F622">
        <v>7169.7120000000004</v>
      </c>
      <c r="G622">
        <v>0</v>
      </c>
      <c r="H622" s="35">
        <v>0</v>
      </c>
      <c r="I622" s="35">
        <v>0</v>
      </c>
      <c r="J622">
        <v>305</v>
      </c>
      <c r="K622">
        <v>3695</v>
      </c>
    </row>
    <row r="623" spans="1:11" x14ac:dyDescent="0.25">
      <c r="A623" t="str">
        <f>TEXT(Table3[[#This Row],[Date]],"YYYY"&amp;"- "&amp;"MM")</f>
        <v>2022- 06</v>
      </c>
      <c r="B623" s="31">
        <v>44725</v>
      </c>
      <c r="C623">
        <v>5950.0186799999992</v>
      </c>
      <c r="D623">
        <v>9782.7732000000015</v>
      </c>
      <c r="E623">
        <v>16274.185600000006</v>
      </c>
      <c r="F623">
        <v>7099.6959999999999</v>
      </c>
      <c r="G623">
        <v>0</v>
      </c>
      <c r="H623" s="35">
        <v>0</v>
      </c>
      <c r="I623" s="35">
        <v>0</v>
      </c>
      <c r="J623">
        <v>278</v>
      </c>
      <c r="K623">
        <v>3622</v>
      </c>
    </row>
    <row r="624" spans="1:11" x14ac:dyDescent="0.25">
      <c r="A624" t="str">
        <f>TEXT(Table3[[#This Row],[Date]],"YYYY"&amp;"- "&amp;"MM")</f>
        <v>2022- 06</v>
      </c>
      <c r="B624" s="31">
        <v>44727</v>
      </c>
      <c r="C624">
        <v>5913.2050799999979</v>
      </c>
      <c r="D624">
        <v>9818.6592000000037</v>
      </c>
      <c r="E624">
        <v>16015.296300000005</v>
      </c>
      <c r="F624">
        <v>7015.0779999999995</v>
      </c>
      <c r="G624">
        <v>0</v>
      </c>
      <c r="H624" s="35">
        <v>0</v>
      </c>
      <c r="I624" s="35">
        <v>0</v>
      </c>
      <c r="J624">
        <v>202</v>
      </c>
      <c r="K624">
        <v>3542</v>
      </c>
    </row>
    <row r="625" spans="1:11" x14ac:dyDescent="0.25">
      <c r="A625" t="str">
        <f>TEXT(Table3[[#This Row],[Date]],"YYYY"&amp;"- "&amp;"MM")</f>
        <v>2022- 06</v>
      </c>
      <c r="B625" s="31">
        <v>44728</v>
      </c>
      <c r="C625">
        <v>5847.1715451</v>
      </c>
      <c r="D625">
        <v>9870.4832000000024</v>
      </c>
      <c r="E625">
        <v>16176.6818</v>
      </c>
      <c r="F625">
        <v>7101.3089999999993</v>
      </c>
      <c r="G625">
        <v>0</v>
      </c>
      <c r="H625" s="35">
        <v>0</v>
      </c>
      <c r="I625" s="35">
        <v>0</v>
      </c>
      <c r="J625">
        <v>202</v>
      </c>
      <c r="K625">
        <v>3648</v>
      </c>
    </row>
    <row r="626" spans="1:11" x14ac:dyDescent="0.25">
      <c r="A626" t="str">
        <f>TEXT(Table3[[#This Row],[Date]],"YYYY"&amp;"- "&amp;"MM")</f>
        <v>2022- 06</v>
      </c>
      <c r="B626" s="31">
        <v>44729</v>
      </c>
      <c r="C626">
        <v>5703.4076109999996</v>
      </c>
      <c r="D626">
        <v>9855.7942000000003</v>
      </c>
      <c r="E626">
        <v>16214.721900000004</v>
      </c>
      <c r="F626">
        <v>7211.0919999999996</v>
      </c>
      <c r="G626">
        <v>0</v>
      </c>
      <c r="H626" s="35">
        <v>0</v>
      </c>
      <c r="I626" s="35">
        <v>0</v>
      </c>
      <c r="J626">
        <v>202</v>
      </c>
      <c r="K626">
        <v>3686</v>
      </c>
    </row>
    <row r="627" spans="1:11" x14ac:dyDescent="0.25">
      <c r="A627" t="str">
        <f>TEXT(Table3[[#This Row],[Date]],"YYYY"&amp;"- "&amp;"MM")</f>
        <v>2022- 06</v>
      </c>
      <c r="B627" s="31">
        <v>44732</v>
      </c>
      <c r="C627">
        <v>5678.5679880000007</v>
      </c>
      <c r="D627">
        <v>9467.5071999999982</v>
      </c>
      <c r="E627">
        <v>15479.774300000005</v>
      </c>
      <c r="F627">
        <v>7089.7759999999998</v>
      </c>
      <c r="G627">
        <v>0</v>
      </c>
      <c r="H627" s="35">
        <v>0</v>
      </c>
      <c r="I627" s="35">
        <v>0</v>
      </c>
      <c r="J627">
        <v>202</v>
      </c>
      <c r="K627">
        <v>3530</v>
      </c>
    </row>
    <row r="628" spans="1:11" x14ac:dyDescent="0.25">
      <c r="A628" t="str">
        <f>TEXT(Table3[[#This Row],[Date]],"YYYY"&amp;"- "&amp;"MM")</f>
        <v>2022- 06</v>
      </c>
      <c r="B628" s="31">
        <v>44733</v>
      </c>
      <c r="C628">
        <v>5856.7951880000001</v>
      </c>
      <c r="D628">
        <v>9618.7842000000001</v>
      </c>
      <c r="E628">
        <v>15550.003900000003</v>
      </c>
      <c r="F628">
        <v>7195.6220000000003</v>
      </c>
      <c r="G628">
        <v>0</v>
      </c>
      <c r="H628" s="35">
        <v>0</v>
      </c>
      <c r="I628" s="35">
        <v>0</v>
      </c>
      <c r="J628">
        <v>201</v>
      </c>
      <c r="K628">
        <v>3854</v>
      </c>
    </row>
    <row r="629" spans="1:11" x14ac:dyDescent="0.25">
      <c r="A629" t="str">
        <f>TEXT(Table3[[#This Row],[Date]],"YYYY"&amp;"- "&amp;"MM")</f>
        <v>2022- 06</v>
      </c>
      <c r="B629" s="31">
        <v>44734</v>
      </c>
      <c r="C629">
        <v>6132.4315699999997</v>
      </c>
      <c r="D629">
        <v>9583.8271999999997</v>
      </c>
      <c r="E629">
        <v>15817.739500000003</v>
      </c>
      <c r="F629">
        <v>7235.0249999999996</v>
      </c>
      <c r="G629">
        <v>0</v>
      </c>
      <c r="H629" s="35">
        <v>0</v>
      </c>
      <c r="I629" s="35">
        <v>0</v>
      </c>
      <c r="J629">
        <v>201</v>
      </c>
      <c r="K629">
        <v>3679</v>
      </c>
    </row>
    <row r="630" spans="1:11" x14ac:dyDescent="0.25">
      <c r="A630" t="str">
        <f>TEXT(Table3[[#This Row],[Date]],"YYYY"&amp;"- "&amp;"MM")</f>
        <v>2022- 06</v>
      </c>
      <c r="B630" s="31">
        <v>44735</v>
      </c>
      <c r="C630">
        <v>6227.4635700000017</v>
      </c>
      <c r="D630">
        <v>9703.7672000000002</v>
      </c>
      <c r="E630">
        <v>15353.139800000006</v>
      </c>
      <c r="F630">
        <v>7368.7380000000003</v>
      </c>
      <c r="G630">
        <v>0</v>
      </c>
      <c r="H630" s="35">
        <v>0</v>
      </c>
      <c r="I630" s="35">
        <v>0</v>
      </c>
      <c r="J630">
        <v>201</v>
      </c>
      <c r="K630">
        <v>3779</v>
      </c>
    </row>
    <row r="631" spans="1:11" x14ac:dyDescent="0.25">
      <c r="A631" t="str">
        <f>TEXT(Table3[[#This Row],[Date]],"YYYY"&amp;"- "&amp;"MM")</f>
        <v>2022- 06</v>
      </c>
      <c r="B631" s="31">
        <v>44739</v>
      </c>
      <c r="C631">
        <v>6439.25227</v>
      </c>
      <c r="D631">
        <v>9636.881199999998</v>
      </c>
      <c r="E631">
        <v>14930.389300000003</v>
      </c>
      <c r="F631">
        <v>7350.4570000000003</v>
      </c>
      <c r="G631">
        <v>0</v>
      </c>
      <c r="H631" s="35">
        <v>0</v>
      </c>
      <c r="I631" s="35">
        <v>0</v>
      </c>
      <c r="J631">
        <v>251</v>
      </c>
      <c r="K631">
        <v>3673</v>
      </c>
    </row>
    <row r="632" spans="1:11" x14ac:dyDescent="0.25">
      <c r="A632" t="str">
        <f>TEXT(Table3[[#This Row],[Date]],"YYYY"&amp;"- "&amp;"MM")</f>
        <v>2022- 06</v>
      </c>
      <c r="B632" s="31">
        <v>44740</v>
      </c>
      <c r="C632">
        <v>6439.8422873000009</v>
      </c>
      <c r="D632">
        <v>9274.5891999999985</v>
      </c>
      <c r="E632">
        <v>14447.490850000004</v>
      </c>
      <c r="F632">
        <v>7272.6570000000011</v>
      </c>
      <c r="G632">
        <v>0</v>
      </c>
      <c r="H632" s="35">
        <v>0</v>
      </c>
      <c r="I632" s="35">
        <v>0</v>
      </c>
      <c r="J632">
        <v>251</v>
      </c>
      <c r="K632">
        <v>3432</v>
      </c>
    </row>
    <row r="633" spans="1:11" x14ac:dyDescent="0.25">
      <c r="A633" t="str">
        <f>TEXT(Table3[[#This Row],[Date]],"YYYY"&amp;"- "&amp;"MM")</f>
        <v>2022- 06</v>
      </c>
      <c r="B633" s="31">
        <v>44741</v>
      </c>
      <c r="C633">
        <v>6375.4258873000008</v>
      </c>
      <c r="D633">
        <v>9448.7071999999989</v>
      </c>
      <c r="E633">
        <v>14912.773850000007</v>
      </c>
      <c r="F633">
        <v>7555.764000000001</v>
      </c>
      <c r="G633">
        <v>0</v>
      </c>
      <c r="H633" s="35">
        <v>0</v>
      </c>
      <c r="I633" s="35">
        <v>0</v>
      </c>
      <c r="J633">
        <v>251</v>
      </c>
      <c r="K633">
        <v>3715</v>
      </c>
    </row>
    <row r="634" spans="1:11" x14ac:dyDescent="0.25">
      <c r="A634" t="str">
        <f>TEXT(Table3[[#This Row],[Date]],"YYYY"&amp;"- "&amp;"MM")</f>
        <v>2022- 06</v>
      </c>
      <c r="B634" s="31">
        <v>44742</v>
      </c>
      <c r="C634">
        <v>6664.6686661000012</v>
      </c>
      <c r="D634">
        <v>9542.2641999999978</v>
      </c>
      <c r="E634">
        <v>15927.367450000011</v>
      </c>
      <c r="F634">
        <v>7583.5959999999995</v>
      </c>
      <c r="G634">
        <v>0</v>
      </c>
      <c r="H634" s="35">
        <v>0</v>
      </c>
      <c r="I634" s="35">
        <v>0</v>
      </c>
      <c r="J634">
        <v>315</v>
      </c>
      <c r="K634">
        <v>3685</v>
      </c>
    </row>
    <row r="635" spans="1:11" x14ac:dyDescent="0.25">
      <c r="A635" t="str">
        <f>TEXT(Table3[[#This Row],[Date]],"YYYY"&amp;"- "&amp;"MM")</f>
        <v>2022- 07</v>
      </c>
      <c r="B635" s="31">
        <v>44746</v>
      </c>
      <c r="C635">
        <v>7352.740490000002</v>
      </c>
      <c r="D635">
        <v>9503.8731999999982</v>
      </c>
      <c r="E635">
        <v>17714.587950000008</v>
      </c>
      <c r="F635">
        <v>7192.7950000000001</v>
      </c>
      <c r="G635">
        <v>0</v>
      </c>
      <c r="H635" s="35">
        <v>0</v>
      </c>
      <c r="I635" s="35">
        <v>0</v>
      </c>
      <c r="J635">
        <v>309</v>
      </c>
      <c r="K635">
        <v>3683</v>
      </c>
    </row>
    <row r="636" spans="1:11" x14ac:dyDescent="0.25">
      <c r="A636" t="str">
        <f>TEXT(Table3[[#This Row],[Date]],"YYYY"&amp;"- "&amp;"MM")</f>
        <v>2022- 07</v>
      </c>
      <c r="B636" s="31">
        <v>44747</v>
      </c>
      <c r="C636">
        <v>7403.1691900000023</v>
      </c>
      <c r="D636">
        <v>9379.0812000000005</v>
      </c>
      <c r="E636">
        <v>17489.783350000002</v>
      </c>
      <c r="F636">
        <v>6872.7109999999993</v>
      </c>
      <c r="G636">
        <v>0</v>
      </c>
      <c r="H636" s="35">
        <v>0</v>
      </c>
      <c r="I636" s="35">
        <v>0</v>
      </c>
      <c r="J636">
        <v>309</v>
      </c>
      <c r="K636">
        <v>3683</v>
      </c>
    </row>
    <row r="637" spans="1:11" x14ac:dyDescent="0.25">
      <c r="A637" t="str">
        <f>TEXT(Table3[[#This Row],[Date]],"YYYY"&amp;"- "&amp;"MM")</f>
        <v>2022- 07</v>
      </c>
      <c r="B637" s="31">
        <v>44748</v>
      </c>
      <c r="C637">
        <v>7626.3810900000017</v>
      </c>
      <c r="D637">
        <v>9379.0812000000005</v>
      </c>
      <c r="E637">
        <v>18075.940549999999</v>
      </c>
      <c r="F637">
        <v>6779.003999999999</v>
      </c>
      <c r="G637">
        <v>0</v>
      </c>
      <c r="H637" s="35">
        <v>0</v>
      </c>
      <c r="I637" s="35">
        <v>0</v>
      </c>
      <c r="J637">
        <v>318</v>
      </c>
      <c r="K637">
        <v>3382</v>
      </c>
    </row>
    <row r="638" spans="1:11" x14ac:dyDescent="0.25">
      <c r="A638" t="str">
        <f>TEXT(Table3[[#This Row],[Date]],"YYYY"&amp;"- "&amp;"MM")</f>
        <v>2022- 07</v>
      </c>
      <c r="B638" s="31">
        <v>44749</v>
      </c>
      <c r="C638">
        <v>7594.32935</v>
      </c>
      <c r="D638">
        <v>9247.1641999999993</v>
      </c>
      <c r="E638">
        <v>18032.030549999989</v>
      </c>
      <c r="F638">
        <v>6800.1809999999996</v>
      </c>
      <c r="G638">
        <v>0</v>
      </c>
      <c r="H638" s="35">
        <v>0</v>
      </c>
      <c r="I638" s="35">
        <v>0</v>
      </c>
      <c r="J638">
        <v>318</v>
      </c>
      <c r="K638">
        <v>3714</v>
      </c>
    </row>
    <row r="639" spans="1:11" x14ac:dyDescent="0.25">
      <c r="A639" t="str">
        <f>TEXT(Table3[[#This Row],[Date]],"YYYY"&amp;"- "&amp;"MM")</f>
        <v>2022- 07</v>
      </c>
      <c r="B639" s="31">
        <v>44750</v>
      </c>
      <c r="C639">
        <v>7241.2570500000029</v>
      </c>
      <c r="D639">
        <v>9332.738199999998</v>
      </c>
      <c r="E639">
        <v>17424.343349999988</v>
      </c>
      <c r="F639">
        <v>7087.1819999999998</v>
      </c>
      <c r="G639">
        <v>0</v>
      </c>
      <c r="H639" s="35">
        <v>0</v>
      </c>
      <c r="I639" s="35">
        <v>0</v>
      </c>
      <c r="J639">
        <v>417</v>
      </c>
      <c r="K639">
        <v>3626</v>
      </c>
    </row>
    <row r="640" spans="1:11" x14ac:dyDescent="0.25">
      <c r="A640" t="str">
        <f>TEXT(Table3[[#This Row],[Date]],"YYYY"&amp;"- "&amp;"MM")</f>
        <v>2022- 07</v>
      </c>
      <c r="B640" s="31">
        <v>44753</v>
      </c>
      <c r="C640">
        <v>7594.32935</v>
      </c>
      <c r="D640">
        <v>9247.1641999999993</v>
      </c>
      <c r="E640">
        <v>18032.030549999989</v>
      </c>
      <c r="F640">
        <v>6800.1809999999996</v>
      </c>
      <c r="G640">
        <v>0</v>
      </c>
      <c r="H640" s="35">
        <v>0</v>
      </c>
      <c r="I640" s="35">
        <v>0</v>
      </c>
      <c r="J640">
        <v>417</v>
      </c>
      <c r="K640">
        <v>3375</v>
      </c>
    </row>
    <row r="641" spans="1:11" x14ac:dyDescent="0.25">
      <c r="A641" t="str">
        <f>TEXT(Table3[[#This Row],[Date]],"YYYY"&amp;"- "&amp;"MM")</f>
        <v>2022- 07</v>
      </c>
      <c r="B641" s="31">
        <v>44754</v>
      </c>
      <c r="C641">
        <v>6565.5348500000009</v>
      </c>
      <c r="D641">
        <v>8638.7540000000008</v>
      </c>
      <c r="E641">
        <v>16697.927449999985</v>
      </c>
      <c r="F641">
        <v>7236.1329999999998</v>
      </c>
      <c r="G641">
        <v>0</v>
      </c>
      <c r="H641" s="35">
        <v>0</v>
      </c>
      <c r="I641" s="35">
        <v>0</v>
      </c>
      <c r="J641">
        <v>432.15995000001328</v>
      </c>
      <c r="K641">
        <v>3348.123</v>
      </c>
    </row>
    <row r="642" spans="1:11" x14ac:dyDescent="0.25">
      <c r="A642" t="str">
        <f>TEXT(Table3[[#This Row],[Date]],"YYYY"&amp;"- "&amp;"MM")</f>
        <v>2022- 07</v>
      </c>
      <c r="B642" s="31">
        <v>44756</v>
      </c>
      <c r="C642">
        <v>6365.4121659999983</v>
      </c>
      <c r="D642">
        <v>8822.2498999999989</v>
      </c>
      <c r="E642">
        <v>16241.971649999989</v>
      </c>
      <c r="F642">
        <v>7432.3509999999997</v>
      </c>
      <c r="G642">
        <v>0</v>
      </c>
      <c r="H642" s="35">
        <v>0</v>
      </c>
      <c r="I642" s="35">
        <v>0</v>
      </c>
      <c r="J642">
        <v>432.07105000001337</v>
      </c>
      <c r="K642">
        <v>3286.6930000000002</v>
      </c>
    </row>
    <row r="643" spans="1:11" x14ac:dyDescent="0.25">
      <c r="A643" t="str">
        <f>TEXT(Table3[[#This Row],[Date]],"YYYY"&amp;"- "&amp;"MM")</f>
        <v>2022- 07</v>
      </c>
      <c r="B643" s="31">
        <v>44757</v>
      </c>
      <c r="C643">
        <v>6268.7707659999996</v>
      </c>
      <c r="D643">
        <v>8747.313900000001</v>
      </c>
      <c r="E643">
        <v>17201.614549999984</v>
      </c>
      <c r="F643">
        <v>7381.8289999999997</v>
      </c>
      <c r="G643">
        <v>0</v>
      </c>
      <c r="H643" s="35">
        <v>0</v>
      </c>
      <c r="I643" s="35">
        <v>0</v>
      </c>
      <c r="J643">
        <v>432</v>
      </c>
      <c r="K643">
        <v>3147</v>
      </c>
    </row>
    <row r="644" spans="1:11" x14ac:dyDescent="0.25">
      <c r="A644" t="str">
        <f>TEXT(Table3[[#This Row],[Date]],"YYYY"&amp;"- "&amp;"MM")</f>
        <v>2022- 07</v>
      </c>
      <c r="B644" s="31">
        <v>44760</v>
      </c>
      <c r="C644">
        <v>6323.4500660000003</v>
      </c>
      <c r="D644">
        <v>8845.7389999999996</v>
      </c>
      <c r="E644">
        <v>16106.787549999994</v>
      </c>
      <c r="F644">
        <v>7063.7489999999998</v>
      </c>
      <c r="G644">
        <v>0</v>
      </c>
      <c r="H644" s="35">
        <v>0</v>
      </c>
      <c r="I644" s="35">
        <v>0</v>
      </c>
      <c r="J644">
        <v>399</v>
      </c>
      <c r="K644">
        <v>3513</v>
      </c>
    </row>
    <row r="645" spans="1:11" x14ac:dyDescent="0.25">
      <c r="A645" t="str">
        <f>TEXT(Table3[[#This Row],[Date]],"YYYY"&amp;"- "&amp;"MM")</f>
        <v>2022- 07</v>
      </c>
      <c r="B645" s="31">
        <v>44761</v>
      </c>
      <c r="C645">
        <v>6323.4500660000022</v>
      </c>
      <c r="D645">
        <v>8951.9709999999995</v>
      </c>
      <c r="E645">
        <v>15872.608549999992</v>
      </c>
      <c r="F645">
        <v>6982.3239999999996</v>
      </c>
      <c r="G645">
        <v>0</v>
      </c>
      <c r="H645" s="35">
        <v>0</v>
      </c>
      <c r="I645" s="35">
        <v>0</v>
      </c>
      <c r="J645">
        <v>398.81015000000798</v>
      </c>
      <c r="K645">
        <v>3236.4760000000001</v>
      </c>
    </row>
    <row r="646" spans="1:11" x14ac:dyDescent="0.25">
      <c r="A646" t="str">
        <f>TEXT(Table3[[#This Row],[Date]],"YYYY"&amp;"- "&amp;"MM")</f>
        <v>2022- 07</v>
      </c>
      <c r="B646" s="31">
        <v>44762</v>
      </c>
      <c r="C646">
        <v>6234.6795726000018</v>
      </c>
      <c r="D646">
        <v>9205.273900000002</v>
      </c>
      <c r="E646">
        <v>16047.048099999998</v>
      </c>
      <c r="F646">
        <v>7082.7349999999997</v>
      </c>
      <c r="G646">
        <v>0</v>
      </c>
      <c r="H646" s="35">
        <v>0</v>
      </c>
      <c r="I646" s="35">
        <v>0</v>
      </c>
      <c r="J646">
        <v>336.56770000000068</v>
      </c>
      <c r="K646">
        <v>3424.4189000000001</v>
      </c>
    </row>
    <row r="647" spans="1:11" x14ac:dyDescent="0.25">
      <c r="A647" t="str">
        <f>TEXT(Table3[[#This Row],[Date]],"YYYY"&amp;"- "&amp;"MM")</f>
        <v>2022- 07</v>
      </c>
      <c r="B647" s="31">
        <v>44763</v>
      </c>
      <c r="C647">
        <v>6217.5195726000011</v>
      </c>
      <c r="D647">
        <v>9292.0298999999995</v>
      </c>
      <c r="E647">
        <v>15798.015599999992</v>
      </c>
      <c r="F647">
        <v>7140.8440000000001</v>
      </c>
      <c r="G647">
        <v>0</v>
      </c>
      <c r="H647" s="35">
        <v>0</v>
      </c>
      <c r="I647" s="35">
        <v>0</v>
      </c>
      <c r="J647">
        <v>336</v>
      </c>
      <c r="K647">
        <v>3632</v>
      </c>
    </row>
    <row r="648" spans="1:11" x14ac:dyDescent="0.25">
      <c r="A648" t="str">
        <f>TEXT(Table3[[#This Row],[Date]],"YYYY"&amp;"- "&amp;"MM")</f>
        <v>2022- 07</v>
      </c>
      <c r="B648" s="31">
        <v>44764</v>
      </c>
      <c r="C648">
        <v>6156.184855999998</v>
      </c>
      <c r="D648">
        <v>9225.4868999999981</v>
      </c>
      <c r="E648">
        <v>15734.979899999989</v>
      </c>
      <c r="F648">
        <v>7197.1869999999999</v>
      </c>
      <c r="G648">
        <v>0</v>
      </c>
      <c r="H648" s="35">
        <v>0</v>
      </c>
      <c r="I648" s="35">
        <v>0</v>
      </c>
      <c r="J648">
        <v>317.2133999999985</v>
      </c>
      <c r="K648">
        <v>3732.8440000000001</v>
      </c>
    </row>
    <row r="649" spans="1:11" x14ac:dyDescent="0.25">
      <c r="A649" t="str">
        <f>TEXT(Table3[[#This Row],[Date]],"YYYY"&amp;"- "&amp;"MM")</f>
        <v>2022- 07</v>
      </c>
      <c r="B649" s="31">
        <v>44767</v>
      </c>
      <c r="C649">
        <v>6099.7400813000013</v>
      </c>
      <c r="D649">
        <v>8825.905999999999</v>
      </c>
      <c r="E649">
        <v>15435.077400000002</v>
      </c>
      <c r="F649">
        <v>7298.4269999999997</v>
      </c>
      <c r="G649">
        <v>0</v>
      </c>
      <c r="H649" s="35">
        <v>0</v>
      </c>
      <c r="I649" s="35">
        <v>0</v>
      </c>
      <c r="J649">
        <v>316.65789999999873</v>
      </c>
      <c r="K649">
        <v>3636.0529999999999</v>
      </c>
    </row>
    <row r="650" spans="1:11" x14ac:dyDescent="0.25">
      <c r="A650" t="str">
        <f>TEXT(Table3[[#This Row],[Date]],"YYYY"&amp;"- "&amp;"MM")</f>
        <v>2022- 07</v>
      </c>
      <c r="B650" s="31">
        <v>44768</v>
      </c>
      <c r="C650">
        <v>6099.1174759999994</v>
      </c>
      <c r="D650">
        <v>8417.764000000001</v>
      </c>
      <c r="E650">
        <v>15334.059599999999</v>
      </c>
      <c r="F650">
        <v>7552.3770000000004</v>
      </c>
      <c r="G650">
        <v>0</v>
      </c>
      <c r="H650" s="35">
        <v>0</v>
      </c>
      <c r="I650" s="35">
        <v>0</v>
      </c>
      <c r="J650">
        <v>335.63700000000057</v>
      </c>
      <c r="K650">
        <v>3499.5010000000002</v>
      </c>
    </row>
    <row r="651" spans="1:11" x14ac:dyDescent="0.25">
      <c r="A651" t="str">
        <f>TEXT(Table3[[#This Row],[Date]],"YYYY"&amp;"- "&amp;"MM")</f>
        <v>2022- 07</v>
      </c>
      <c r="B651" s="31">
        <v>44769</v>
      </c>
      <c r="C651">
        <v>6034.2606759999999</v>
      </c>
      <c r="D651">
        <v>8731</v>
      </c>
      <c r="E651">
        <v>15426.221299999999</v>
      </c>
      <c r="F651">
        <v>7645.2359999999999</v>
      </c>
      <c r="G651">
        <v>0</v>
      </c>
      <c r="H651" s="35">
        <v>0</v>
      </c>
      <c r="I651" s="35">
        <v>0</v>
      </c>
      <c r="J651">
        <v>334.3482000000007</v>
      </c>
      <c r="K651">
        <v>3786.2939999999999</v>
      </c>
    </row>
    <row r="652" spans="1:11" x14ac:dyDescent="0.25">
      <c r="A652" t="str">
        <f>TEXT(Table3[[#This Row],[Date]],"YYYY"&amp;"- "&amp;"MM")</f>
        <v>2022- 07</v>
      </c>
      <c r="B652" s="31">
        <v>44770</v>
      </c>
      <c r="C652">
        <v>5872.2964880999998</v>
      </c>
      <c r="D652">
        <v>8765.8670000000002</v>
      </c>
      <c r="E652">
        <v>15302.587249999991</v>
      </c>
      <c r="F652">
        <v>7608.3159999999998</v>
      </c>
      <c r="G652">
        <v>0</v>
      </c>
      <c r="H652" s="35">
        <v>0</v>
      </c>
      <c r="I652" s="35">
        <v>0</v>
      </c>
      <c r="J652">
        <v>378.05035000000595</v>
      </c>
      <c r="K652">
        <v>3951.9969999999998</v>
      </c>
    </row>
    <row r="653" spans="1:11" x14ac:dyDescent="0.25">
      <c r="A653" t="str">
        <f>TEXT(Table3[[#This Row],[Date]],"YYYY"&amp;"- "&amp;"MM")</f>
        <v>2022- 07</v>
      </c>
      <c r="B653" s="31">
        <v>44771</v>
      </c>
      <c r="C653">
        <v>5707.3804430000009</v>
      </c>
      <c r="D653">
        <v>8821.0709000000006</v>
      </c>
      <c r="E653">
        <v>15375.083499999993</v>
      </c>
      <c r="F653">
        <v>7433.192</v>
      </c>
      <c r="G653">
        <v>0</v>
      </c>
      <c r="H653" s="35">
        <v>0</v>
      </c>
      <c r="I653" s="35">
        <v>0</v>
      </c>
      <c r="J653">
        <v>334.3482000000007</v>
      </c>
      <c r="K653">
        <v>3993.067</v>
      </c>
    </row>
    <row r="654" spans="1:11" x14ac:dyDescent="0.25">
      <c r="A654" t="str">
        <f>TEXT(Table3[[#This Row],[Date]],"YYYY"&amp;"- "&amp;"MM")</f>
        <v>2022- 08</v>
      </c>
      <c r="B654" s="31">
        <v>44774</v>
      </c>
      <c r="C654">
        <v>5864.8388430000005</v>
      </c>
      <c r="D654">
        <v>8678.4890000000014</v>
      </c>
      <c r="E654">
        <v>15572.845900000002</v>
      </c>
      <c r="F654">
        <v>7362.6949999999997</v>
      </c>
      <c r="G654">
        <v>0</v>
      </c>
      <c r="H654" s="35">
        <v>0</v>
      </c>
      <c r="I654" s="35">
        <v>0</v>
      </c>
      <c r="J654">
        <v>408.98165000000876</v>
      </c>
      <c r="K654">
        <v>3632.6309999999999</v>
      </c>
    </row>
    <row r="655" spans="1:11" x14ac:dyDescent="0.25">
      <c r="A655" t="str">
        <f>TEXT(Table3[[#This Row],[Date]],"YYYY"&amp;"- "&amp;"MM")</f>
        <v>2022- 08</v>
      </c>
      <c r="B655" s="31">
        <v>44775</v>
      </c>
      <c r="C655">
        <v>5864.7408430000014</v>
      </c>
      <c r="D655">
        <v>8707.3169999999991</v>
      </c>
      <c r="E655">
        <v>15226.638899999996</v>
      </c>
      <c r="F655">
        <v>7326.9449999999997</v>
      </c>
      <c r="G655">
        <v>0</v>
      </c>
      <c r="H655" s="35">
        <v>0</v>
      </c>
      <c r="I655" s="35">
        <v>0</v>
      </c>
      <c r="J655">
        <v>417.61285000000942</v>
      </c>
      <c r="K655">
        <v>3553.723</v>
      </c>
    </row>
    <row r="656" spans="1:11" x14ac:dyDescent="0.25">
      <c r="A656" t="str">
        <f>TEXT(Table3[[#This Row],[Date]],"YYYY"&amp;"- "&amp;"MM")</f>
        <v>2022- 08</v>
      </c>
      <c r="B656" s="31">
        <v>44776</v>
      </c>
      <c r="C656">
        <v>5824.4886447000008</v>
      </c>
      <c r="D656">
        <v>8733.2560000000012</v>
      </c>
      <c r="E656">
        <v>15487.296049999988</v>
      </c>
      <c r="F656">
        <v>7458.2659999999996</v>
      </c>
      <c r="G656">
        <v>0</v>
      </c>
      <c r="H656" s="35">
        <v>0</v>
      </c>
      <c r="I656" s="35">
        <v>0</v>
      </c>
      <c r="J656">
        <v>410</v>
      </c>
      <c r="K656">
        <v>3577</v>
      </c>
    </row>
    <row r="657" spans="1:11" x14ac:dyDescent="0.25">
      <c r="A657" t="str">
        <f>TEXT(Table3[[#This Row],[Date]],"YYYY"&amp;"- "&amp;"MM")</f>
        <v>2022- 08</v>
      </c>
      <c r="B657" s="31">
        <v>44777</v>
      </c>
      <c r="C657">
        <v>5805.7190000000001</v>
      </c>
      <c r="D657">
        <v>8544.2345000000005</v>
      </c>
      <c r="E657">
        <v>14998.620749999991</v>
      </c>
      <c r="F657">
        <v>7463.6750000000002</v>
      </c>
      <c r="G657">
        <v>0</v>
      </c>
      <c r="H657" s="35">
        <v>0</v>
      </c>
      <c r="I657" s="35">
        <v>0</v>
      </c>
      <c r="J657">
        <v>358</v>
      </c>
      <c r="K657">
        <v>3549</v>
      </c>
    </row>
    <row r="658" spans="1:11" x14ac:dyDescent="0.25">
      <c r="A658" t="str">
        <f>TEXT(Table3[[#This Row],[Date]],"YYYY"&amp;"- "&amp;"MM")</f>
        <v>2022- 08</v>
      </c>
      <c r="B658" s="31">
        <v>44778</v>
      </c>
      <c r="C658">
        <v>5149.6572099999994</v>
      </c>
      <c r="D658">
        <v>8493.2338999999993</v>
      </c>
      <c r="E658">
        <v>14810.987250000004</v>
      </c>
      <c r="F658">
        <v>7517.5950000000003</v>
      </c>
      <c r="G658">
        <v>0</v>
      </c>
      <c r="H658" s="35">
        <v>0</v>
      </c>
      <c r="I658" s="35">
        <v>0</v>
      </c>
      <c r="J658">
        <v>278.9051499999926</v>
      </c>
      <c r="K658">
        <v>3829.558</v>
      </c>
    </row>
    <row r="659" spans="1:11" x14ac:dyDescent="0.25">
      <c r="A659" t="str">
        <f>TEXT(Table3[[#This Row],[Date]],"YYYY"&amp;"- "&amp;"MM")</f>
        <v>2022- 08</v>
      </c>
      <c r="B659" s="31">
        <v>44781</v>
      </c>
      <c r="C659">
        <v>5032.3258500000002</v>
      </c>
      <c r="D659">
        <v>8591.0430000000015</v>
      </c>
      <c r="E659">
        <v>14177.244050000005</v>
      </c>
      <c r="F659">
        <v>7575.9549999999999</v>
      </c>
      <c r="G659">
        <v>0</v>
      </c>
      <c r="H659" s="35">
        <v>0</v>
      </c>
      <c r="I659" s="35">
        <v>0</v>
      </c>
      <c r="J659">
        <v>278.49684999999346</v>
      </c>
      <c r="K659">
        <v>3533.47</v>
      </c>
    </row>
    <row r="660" spans="1:11" x14ac:dyDescent="0.25">
      <c r="A660" t="str">
        <f>TEXT(Table3[[#This Row],[Date]],"YYYY"&amp;"- "&amp;"MM")</f>
        <v>2022- 08</v>
      </c>
      <c r="B660" s="31">
        <v>44782</v>
      </c>
      <c r="C660">
        <v>5030.2896500000006</v>
      </c>
      <c r="D660">
        <v>8759.0649999999987</v>
      </c>
      <c r="E660">
        <v>14245.983150000009</v>
      </c>
      <c r="F660">
        <v>7692.1880000000001</v>
      </c>
      <c r="G660">
        <v>0</v>
      </c>
      <c r="H660" s="35">
        <v>0</v>
      </c>
      <c r="I660" s="35">
        <v>0</v>
      </c>
      <c r="J660">
        <v>267.69784999999189</v>
      </c>
      <c r="K660">
        <v>3606.2860000000001</v>
      </c>
    </row>
    <row r="661" spans="1:11" x14ac:dyDescent="0.25">
      <c r="A661" t="str">
        <f>TEXT(Table3[[#This Row],[Date]],"YYYY"&amp;"- "&amp;"MM")</f>
        <v>2022- 08</v>
      </c>
      <c r="B661" s="31">
        <v>44783</v>
      </c>
      <c r="C661">
        <v>5078.6867834000004</v>
      </c>
      <c r="D661">
        <v>8872.7168999999976</v>
      </c>
      <c r="E661">
        <v>14412.517000000005</v>
      </c>
      <c r="F661">
        <v>7853.268</v>
      </c>
      <c r="G661">
        <v>0</v>
      </c>
      <c r="H661" s="35">
        <v>0</v>
      </c>
      <c r="I661" s="35">
        <v>0</v>
      </c>
      <c r="J661">
        <v>224.24579999999304</v>
      </c>
      <c r="K661">
        <v>3714.6689999999999</v>
      </c>
    </row>
    <row r="662" spans="1:11" x14ac:dyDescent="0.25">
      <c r="A662" t="str">
        <f>TEXT(Table3[[#This Row],[Date]],"YYYY"&amp;"- "&amp;"MM")</f>
        <v>2022- 08</v>
      </c>
      <c r="B662" s="31">
        <v>44788</v>
      </c>
      <c r="C662">
        <v>5014.6393320000006</v>
      </c>
      <c r="D662">
        <v>8998.7358999999997</v>
      </c>
      <c r="E662">
        <v>14255.263400000005</v>
      </c>
      <c r="F662">
        <v>8024.7860000000001</v>
      </c>
      <c r="G662">
        <v>0</v>
      </c>
      <c r="H662" s="35">
        <v>0</v>
      </c>
      <c r="I662" s="35">
        <v>0</v>
      </c>
      <c r="J662">
        <v>155.62879999999743</v>
      </c>
      <c r="K662">
        <v>3644.5140000000001</v>
      </c>
    </row>
    <row r="663" spans="1:11" x14ac:dyDescent="0.25">
      <c r="A663" t="str">
        <f>TEXT(Table3[[#This Row],[Date]],"YYYY"&amp;"- "&amp;"MM")</f>
        <v>2022- 08</v>
      </c>
      <c r="B663" s="31">
        <v>44789</v>
      </c>
      <c r="C663">
        <v>4977.3452319999997</v>
      </c>
      <c r="D663">
        <v>9260.5608999999986</v>
      </c>
      <c r="E663">
        <v>14382.347900000002</v>
      </c>
      <c r="F663">
        <v>8121.9570000000003</v>
      </c>
      <c r="G663">
        <v>0</v>
      </c>
      <c r="H663" s="35">
        <v>0</v>
      </c>
      <c r="I663" s="35">
        <v>0</v>
      </c>
      <c r="J663">
        <v>149.82909999999771</v>
      </c>
      <c r="K663">
        <v>3942.123</v>
      </c>
    </row>
    <row r="664" spans="1:11" x14ac:dyDescent="0.25">
      <c r="A664" t="str">
        <f>TEXT(Table3[[#This Row],[Date]],"YYYY"&amp;"- "&amp;"MM")</f>
        <v>2022- 08</v>
      </c>
      <c r="B664" s="31">
        <v>44790</v>
      </c>
      <c r="C664">
        <v>4992.9897820000006</v>
      </c>
      <c r="D664">
        <v>9197.7329000000009</v>
      </c>
      <c r="E664">
        <v>14252.435500000001</v>
      </c>
      <c r="F664">
        <v>8048.1029999999992</v>
      </c>
      <c r="G664">
        <v>0</v>
      </c>
      <c r="H664" s="35">
        <v>0</v>
      </c>
      <c r="I664" s="35">
        <v>0</v>
      </c>
      <c r="J664">
        <v>149.82909999999782</v>
      </c>
      <c r="K664">
        <v>4034.1970000000001</v>
      </c>
    </row>
    <row r="665" spans="1:11" x14ac:dyDescent="0.25">
      <c r="A665" t="str">
        <f>TEXT(Table3[[#This Row],[Date]],"YYYY"&amp;"- "&amp;"MM")</f>
        <v>2022- 08</v>
      </c>
      <c r="B665" s="31">
        <v>44791</v>
      </c>
      <c r="C665">
        <v>5115.4573120000005</v>
      </c>
      <c r="D665">
        <v>9149.5169000000005</v>
      </c>
      <c r="E665">
        <v>14555.194199999998</v>
      </c>
      <c r="F665">
        <v>8067.2279999999992</v>
      </c>
      <c r="G665">
        <v>0</v>
      </c>
      <c r="H665" s="35">
        <v>0</v>
      </c>
      <c r="I665" s="35">
        <v>0</v>
      </c>
      <c r="J665">
        <v>101.16279999999908</v>
      </c>
      <c r="K665">
        <v>4014.2020000000002</v>
      </c>
    </row>
    <row r="666" spans="1:11" x14ac:dyDescent="0.25">
      <c r="A666" t="str">
        <f>TEXT(Table3[[#This Row],[Date]],"YYYY"&amp;"- "&amp;"MM")</f>
        <v>2022- 08</v>
      </c>
      <c r="B666" s="31">
        <v>44792</v>
      </c>
      <c r="C666">
        <v>5388.6489619999993</v>
      </c>
      <c r="D666">
        <v>9179.9079000000002</v>
      </c>
      <c r="E666">
        <v>14660.986100000007</v>
      </c>
      <c r="F666">
        <v>8173.1170000000002</v>
      </c>
      <c r="G666">
        <v>0</v>
      </c>
      <c r="H666" s="35">
        <v>0</v>
      </c>
      <c r="I666" s="35">
        <v>0</v>
      </c>
      <c r="J666">
        <v>145.98069999999655</v>
      </c>
      <c r="K666">
        <v>3872.58</v>
      </c>
    </row>
    <row r="667" spans="1:11" x14ac:dyDescent="0.25">
      <c r="A667" t="str">
        <f>TEXT(Table3[[#This Row],[Date]],"YYYY"&amp;"- "&amp;"MM")</f>
        <v>2022- 08</v>
      </c>
      <c r="B667" s="31">
        <v>44795</v>
      </c>
      <c r="C667">
        <v>5211.9663007000017</v>
      </c>
      <c r="D667">
        <v>9001.1018999999997</v>
      </c>
      <c r="E667">
        <v>13603.230600000001</v>
      </c>
      <c r="F667">
        <v>8211.39</v>
      </c>
      <c r="G667">
        <v>0</v>
      </c>
      <c r="H667" s="35">
        <v>0</v>
      </c>
      <c r="I667" s="35">
        <v>0</v>
      </c>
      <c r="J667">
        <v>146.15849999999654</v>
      </c>
      <c r="K667">
        <v>3818.252</v>
      </c>
    </row>
    <row r="668" spans="1:11" x14ac:dyDescent="0.25">
      <c r="A668" t="str">
        <f>TEXT(Table3[[#This Row],[Date]],"YYYY"&amp;"- "&amp;"MM")</f>
        <v>2022- 08</v>
      </c>
      <c r="B668" s="31">
        <v>44796</v>
      </c>
      <c r="C668">
        <v>5296.247685600003</v>
      </c>
      <c r="D668">
        <v>9265.0699000000004</v>
      </c>
      <c r="E668">
        <v>13725.270500000002</v>
      </c>
      <c r="F668">
        <v>8308.2999999999993</v>
      </c>
      <c r="G668">
        <v>0</v>
      </c>
      <c r="H668" s="35">
        <v>0</v>
      </c>
      <c r="I668" s="35">
        <v>0</v>
      </c>
      <c r="J668">
        <v>146.26959999999661</v>
      </c>
      <c r="K668">
        <v>3975.069</v>
      </c>
    </row>
    <row r="669" spans="1:11" x14ac:dyDescent="0.25">
      <c r="A669" t="str">
        <f>TEXT(Table3[[#This Row],[Date]],"YYYY"&amp;"- "&amp;"MM")</f>
        <v>2022- 08</v>
      </c>
      <c r="B669" s="31">
        <v>44797</v>
      </c>
      <c r="C669">
        <v>5404.7697203999996</v>
      </c>
      <c r="D669">
        <v>9168.0228999999981</v>
      </c>
      <c r="E669">
        <v>13639.087500000001</v>
      </c>
      <c r="F669">
        <v>8310.9390000000003</v>
      </c>
      <c r="G669">
        <v>0</v>
      </c>
      <c r="H669" s="35">
        <v>0</v>
      </c>
      <c r="I669" s="35">
        <v>0</v>
      </c>
      <c r="J669">
        <v>145.66959999999648</v>
      </c>
      <c r="K669">
        <v>3978.6689999999999</v>
      </c>
    </row>
    <row r="670" spans="1:11" x14ac:dyDescent="0.25">
      <c r="A670" t="str">
        <f>TEXT(Table3[[#This Row],[Date]],"YYYY"&amp;"- "&amp;"MM")</f>
        <v>2022- 08</v>
      </c>
      <c r="B670" s="31">
        <v>44798</v>
      </c>
      <c r="C670">
        <v>5277.085320000002</v>
      </c>
      <c r="D670">
        <v>9052.6413999999986</v>
      </c>
      <c r="E670">
        <v>13679.052100000006</v>
      </c>
      <c r="F670">
        <v>8142.2780000000012</v>
      </c>
      <c r="G670">
        <v>0</v>
      </c>
      <c r="H670" s="35">
        <v>0</v>
      </c>
      <c r="I670" s="35">
        <v>0</v>
      </c>
      <c r="J670">
        <v>146</v>
      </c>
      <c r="K670">
        <v>4127.7020000000002</v>
      </c>
    </row>
    <row r="671" spans="1:11" x14ac:dyDescent="0.25">
      <c r="A671" t="str">
        <f>TEXT(Table3[[#This Row],[Date]],"YYYY"&amp;"- "&amp;"MM")</f>
        <v>2022- 08</v>
      </c>
      <c r="B671" s="31">
        <v>44799</v>
      </c>
      <c r="C671">
        <v>5273</v>
      </c>
      <c r="D671">
        <v>9015</v>
      </c>
      <c r="E671">
        <v>13708</v>
      </c>
      <c r="F671">
        <v>8042</v>
      </c>
      <c r="G671">
        <v>0</v>
      </c>
      <c r="H671" s="35">
        <v>0</v>
      </c>
      <c r="I671" s="35">
        <v>0</v>
      </c>
      <c r="J671">
        <v>146</v>
      </c>
      <c r="K671">
        <v>4161</v>
      </c>
    </row>
    <row r="672" spans="1:11" x14ac:dyDescent="0.25">
      <c r="A672" t="str">
        <f>TEXT(Table3[[#This Row],[Date]],"YYYY"&amp;"- "&amp;"MM")</f>
        <v>2022- 08</v>
      </c>
      <c r="B672" s="31">
        <v>44802</v>
      </c>
      <c r="C672">
        <v>4879.8115200000011</v>
      </c>
      <c r="D672">
        <v>8891.5960000000014</v>
      </c>
      <c r="E672">
        <v>13477.094200000007</v>
      </c>
      <c r="F672">
        <v>8181.9070000000002</v>
      </c>
      <c r="G672">
        <v>0</v>
      </c>
      <c r="H672" s="35">
        <v>0</v>
      </c>
      <c r="I672" s="35">
        <v>0</v>
      </c>
      <c r="J672">
        <v>145.66959999999651</v>
      </c>
      <c r="K672">
        <v>3769.2049999999999</v>
      </c>
    </row>
    <row r="673" spans="1:11" x14ac:dyDescent="0.25">
      <c r="A673" t="str">
        <f>TEXT(Table3[[#This Row],[Date]],"YYYY"&amp;"- "&amp;"MM")</f>
        <v>2022- 08</v>
      </c>
      <c r="B673" s="31">
        <v>44803</v>
      </c>
      <c r="C673">
        <v>4746.0012200000001</v>
      </c>
      <c r="D673">
        <v>8999.2820000000011</v>
      </c>
      <c r="E673">
        <v>13524.797700000003</v>
      </c>
      <c r="F673">
        <v>8276.6560000000009</v>
      </c>
      <c r="G673">
        <v>0</v>
      </c>
      <c r="H673" s="35">
        <v>0</v>
      </c>
      <c r="I673" s="35">
        <v>0</v>
      </c>
      <c r="J673">
        <v>145.66959999999651</v>
      </c>
      <c r="K673">
        <v>4053.85</v>
      </c>
    </row>
    <row r="674" spans="1:11" x14ac:dyDescent="0.25">
      <c r="A674" t="str">
        <f>TEXT(Table3[[#This Row],[Date]],"YYYY"&amp;"- "&amp;"MM")</f>
        <v>2022- 08</v>
      </c>
      <c r="B674" s="31">
        <v>44804</v>
      </c>
      <c r="C674">
        <v>4592.6444605999986</v>
      </c>
      <c r="D674">
        <v>8849.8948999999975</v>
      </c>
      <c r="E674">
        <v>13593.508300000005</v>
      </c>
      <c r="F674">
        <v>8243.0920000000006</v>
      </c>
      <c r="G674">
        <v>0</v>
      </c>
      <c r="H674" s="35">
        <v>0</v>
      </c>
      <c r="I674" s="35">
        <v>0</v>
      </c>
      <c r="J674">
        <v>120.38249999999793</v>
      </c>
      <c r="K674">
        <v>3930.0250000000001</v>
      </c>
    </row>
    <row r="675" spans="1:11" x14ac:dyDescent="0.25">
      <c r="A675" t="str">
        <f>TEXT(Table3[[#This Row],[Date]],"YYYY"&amp;"- "&amp;"MM")</f>
        <v>2022- 09</v>
      </c>
      <c r="B675" s="31">
        <v>44805</v>
      </c>
      <c r="C675">
        <v>4374.8565859999999</v>
      </c>
      <c r="D675">
        <v>8710.3989000000001</v>
      </c>
      <c r="E675">
        <v>13660.574900000003</v>
      </c>
      <c r="F675">
        <v>8371.7289999999994</v>
      </c>
      <c r="G675">
        <v>0</v>
      </c>
      <c r="H675" s="35">
        <v>0</v>
      </c>
      <c r="I675" s="35">
        <v>0</v>
      </c>
      <c r="K675">
        <v>3930.0250000000001</v>
      </c>
    </row>
    <row r="676" spans="1:11" x14ac:dyDescent="0.25">
      <c r="A676" t="str">
        <f>TEXT(Table3[[#This Row],[Date]],"YYYY"&amp;"- "&amp;"MM")</f>
        <v>2022- 09</v>
      </c>
      <c r="B676" s="31">
        <v>44806</v>
      </c>
      <c r="C676">
        <v>4425.4127860000008</v>
      </c>
      <c r="D676">
        <v>8999.2820000000011</v>
      </c>
      <c r="E676">
        <v>14071</v>
      </c>
      <c r="F676">
        <v>8498.2389999999996</v>
      </c>
      <c r="G676">
        <v>0</v>
      </c>
      <c r="H676" s="35">
        <v>0</v>
      </c>
      <c r="I676" s="35">
        <v>0</v>
      </c>
      <c r="K676">
        <v>3797</v>
      </c>
    </row>
    <row r="677" spans="1:11" x14ac:dyDescent="0.25">
      <c r="A677" t="str">
        <f>TEXT(Table3[[#This Row],[Date]],"YYYY"&amp;"- "&amp;"MM")</f>
        <v>2022- 09</v>
      </c>
      <c r="B677" s="31">
        <v>44809</v>
      </c>
      <c r="C677">
        <v>4091.8415859999991</v>
      </c>
      <c r="D677">
        <v>8311.7839999999997</v>
      </c>
      <c r="E677">
        <v>14293.175799999997</v>
      </c>
      <c r="F677">
        <v>8127.3510000000006</v>
      </c>
      <c r="G677">
        <v>0</v>
      </c>
      <c r="H677" s="35">
        <v>0</v>
      </c>
      <c r="I677" s="35">
        <v>0</v>
      </c>
      <c r="K677">
        <v>3474</v>
      </c>
    </row>
    <row r="678" spans="1:11" x14ac:dyDescent="0.25">
      <c r="A678" t="str">
        <f>TEXT(Table3[[#This Row],[Date]],"YYYY"&amp;"- "&amp;"MM")</f>
        <v>2022- 09</v>
      </c>
      <c r="B678" s="31">
        <v>44810</v>
      </c>
      <c r="C678">
        <v>4197.1976859999995</v>
      </c>
      <c r="D678">
        <v>8442.2289999999994</v>
      </c>
      <c r="E678">
        <v>14363.189200000001</v>
      </c>
      <c r="F678">
        <v>8291.0229999999992</v>
      </c>
      <c r="G678">
        <v>0</v>
      </c>
      <c r="H678" s="35">
        <v>0</v>
      </c>
      <c r="I678" s="35">
        <v>0</v>
      </c>
      <c r="K678">
        <v>3473.8960000000002</v>
      </c>
    </row>
    <row r="679" spans="1:11" x14ac:dyDescent="0.25">
      <c r="A679" t="str">
        <f>TEXT(Table3[[#This Row],[Date]],"YYYY"&amp;"- "&amp;"MM")</f>
        <v>2022- 09</v>
      </c>
      <c r="B679" s="31">
        <v>44811</v>
      </c>
      <c r="C679">
        <v>4302.846286</v>
      </c>
      <c r="D679">
        <v>8370.93</v>
      </c>
      <c r="E679">
        <v>14388.751999999997</v>
      </c>
      <c r="F679">
        <v>8174.3619999999992</v>
      </c>
      <c r="G679">
        <v>0</v>
      </c>
      <c r="H679" s="35">
        <v>0</v>
      </c>
      <c r="I679" s="35">
        <v>0</v>
      </c>
      <c r="K679">
        <v>3679</v>
      </c>
    </row>
    <row r="680" spans="1:11" x14ac:dyDescent="0.25">
      <c r="A680" t="str">
        <f>TEXT(Table3[[#This Row],[Date]],"YYYY"&amp;"- "&amp;"MM")</f>
        <v>2022- 09</v>
      </c>
      <c r="B680" s="31">
        <v>44813</v>
      </c>
      <c r="C680">
        <v>4438.7220420000003</v>
      </c>
      <c r="D680">
        <v>8379.2299000000003</v>
      </c>
      <c r="E680">
        <v>14619.317899999998</v>
      </c>
      <c r="F680">
        <v>8110.6829999999991</v>
      </c>
      <c r="G680">
        <v>0</v>
      </c>
      <c r="H680" s="35">
        <v>0</v>
      </c>
      <c r="I680" s="35">
        <v>0</v>
      </c>
      <c r="K680">
        <v>3972.4079999999999</v>
      </c>
    </row>
    <row r="681" spans="1:11" x14ac:dyDescent="0.25">
      <c r="A681" t="str">
        <f>TEXT(Table3[[#This Row],[Date]],"YYYY"&amp;"- "&amp;"MM")</f>
        <v>2022- 09</v>
      </c>
      <c r="B681" s="31">
        <v>44817</v>
      </c>
      <c r="C681">
        <v>4513</v>
      </c>
      <c r="D681">
        <v>8160</v>
      </c>
      <c r="E681">
        <v>14766</v>
      </c>
      <c r="F681">
        <v>8141</v>
      </c>
      <c r="G681">
        <v>0</v>
      </c>
      <c r="H681" s="35">
        <v>0</v>
      </c>
      <c r="I681" s="35">
        <v>0</v>
      </c>
      <c r="K681">
        <v>3972</v>
      </c>
    </row>
    <row r="682" spans="1:11" x14ac:dyDescent="0.25">
      <c r="A682" t="str">
        <f>TEXT(Table3[[#This Row],[Date]],"YYYY"&amp;"- "&amp;"MM")</f>
        <v>2022- 09</v>
      </c>
      <c r="B682" s="31">
        <v>44818</v>
      </c>
      <c r="C682">
        <v>4333.971841999999</v>
      </c>
      <c r="D682">
        <v>8223.6489000000001</v>
      </c>
      <c r="E682">
        <v>15055.165800000002</v>
      </c>
      <c r="F682">
        <v>8024.8390000000009</v>
      </c>
      <c r="G682">
        <v>0</v>
      </c>
      <c r="H682" s="35">
        <v>0</v>
      </c>
      <c r="I682" s="35">
        <v>0</v>
      </c>
      <c r="K682">
        <v>3970</v>
      </c>
    </row>
    <row r="683" spans="1:11" x14ac:dyDescent="0.25">
      <c r="A683" t="str">
        <f>TEXT(Table3[[#This Row],[Date]],"YYYY"&amp;"- "&amp;"MM")</f>
        <v>2022- 09</v>
      </c>
      <c r="B683" s="31">
        <v>44819</v>
      </c>
      <c r="C683">
        <v>3999.5900419999998</v>
      </c>
      <c r="D683">
        <v>8143.5540000000001</v>
      </c>
      <c r="E683">
        <v>15081.017100000001</v>
      </c>
      <c r="F683">
        <v>7963.7079999999996</v>
      </c>
      <c r="G683">
        <v>0</v>
      </c>
      <c r="H683" s="35">
        <v>0</v>
      </c>
      <c r="I683" s="35">
        <v>0</v>
      </c>
      <c r="K683">
        <v>3999.7469999999998</v>
      </c>
    </row>
    <row r="684" spans="1:11" x14ac:dyDescent="0.25">
      <c r="A684" t="str">
        <f>TEXT(Table3[[#This Row],[Date]],"YYYY"&amp;"- "&amp;"MM")</f>
        <v>2022- 09</v>
      </c>
      <c r="B684" s="31">
        <v>44820</v>
      </c>
      <c r="C684">
        <v>4356.9572419999986</v>
      </c>
      <c r="D684">
        <v>7926.1369000000004</v>
      </c>
      <c r="E684">
        <v>15111.514800000003</v>
      </c>
      <c r="F684">
        <v>7958.1440000000011</v>
      </c>
      <c r="G684">
        <v>0</v>
      </c>
      <c r="H684" s="35">
        <v>0</v>
      </c>
      <c r="I684" s="35">
        <v>0</v>
      </c>
      <c r="K684">
        <v>3952.8110000000001</v>
      </c>
    </row>
    <row r="685" spans="1:11" x14ac:dyDescent="0.25">
      <c r="A685" t="str">
        <f>TEXT(Table3[[#This Row],[Date]],"YYYY"&amp;"- "&amp;"MM")</f>
        <v>2022- 09</v>
      </c>
      <c r="B685" s="31">
        <v>44823</v>
      </c>
      <c r="C685">
        <v>4408.7908420000003</v>
      </c>
      <c r="D685">
        <v>7592.2008999999998</v>
      </c>
      <c r="E685">
        <v>14457.796599999998</v>
      </c>
      <c r="F685">
        <v>8101.5170000000007</v>
      </c>
      <c r="G685">
        <v>0</v>
      </c>
      <c r="H685" s="35">
        <v>0</v>
      </c>
      <c r="I685" s="35">
        <v>0</v>
      </c>
      <c r="K685">
        <v>3539</v>
      </c>
    </row>
    <row r="686" spans="1:11" x14ac:dyDescent="0.25">
      <c r="A686" t="str">
        <f>TEXT(Table3[[#This Row],[Date]],"YYYY"&amp;"- "&amp;"MM")</f>
        <v>2022- 09</v>
      </c>
      <c r="B686" s="31">
        <v>44824</v>
      </c>
      <c r="C686">
        <v>4281.9641419999989</v>
      </c>
      <c r="D686">
        <v>7742.7568999999994</v>
      </c>
      <c r="E686">
        <v>14570.085600000002</v>
      </c>
      <c r="F686">
        <v>8223.107</v>
      </c>
      <c r="G686">
        <v>0</v>
      </c>
      <c r="H686" s="35">
        <v>0</v>
      </c>
      <c r="I686" s="35">
        <v>0</v>
      </c>
      <c r="K686">
        <v>3535.857</v>
      </c>
    </row>
    <row r="687" spans="1:11" x14ac:dyDescent="0.25">
      <c r="A687" t="str">
        <f>TEXT(Table3[[#This Row],[Date]],"YYYY"&amp;"- "&amp;"MM")</f>
        <v>2022- 09</v>
      </c>
      <c r="B687" s="31">
        <v>44825</v>
      </c>
      <c r="C687">
        <v>4429.664342</v>
      </c>
      <c r="D687">
        <v>7635.6089999999995</v>
      </c>
      <c r="E687">
        <v>14751.837500000001</v>
      </c>
      <c r="F687">
        <v>8375.5319999999992</v>
      </c>
      <c r="G687">
        <v>0</v>
      </c>
      <c r="H687" s="35">
        <v>0</v>
      </c>
      <c r="I687" s="35">
        <v>0</v>
      </c>
      <c r="K687">
        <v>3541.3240000000001</v>
      </c>
    </row>
    <row r="688" spans="1:11" x14ac:dyDescent="0.25">
      <c r="A688" t="str">
        <f>TEXT(Table3[[#This Row],[Date]],"YYYY"&amp;"- "&amp;"MM")</f>
        <v>2022- 09</v>
      </c>
      <c r="B688" s="31">
        <v>44826</v>
      </c>
      <c r="C688">
        <v>4369.3295420000004</v>
      </c>
      <c r="D688">
        <v>7694.861899999999</v>
      </c>
      <c r="E688">
        <v>14935.051700000002</v>
      </c>
      <c r="F688">
        <v>8328.0120000000006</v>
      </c>
      <c r="G688">
        <v>0</v>
      </c>
      <c r="H688" s="35">
        <v>0</v>
      </c>
      <c r="I688" s="35">
        <v>0</v>
      </c>
      <c r="K688">
        <v>3645.9349999999999</v>
      </c>
    </row>
    <row r="689" spans="1:11" x14ac:dyDescent="0.25">
      <c r="A689" t="str">
        <f>TEXT(Table3[[#This Row],[Date]],"YYYY"&amp;"- "&amp;"MM")</f>
        <v>2022- 09</v>
      </c>
      <c r="B689" s="31">
        <v>44827</v>
      </c>
      <c r="C689">
        <v>4710</v>
      </c>
      <c r="D689">
        <v>7623</v>
      </c>
      <c r="E689">
        <v>15452</v>
      </c>
      <c r="F689">
        <v>8371</v>
      </c>
      <c r="G689">
        <v>0</v>
      </c>
      <c r="H689" s="35">
        <v>0</v>
      </c>
      <c r="I689" s="35">
        <v>0</v>
      </c>
      <c r="K689">
        <v>3654.1060000000002</v>
      </c>
    </row>
    <row r="690" spans="1:11" x14ac:dyDescent="0.25">
      <c r="A690" t="str">
        <f>TEXT(Table3[[#This Row],[Date]],"YYYY"&amp;"- "&amp;"MM")</f>
        <v>2022- 09</v>
      </c>
      <c r="B690" s="31">
        <v>44830</v>
      </c>
      <c r="C690">
        <v>4435.6407419999996</v>
      </c>
      <c r="D690">
        <v>7278.4129000000003</v>
      </c>
      <c r="E690">
        <v>15181.826400000005</v>
      </c>
      <c r="F690">
        <v>8391.9240000000009</v>
      </c>
      <c r="G690">
        <v>0</v>
      </c>
      <c r="H690" s="35">
        <v>0</v>
      </c>
      <c r="I690" s="35">
        <v>0</v>
      </c>
      <c r="K690">
        <v>3942</v>
      </c>
    </row>
    <row r="691" spans="1:11" x14ac:dyDescent="0.25">
      <c r="A691" t="str">
        <f>TEXT(Table3[[#This Row],[Date]],"YYYY"&amp;"- "&amp;"MM")</f>
        <v>2022- 09</v>
      </c>
      <c r="B691" s="31">
        <v>44831</v>
      </c>
      <c r="C691">
        <v>4361</v>
      </c>
      <c r="D691">
        <v>7424</v>
      </c>
      <c r="E691">
        <v>16043</v>
      </c>
      <c r="F691">
        <v>8459</v>
      </c>
      <c r="G691">
        <v>0</v>
      </c>
      <c r="H691" s="35">
        <v>0</v>
      </c>
      <c r="I691" s="35">
        <v>0</v>
      </c>
      <c r="K691">
        <v>3128.5979000000002</v>
      </c>
    </row>
    <row r="692" spans="1:11" x14ac:dyDescent="0.25">
      <c r="A692" t="str">
        <f>TEXT(Table3[[#This Row],[Date]],"YYYY"&amp;"- "&amp;"MM")</f>
        <v>2022- 09</v>
      </c>
      <c r="B692" s="31">
        <v>44832</v>
      </c>
      <c r="C692">
        <v>4358</v>
      </c>
      <c r="D692">
        <v>7310</v>
      </c>
      <c r="E692">
        <v>16308</v>
      </c>
      <c r="F692">
        <v>8436</v>
      </c>
      <c r="G692">
        <v>0</v>
      </c>
      <c r="H692" s="35">
        <v>0</v>
      </c>
      <c r="I692" s="35">
        <v>0</v>
      </c>
      <c r="K692">
        <v>3128.5979000000002</v>
      </c>
    </row>
    <row r="693" spans="1:11" x14ac:dyDescent="0.25">
      <c r="A693" t="str">
        <f>TEXT(Table3[[#This Row],[Date]],"YYYY"&amp;"- "&amp;"MM")</f>
        <v>2022- 09</v>
      </c>
      <c r="B693" s="31">
        <v>44833</v>
      </c>
      <c r="C693">
        <v>4558</v>
      </c>
      <c r="D693">
        <v>7325</v>
      </c>
      <c r="E693">
        <v>16543</v>
      </c>
      <c r="F693">
        <v>8487</v>
      </c>
      <c r="G693">
        <v>0</v>
      </c>
      <c r="H693" s="35">
        <v>0</v>
      </c>
      <c r="I693" s="35">
        <v>0</v>
      </c>
      <c r="K693">
        <v>3844.63</v>
      </c>
    </row>
    <row r="694" spans="1:11" x14ac:dyDescent="0.25">
      <c r="A694" t="str">
        <f>TEXT(Table3[[#This Row],[Date]],"YYYY"&amp;"- "&amp;"MM")</f>
        <v>2022- 09</v>
      </c>
      <c r="B694" s="31">
        <v>44834</v>
      </c>
      <c r="C694">
        <v>4948</v>
      </c>
      <c r="D694">
        <v>7226</v>
      </c>
      <c r="E694">
        <v>16791</v>
      </c>
      <c r="F694">
        <v>8283</v>
      </c>
      <c r="G694">
        <v>0</v>
      </c>
      <c r="H694" s="35">
        <v>0</v>
      </c>
      <c r="I694" s="35">
        <v>0</v>
      </c>
      <c r="K694">
        <v>3816</v>
      </c>
    </row>
    <row r="695" spans="1:11" x14ac:dyDescent="0.25">
      <c r="A695" t="str">
        <f>TEXT(Table3[[#This Row],[Date]],"YYYY"&amp;"- "&amp;"MM")</f>
        <v>2022- 10</v>
      </c>
      <c r="B695" s="31">
        <v>44837</v>
      </c>
      <c r="C695">
        <v>4659</v>
      </c>
      <c r="D695">
        <v>7217</v>
      </c>
      <c r="E695">
        <v>15925</v>
      </c>
      <c r="F695">
        <v>8155</v>
      </c>
      <c r="G695">
        <v>0</v>
      </c>
      <c r="H695" s="35">
        <v>0</v>
      </c>
      <c r="I695" s="35">
        <v>0</v>
      </c>
      <c r="K695">
        <v>3569</v>
      </c>
    </row>
    <row r="696" spans="1:11" x14ac:dyDescent="0.25">
      <c r="A696" t="str">
        <f>TEXT(Table3[[#This Row],[Date]],"YYYY"&amp;"- "&amp;"MM")</f>
        <v>2022- 10</v>
      </c>
      <c r="B696" s="31">
        <v>44838</v>
      </c>
      <c r="C696">
        <v>4738.8228266000015</v>
      </c>
      <c r="D696">
        <v>7417.5608999999995</v>
      </c>
      <c r="E696">
        <v>15542</v>
      </c>
      <c r="F696">
        <v>8222</v>
      </c>
      <c r="G696">
        <v>0</v>
      </c>
      <c r="H696" s="35">
        <v>0</v>
      </c>
      <c r="I696" s="35">
        <v>0</v>
      </c>
      <c r="K696">
        <v>3711</v>
      </c>
    </row>
    <row r="697" spans="1:11" x14ac:dyDescent="0.25">
      <c r="A697" t="str">
        <f>TEXT(Table3[[#This Row],[Date]],"YYYY"&amp;"- "&amp;"MM")</f>
        <v>2022- 10</v>
      </c>
      <c r="B697" s="31">
        <v>44839</v>
      </c>
      <c r="C697">
        <v>4730</v>
      </c>
      <c r="D697">
        <v>7435</v>
      </c>
      <c r="E697">
        <v>15309</v>
      </c>
      <c r="F697">
        <v>7971</v>
      </c>
      <c r="G697">
        <v>0</v>
      </c>
      <c r="H697" s="35">
        <v>0</v>
      </c>
      <c r="I697" s="35">
        <v>0</v>
      </c>
      <c r="K697">
        <v>3643.6010000000001</v>
      </c>
    </row>
    <row r="698" spans="1:11" x14ac:dyDescent="0.25">
      <c r="A698" t="str">
        <f>TEXT(Table3[[#This Row],[Date]],"YYYY"&amp;"- "&amp;"MM")</f>
        <v>2022- 10</v>
      </c>
      <c r="B698" s="31">
        <v>44840</v>
      </c>
      <c r="C698">
        <v>4879</v>
      </c>
      <c r="D698">
        <v>7307</v>
      </c>
      <c r="E698">
        <v>14800</v>
      </c>
      <c r="F698">
        <v>7871</v>
      </c>
      <c r="G698">
        <v>0</v>
      </c>
      <c r="H698" s="35">
        <v>0</v>
      </c>
      <c r="I698" s="35">
        <v>0</v>
      </c>
      <c r="K698">
        <v>3811</v>
      </c>
    </row>
    <row r="699" spans="1:11" x14ac:dyDescent="0.25">
      <c r="A699" t="str">
        <f>TEXT(Table3[[#This Row],[Date]],"YYYY"&amp;"- "&amp;"MM")</f>
        <v>2022- 10</v>
      </c>
      <c r="B699" s="31">
        <v>44841</v>
      </c>
      <c r="C699">
        <v>4971</v>
      </c>
      <c r="D699">
        <v>7269</v>
      </c>
      <c r="E699">
        <v>14746</v>
      </c>
      <c r="F699">
        <v>7984</v>
      </c>
      <c r="G699">
        <v>0</v>
      </c>
      <c r="H699" s="35">
        <v>0</v>
      </c>
      <c r="I699" s="35">
        <v>0</v>
      </c>
      <c r="K699">
        <v>3904.0369999999998</v>
      </c>
    </row>
    <row r="700" spans="1:11" x14ac:dyDescent="0.25">
      <c r="A700" t="str">
        <f>TEXT(Table3[[#This Row],[Date]],"YYYY"&amp;"- "&amp;"MM")</f>
        <v>2022- 10</v>
      </c>
      <c r="B700" s="31">
        <v>44844</v>
      </c>
      <c r="C700">
        <v>4853</v>
      </c>
      <c r="D700">
        <v>7058</v>
      </c>
      <c r="E700">
        <v>14252</v>
      </c>
      <c r="F700">
        <v>8445</v>
      </c>
      <c r="G700">
        <v>0</v>
      </c>
      <c r="H700" s="35">
        <v>0</v>
      </c>
      <c r="I700" s="35">
        <v>0</v>
      </c>
      <c r="K700">
        <v>3657.18</v>
      </c>
    </row>
    <row r="701" spans="1:11" x14ac:dyDescent="0.25">
      <c r="A701" t="str">
        <f>TEXT(Table3[[#This Row],[Date]],"YYYY"&amp;"- "&amp;"MM")</f>
        <v>2022- 10</v>
      </c>
      <c r="B701" s="31">
        <v>44845</v>
      </c>
      <c r="C701">
        <v>4913</v>
      </c>
      <c r="D701">
        <v>7406</v>
      </c>
      <c r="E701">
        <v>14195</v>
      </c>
      <c r="F701">
        <v>8581</v>
      </c>
      <c r="G701">
        <v>0</v>
      </c>
      <c r="H701" s="35">
        <v>0</v>
      </c>
      <c r="I701" s="35">
        <v>0</v>
      </c>
      <c r="K701">
        <v>3895.4470000000001</v>
      </c>
    </row>
    <row r="702" spans="1:11" x14ac:dyDescent="0.25">
      <c r="A702" t="str">
        <f>TEXT(Table3[[#This Row],[Date]],"YYYY"&amp;"- "&amp;"MM")</f>
        <v>2022- 10</v>
      </c>
      <c r="B702" s="31">
        <v>44846</v>
      </c>
      <c r="C702">
        <v>4783</v>
      </c>
      <c r="D702">
        <v>7489</v>
      </c>
      <c r="E702">
        <v>14296</v>
      </c>
      <c r="F702">
        <v>8727</v>
      </c>
      <c r="G702">
        <v>0</v>
      </c>
      <c r="H702" s="35">
        <v>0</v>
      </c>
      <c r="I702" s="35">
        <v>0</v>
      </c>
      <c r="K702">
        <v>3801.0619999999999</v>
      </c>
    </row>
    <row r="703" spans="1:11" x14ac:dyDescent="0.25">
      <c r="A703" t="str">
        <f>TEXT(Table3[[#This Row],[Date]],"YYYY"&amp;"- "&amp;"MM")</f>
        <v>2022- 10</v>
      </c>
      <c r="B703" s="31">
        <v>44847</v>
      </c>
      <c r="C703">
        <v>4898</v>
      </c>
      <c r="D703">
        <v>7549</v>
      </c>
      <c r="E703">
        <v>14235</v>
      </c>
      <c r="F703">
        <v>8542</v>
      </c>
      <c r="G703">
        <v>0</v>
      </c>
      <c r="H703" s="35">
        <v>0</v>
      </c>
      <c r="I703" s="35">
        <v>0</v>
      </c>
      <c r="K703">
        <v>3790</v>
      </c>
    </row>
    <row r="704" spans="1:11" x14ac:dyDescent="0.25">
      <c r="A704" t="str">
        <f>TEXT(Table3[[#This Row],[Date]],"YYYY"&amp;"- "&amp;"MM")</f>
        <v>2022- 10</v>
      </c>
      <c r="B704" s="31">
        <v>44848</v>
      </c>
      <c r="C704">
        <v>4893</v>
      </c>
      <c r="D704">
        <v>7367</v>
      </c>
      <c r="E704">
        <v>14425</v>
      </c>
      <c r="F704">
        <v>8324</v>
      </c>
      <c r="G704">
        <v>0</v>
      </c>
      <c r="H704" s="35">
        <v>0</v>
      </c>
      <c r="I704" s="35">
        <v>0</v>
      </c>
      <c r="K704">
        <v>3819.5390000000002</v>
      </c>
    </row>
    <row r="705" spans="1:11" x14ac:dyDescent="0.25">
      <c r="A705" t="str">
        <f>TEXT(Table3[[#This Row],[Date]],"YYYY"&amp;"- "&amp;"MM")</f>
        <v>2022- 10</v>
      </c>
      <c r="B705" s="31">
        <v>44851</v>
      </c>
      <c r="C705">
        <v>4806</v>
      </c>
      <c r="D705">
        <v>7098</v>
      </c>
      <c r="E705">
        <v>14084</v>
      </c>
      <c r="F705">
        <v>7976</v>
      </c>
      <c r="G705">
        <v>0</v>
      </c>
      <c r="H705" s="35">
        <v>0</v>
      </c>
      <c r="I705" s="35">
        <v>0</v>
      </c>
      <c r="K705">
        <v>3607</v>
      </c>
    </row>
    <row r="706" spans="1:11" x14ac:dyDescent="0.25">
      <c r="A706" t="str">
        <f>TEXT(Table3[[#This Row],[Date]],"YYYY"&amp;"- "&amp;"MM")</f>
        <v>2022- 10</v>
      </c>
      <c r="B706" s="31">
        <v>44852</v>
      </c>
      <c r="C706">
        <v>4726</v>
      </c>
      <c r="D706">
        <v>7238</v>
      </c>
      <c r="E706">
        <v>14160</v>
      </c>
      <c r="F706">
        <v>8036</v>
      </c>
      <c r="G706">
        <v>0</v>
      </c>
      <c r="H706" s="35">
        <v>0</v>
      </c>
      <c r="I706" s="35">
        <v>0</v>
      </c>
      <c r="K706">
        <v>3660</v>
      </c>
    </row>
    <row r="707" spans="1:11" x14ac:dyDescent="0.25">
      <c r="A707" t="str">
        <f>TEXT(Table3[[#This Row],[Date]],"YYYY"&amp;"- "&amp;"MM")</f>
        <v>2022- 10</v>
      </c>
      <c r="B707" s="31">
        <v>44853</v>
      </c>
      <c r="C707">
        <v>4600</v>
      </c>
      <c r="D707">
        <v>7114</v>
      </c>
      <c r="E707">
        <v>13959</v>
      </c>
      <c r="F707">
        <v>7996</v>
      </c>
      <c r="G707">
        <v>0</v>
      </c>
      <c r="H707" s="35">
        <v>0</v>
      </c>
      <c r="I707" s="35">
        <v>0</v>
      </c>
      <c r="K707">
        <v>3639</v>
      </c>
    </row>
    <row r="708" spans="1:11" x14ac:dyDescent="0.25">
      <c r="A708" t="str">
        <f>TEXT(Table3[[#This Row],[Date]],"YYYY"&amp;"- "&amp;"MM")</f>
        <v>2022- 10</v>
      </c>
      <c r="B708" s="31">
        <v>44854</v>
      </c>
      <c r="C708">
        <v>4613</v>
      </c>
      <c r="D708">
        <v>7153</v>
      </c>
      <c r="E708">
        <v>13790</v>
      </c>
      <c r="F708">
        <v>7855</v>
      </c>
      <c r="G708">
        <v>0</v>
      </c>
      <c r="H708" s="35">
        <v>0</v>
      </c>
      <c r="I708" s="35">
        <v>0</v>
      </c>
      <c r="K708">
        <v>3634</v>
      </c>
    </row>
    <row r="709" spans="1:11" x14ac:dyDescent="0.25">
      <c r="A709" t="str">
        <f>TEXT(Table3[[#This Row],[Date]],"YYYY"&amp;"- "&amp;"MM")</f>
        <v>2022- 10</v>
      </c>
      <c r="B709" s="31">
        <v>44855</v>
      </c>
      <c r="C709">
        <v>4811</v>
      </c>
      <c r="D709">
        <v>7062</v>
      </c>
      <c r="E709">
        <v>13987</v>
      </c>
      <c r="F709">
        <v>7869</v>
      </c>
      <c r="G709">
        <v>0</v>
      </c>
      <c r="H709" s="35">
        <v>0</v>
      </c>
      <c r="I709" s="35">
        <v>0</v>
      </c>
      <c r="K709">
        <v>3771</v>
      </c>
    </row>
    <row r="710" spans="1:11" x14ac:dyDescent="0.25">
      <c r="A710" t="str">
        <f>TEXT(Table3[[#This Row],[Date]],"YYYY"&amp;"- "&amp;"MM")</f>
        <v>2022- 10</v>
      </c>
      <c r="B710" s="31">
        <v>44858</v>
      </c>
      <c r="C710">
        <v>4850</v>
      </c>
      <c r="D710">
        <v>6938</v>
      </c>
      <c r="E710">
        <v>13694</v>
      </c>
      <c r="F710">
        <v>7952</v>
      </c>
      <c r="G710">
        <v>0</v>
      </c>
      <c r="H710" s="35">
        <v>0</v>
      </c>
      <c r="I710" s="35">
        <v>0</v>
      </c>
      <c r="K710">
        <v>3370</v>
      </c>
    </row>
    <row r="711" spans="1:11" x14ac:dyDescent="0.25">
      <c r="A711" t="str">
        <f>TEXT(Table3[[#This Row],[Date]],"YYYY"&amp;"- "&amp;"MM")</f>
        <v>2022- 10</v>
      </c>
      <c r="B711" s="31">
        <v>44859</v>
      </c>
      <c r="C711">
        <v>4920</v>
      </c>
      <c r="D711">
        <v>7209</v>
      </c>
      <c r="E711">
        <v>13723</v>
      </c>
      <c r="F711">
        <v>8185</v>
      </c>
      <c r="G711">
        <v>0</v>
      </c>
      <c r="H711" s="35">
        <v>0</v>
      </c>
      <c r="I711" s="35">
        <v>0</v>
      </c>
      <c r="K711">
        <v>3479</v>
      </c>
    </row>
    <row r="712" spans="1:11" x14ac:dyDescent="0.25">
      <c r="A712" t="str">
        <f>TEXT(Table3[[#This Row],[Date]],"YYYY"&amp;"- "&amp;"MM")</f>
        <v>2022- 10</v>
      </c>
      <c r="B712" s="31">
        <v>44860</v>
      </c>
      <c r="C712">
        <v>5217</v>
      </c>
      <c r="D712">
        <v>7519</v>
      </c>
      <c r="E712">
        <v>13755</v>
      </c>
      <c r="F712">
        <v>8311</v>
      </c>
      <c r="G712">
        <v>0</v>
      </c>
      <c r="H712" s="35">
        <v>0</v>
      </c>
      <c r="I712" s="35">
        <v>0</v>
      </c>
      <c r="K712">
        <v>3394</v>
      </c>
    </row>
    <row r="713" spans="1:11" x14ac:dyDescent="0.25">
      <c r="A713" t="str">
        <f>TEXT(Table3[[#This Row],[Date]],"YYYY"&amp;"- "&amp;"MM")</f>
        <v>2022- 10</v>
      </c>
      <c r="B713" s="31">
        <v>44861</v>
      </c>
      <c r="C713">
        <v>5299</v>
      </c>
      <c r="D713">
        <v>7752</v>
      </c>
      <c r="E713">
        <v>13778</v>
      </c>
      <c r="F713">
        <v>8233</v>
      </c>
      <c r="G713">
        <v>0</v>
      </c>
      <c r="H713" s="35">
        <v>0</v>
      </c>
      <c r="I713" s="35">
        <v>0</v>
      </c>
      <c r="K713">
        <v>3371</v>
      </c>
    </row>
    <row r="714" spans="1:11" x14ac:dyDescent="0.25">
      <c r="A714" t="str">
        <f>TEXT(Table3[[#This Row],[Date]],"YYYY"&amp;"- "&amp;"MM")</f>
        <v>2022- 10</v>
      </c>
      <c r="B714" s="31">
        <v>44862</v>
      </c>
      <c r="C714">
        <v>5574</v>
      </c>
      <c r="D714">
        <v>7844</v>
      </c>
      <c r="E714">
        <v>13796</v>
      </c>
      <c r="F714">
        <v>8241</v>
      </c>
      <c r="G714">
        <v>0</v>
      </c>
      <c r="H714" s="35">
        <v>0</v>
      </c>
      <c r="I714" s="35">
        <v>0</v>
      </c>
      <c r="K714">
        <v>3471</v>
      </c>
    </row>
    <row r="715" spans="1:11" x14ac:dyDescent="0.25">
      <c r="A715" t="str">
        <f>TEXT(Table3[[#This Row],[Date]],"YYYY"&amp;"- "&amp;"MM")</f>
        <v>2022- 10</v>
      </c>
      <c r="B715" s="31">
        <v>44865</v>
      </c>
      <c r="C715">
        <v>5717</v>
      </c>
      <c r="D715">
        <v>7910</v>
      </c>
      <c r="E715">
        <v>13016</v>
      </c>
      <c r="F715">
        <v>8102</v>
      </c>
      <c r="G715">
        <v>0</v>
      </c>
      <c r="H715" s="35">
        <v>0</v>
      </c>
      <c r="I715" s="35">
        <v>0</v>
      </c>
      <c r="K715">
        <v>3251</v>
      </c>
    </row>
    <row r="716" spans="1:11" x14ac:dyDescent="0.25">
      <c r="A716" t="str">
        <f>TEXT(Table3[[#This Row],[Date]],"YYYY"&amp;"- "&amp;"MM")</f>
        <v>2022- 11</v>
      </c>
      <c r="B716" s="31">
        <v>44866</v>
      </c>
      <c r="C716">
        <v>5800</v>
      </c>
      <c r="D716">
        <v>8012</v>
      </c>
      <c r="E716">
        <v>12341</v>
      </c>
      <c r="F716">
        <v>8183</v>
      </c>
      <c r="G716">
        <v>0</v>
      </c>
      <c r="H716" s="35">
        <v>0</v>
      </c>
      <c r="I716" s="35">
        <v>0</v>
      </c>
      <c r="K716">
        <v>3380</v>
      </c>
    </row>
    <row r="717" spans="1:11" x14ac:dyDescent="0.25">
      <c r="A717" t="str">
        <f>TEXT(Table3[[#This Row],[Date]],"YYYY"&amp;"- "&amp;"MM")</f>
        <v>2022- 11</v>
      </c>
      <c r="B717" s="31">
        <v>44867</v>
      </c>
      <c r="C717">
        <v>5672</v>
      </c>
      <c r="D717">
        <v>8109</v>
      </c>
      <c r="E717">
        <v>12475</v>
      </c>
      <c r="F717">
        <v>8061</v>
      </c>
      <c r="G717">
        <v>0</v>
      </c>
      <c r="H717" s="35">
        <v>0</v>
      </c>
      <c r="I717" s="35">
        <v>0</v>
      </c>
      <c r="K717">
        <v>3436</v>
      </c>
    </row>
    <row r="718" spans="1:11" x14ac:dyDescent="0.25">
      <c r="A718" t="str">
        <f>TEXT(Table3[[#This Row],[Date]],"YYYY"&amp;"- "&amp;"MM")</f>
        <v>2022- 11</v>
      </c>
      <c r="B718" s="31">
        <v>44868</v>
      </c>
      <c r="C718">
        <v>5633</v>
      </c>
      <c r="D718">
        <v>8174</v>
      </c>
      <c r="E718">
        <v>12230</v>
      </c>
      <c r="F718">
        <v>8133</v>
      </c>
      <c r="G718">
        <v>0</v>
      </c>
      <c r="H718" s="35">
        <v>0</v>
      </c>
      <c r="I718" s="35">
        <v>0</v>
      </c>
      <c r="K718">
        <v>3385</v>
      </c>
    </row>
    <row r="719" spans="1:11" x14ac:dyDescent="0.25">
      <c r="A719" t="str">
        <f>TEXT(Table3[[#This Row],[Date]],"YYYY"&amp;"- "&amp;"MM")</f>
        <v>2022- 11</v>
      </c>
      <c r="B719" s="31">
        <v>44869</v>
      </c>
      <c r="C719">
        <v>5876</v>
      </c>
      <c r="D719">
        <v>8129</v>
      </c>
      <c r="E719">
        <v>12306</v>
      </c>
      <c r="F719">
        <v>8083</v>
      </c>
      <c r="G719">
        <v>0</v>
      </c>
      <c r="H719" s="35">
        <v>0</v>
      </c>
      <c r="I719" s="35">
        <v>0</v>
      </c>
      <c r="K719">
        <v>3562</v>
      </c>
    </row>
    <row r="720" spans="1:11" x14ac:dyDescent="0.25">
      <c r="A720" t="str">
        <f>TEXT(Table3[[#This Row],[Date]],"YYYY"&amp;"- "&amp;"MM")</f>
        <v>2022- 11</v>
      </c>
      <c r="B720" s="31">
        <v>44873</v>
      </c>
      <c r="C720">
        <v>5767</v>
      </c>
      <c r="D720">
        <v>7979</v>
      </c>
      <c r="E720">
        <v>11943</v>
      </c>
      <c r="F720">
        <v>7982</v>
      </c>
      <c r="G720">
        <v>0</v>
      </c>
      <c r="H720" s="35">
        <v>0</v>
      </c>
      <c r="I720" s="35">
        <v>0</v>
      </c>
      <c r="K720">
        <v>3399</v>
      </c>
    </row>
    <row r="721" spans="1:11" x14ac:dyDescent="0.25">
      <c r="A721" t="str">
        <f>TEXT(Table3[[#This Row],[Date]],"YYYY"&amp;"- "&amp;"MM")</f>
        <v>2022- 11</v>
      </c>
      <c r="B721" s="31">
        <v>44874</v>
      </c>
      <c r="C721">
        <v>5641</v>
      </c>
      <c r="D721">
        <v>8089</v>
      </c>
      <c r="E721">
        <v>11765</v>
      </c>
      <c r="F721">
        <v>8116</v>
      </c>
      <c r="G721">
        <v>0</v>
      </c>
      <c r="H721" s="35">
        <v>0</v>
      </c>
      <c r="I721" s="35">
        <v>0</v>
      </c>
      <c r="K721">
        <v>3517</v>
      </c>
    </row>
    <row r="722" spans="1:11" x14ac:dyDescent="0.25">
      <c r="A722" t="str">
        <f>TEXT(Table3[[#This Row],[Date]],"YYYY"&amp;"- "&amp;"MM")</f>
        <v>2022- 11</v>
      </c>
      <c r="B722" s="31">
        <v>44875</v>
      </c>
      <c r="C722">
        <v>5331</v>
      </c>
      <c r="D722">
        <v>8309</v>
      </c>
      <c r="E722">
        <v>11967</v>
      </c>
      <c r="F722">
        <v>8198</v>
      </c>
      <c r="G722">
        <v>0</v>
      </c>
      <c r="H722" s="35">
        <v>0</v>
      </c>
      <c r="I722" s="35">
        <v>0</v>
      </c>
      <c r="K722">
        <v>3406</v>
      </c>
    </row>
    <row r="723" spans="1:11" x14ac:dyDescent="0.25">
      <c r="A723" t="str">
        <f>TEXT(Table3[[#This Row],[Date]],"YYYY"&amp;"- "&amp;"MM")</f>
        <v>2022- 11</v>
      </c>
      <c r="B723" s="31">
        <v>44876</v>
      </c>
      <c r="C723">
        <v>5232</v>
      </c>
      <c r="D723">
        <v>8449</v>
      </c>
      <c r="E723">
        <v>12450</v>
      </c>
      <c r="F723">
        <v>8264</v>
      </c>
      <c r="G723">
        <v>0</v>
      </c>
      <c r="H723" s="35">
        <v>0</v>
      </c>
      <c r="I723" s="35">
        <v>0</v>
      </c>
      <c r="K723">
        <v>3325</v>
      </c>
    </row>
    <row r="724" spans="1:11" x14ac:dyDescent="0.25">
      <c r="A724" t="str">
        <f>TEXT(Table3[[#This Row],[Date]],"YYYY"&amp;"- "&amp;"MM")</f>
        <v>2022- 11</v>
      </c>
      <c r="B724" s="31">
        <v>44880</v>
      </c>
      <c r="C724">
        <v>5495</v>
      </c>
      <c r="D724">
        <v>8562</v>
      </c>
      <c r="E724">
        <v>12183</v>
      </c>
      <c r="F724">
        <v>8083</v>
      </c>
      <c r="G724">
        <v>0</v>
      </c>
      <c r="H724" s="35">
        <v>0</v>
      </c>
      <c r="I724" s="35">
        <v>0</v>
      </c>
      <c r="K724">
        <v>3048</v>
      </c>
    </row>
    <row r="725" spans="1:11" x14ac:dyDescent="0.25">
      <c r="A725" t="str">
        <f>TEXT(Table3[[#This Row],[Date]],"YYYY"&amp;"- "&amp;"MM")</f>
        <v>2022- 11</v>
      </c>
      <c r="B725" s="31">
        <v>44881</v>
      </c>
      <c r="C725">
        <v>5482</v>
      </c>
      <c r="D725">
        <v>8676</v>
      </c>
      <c r="E725">
        <v>12133</v>
      </c>
      <c r="F725">
        <v>8049</v>
      </c>
      <c r="G725">
        <v>0</v>
      </c>
      <c r="H725" s="35">
        <v>0</v>
      </c>
      <c r="I725" s="35">
        <v>0</v>
      </c>
      <c r="K725">
        <v>3028</v>
      </c>
    </row>
    <row r="726" spans="1:11" x14ac:dyDescent="0.25">
      <c r="A726" t="str">
        <f>TEXT(Table3[[#This Row],[Date]],"YYYY"&amp;"- "&amp;"MM")</f>
        <v>2022- 11</v>
      </c>
      <c r="B726" s="31">
        <v>44882</v>
      </c>
      <c r="C726">
        <v>5456</v>
      </c>
      <c r="D726">
        <v>8652</v>
      </c>
      <c r="E726">
        <v>12155</v>
      </c>
      <c r="F726">
        <v>8155</v>
      </c>
      <c r="G726">
        <v>0</v>
      </c>
      <c r="H726" s="35">
        <v>0</v>
      </c>
      <c r="I726" s="35">
        <v>0</v>
      </c>
      <c r="K726">
        <v>3121</v>
      </c>
    </row>
    <row r="727" spans="1:11" x14ac:dyDescent="0.25">
      <c r="A727" t="str">
        <f>TEXT(Table3[[#This Row],[Date]],"YYYY"&amp;"- "&amp;"MM")</f>
        <v>2022- 11</v>
      </c>
      <c r="B727" s="31">
        <v>44883</v>
      </c>
      <c r="C727">
        <v>5502</v>
      </c>
      <c r="D727">
        <v>8770</v>
      </c>
      <c r="E727">
        <v>11711</v>
      </c>
      <c r="F727">
        <v>8246</v>
      </c>
      <c r="G727">
        <v>0</v>
      </c>
      <c r="H727" s="35">
        <v>0</v>
      </c>
      <c r="I727" s="35">
        <v>0</v>
      </c>
      <c r="K727">
        <v>3031</v>
      </c>
    </row>
    <row r="728" spans="1:11" x14ac:dyDescent="0.25">
      <c r="A728" t="str">
        <f>TEXT(Table3[[#This Row],[Date]],"YYYY"&amp;"- "&amp;"MM")</f>
        <v>2022- 11</v>
      </c>
      <c r="B728" s="31">
        <v>44886</v>
      </c>
      <c r="C728">
        <v>5614</v>
      </c>
      <c r="D728">
        <v>8674</v>
      </c>
      <c r="E728">
        <v>11813</v>
      </c>
      <c r="F728">
        <v>8180</v>
      </c>
      <c r="G728">
        <v>0</v>
      </c>
      <c r="H728" s="35">
        <v>0</v>
      </c>
      <c r="I728" s="35">
        <v>0</v>
      </c>
      <c r="K728">
        <v>2989</v>
      </c>
    </row>
    <row r="729" spans="1:11" x14ac:dyDescent="0.25">
      <c r="A729" t="str">
        <f>TEXT(Table3[[#This Row],[Date]],"YYYY"&amp;"- "&amp;"MM")</f>
        <v>2022- 11</v>
      </c>
      <c r="B729" s="31">
        <v>44887</v>
      </c>
      <c r="C729">
        <v>5504</v>
      </c>
      <c r="D729">
        <v>8774</v>
      </c>
      <c r="E729">
        <v>12145</v>
      </c>
      <c r="F729">
        <v>8381</v>
      </c>
      <c r="G729">
        <v>0</v>
      </c>
      <c r="H729" s="35">
        <v>0</v>
      </c>
      <c r="I729" s="35">
        <v>0</v>
      </c>
      <c r="K729">
        <v>3072</v>
      </c>
    </row>
    <row r="730" spans="1:11" x14ac:dyDescent="0.25">
      <c r="A730" t="str">
        <f>TEXT(Table3[[#This Row],[Date]],"YYYY"&amp;"- "&amp;"MM")</f>
        <v>2022- 11</v>
      </c>
      <c r="B730" s="31">
        <v>44888</v>
      </c>
      <c r="C730">
        <v>5524</v>
      </c>
      <c r="D730">
        <v>8913</v>
      </c>
      <c r="E730">
        <v>12194</v>
      </c>
      <c r="F730">
        <v>8518</v>
      </c>
      <c r="G730">
        <v>0</v>
      </c>
      <c r="H730" s="35">
        <v>0</v>
      </c>
      <c r="I730" s="35">
        <v>0</v>
      </c>
      <c r="K730">
        <v>3191</v>
      </c>
    </row>
    <row r="731" spans="1:11" x14ac:dyDescent="0.25">
      <c r="A731" t="str">
        <f>TEXT(Table3[[#This Row],[Date]],"YYYY"&amp;"- "&amp;"MM")</f>
        <v>2022- 11</v>
      </c>
      <c r="B731" s="31">
        <v>44889</v>
      </c>
      <c r="C731">
        <v>5541</v>
      </c>
      <c r="D731">
        <v>8914</v>
      </c>
      <c r="E731">
        <v>12334</v>
      </c>
      <c r="F731">
        <v>8426</v>
      </c>
      <c r="G731">
        <v>0</v>
      </c>
      <c r="H731" s="35">
        <v>0</v>
      </c>
      <c r="I731" s="35">
        <v>0</v>
      </c>
      <c r="K731">
        <v>3242</v>
      </c>
    </row>
    <row r="732" spans="1:11" x14ac:dyDescent="0.25">
      <c r="A732" t="str">
        <f>TEXT(Table3[[#This Row],[Date]],"YYYY"&amp;"- "&amp;"MM")</f>
        <v>2022- 11</v>
      </c>
      <c r="B732" s="31">
        <v>44890</v>
      </c>
      <c r="C732">
        <v>5420</v>
      </c>
      <c r="D732">
        <v>8925</v>
      </c>
      <c r="E732">
        <v>11812</v>
      </c>
      <c r="F732">
        <v>8486</v>
      </c>
      <c r="G732">
        <v>0</v>
      </c>
      <c r="H732" s="35">
        <v>0</v>
      </c>
      <c r="I732" s="35">
        <v>0</v>
      </c>
      <c r="K732">
        <v>3114</v>
      </c>
    </row>
    <row r="733" spans="1:11" x14ac:dyDescent="0.25">
      <c r="A733" t="str">
        <f>TEXT(Table3[[#This Row],[Date]],"YYYY"&amp;"- "&amp;"MM")</f>
        <v>2022- 11</v>
      </c>
      <c r="B733" s="31">
        <v>44893</v>
      </c>
      <c r="C733">
        <v>5502</v>
      </c>
      <c r="D733">
        <v>8441</v>
      </c>
      <c r="E733">
        <v>11558</v>
      </c>
      <c r="F733">
        <v>8464</v>
      </c>
      <c r="G733">
        <v>0</v>
      </c>
      <c r="H733" s="35">
        <v>0</v>
      </c>
      <c r="I733" s="35">
        <v>0</v>
      </c>
      <c r="K733">
        <v>2860</v>
      </c>
    </row>
    <row r="734" spans="1:11" x14ac:dyDescent="0.25">
      <c r="A734" t="str">
        <f>TEXT(Table3[[#This Row],[Date]],"YYYY"&amp;"- "&amp;"MM")</f>
        <v>2022- 11</v>
      </c>
      <c r="B734" s="31">
        <v>44895</v>
      </c>
      <c r="C734">
        <v>5411</v>
      </c>
      <c r="D734">
        <v>8480</v>
      </c>
      <c r="E734">
        <v>11771</v>
      </c>
      <c r="F734">
        <v>8821</v>
      </c>
      <c r="G734">
        <v>0</v>
      </c>
      <c r="H734" s="35">
        <v>0</v>
      </c>
      <c r="I734" s="35">
        <v>0</v>
      </c>
      <c r="K734">
        <v>2860</v>
      </c>
    </row>
    <row r="735" spans="1:11" x14ac:dyDescent="0.25">
      <c r="A735" t="str">
        <f>TEXT(Table3[[#This Row],[Date]],"YYYY"&amp;"- "&amp;"MM")</f>
        <v>2022- 12</v>
      </c>
      <c r="B735" s="31">
        <v>44896</v>
      </c>
      <c r="C735">
        <v>5388</v>
      </c>
      <c r="D735">
        <v>8528</v>
      </c>
      <c r="E735">
        <v>11808</v>
      </c>
      <c r="F735">
        <v>8707</v>
      </c>
      <c r="G735">
        <v>0</v>
      </c>
      <c r="H735" s="35">
        <v>0</v>
      </c>
      <c r="I735" s="35">
        <v>0</v>
      </c>
      <c r="K735">
        <v>2845</v>
      </c>
    </row>
    <row r="736" spans="1:11" x14ac:dyDescent="0.25">
      <c r="A736" t="str">
        <f>TEXT(Table3[[#This Row],[Date]],"YYYY"&amp;"- "&amp;"MM")</f>
        <v>2022- 12</v>
      </c>
      <c r="B736" s="31">
        <v>44897</v>
      </c>
      <c r="C736">
        <v>5512</v>
      </c>
      <c r="D736">
        <v>8449</v>
      </c>
      <c r="E736">
        <v>11584</v>
      </c>
      <c r="F736">
        <v>8627</v>
      </c>
      <c r="G736">
        <v>0</v>
      </c>
      <c r="H736" s="35">
        <v>0</v>
      </c>
      <c r="I736" s="35">
        <v>0</v>
      </c>
      <c r="K736">
        <v>2894</v>
      </c>
    </row>
    <row r="737" spans="1:11" x14ac:dyDescent="0.25">
      <c r="A737" t="str">
        <f>TEXT(Table3[[#This Row],[Date]],"YYYY"&amp;"- "&amp;"MM")</f>
        <v>2022- 12</v>
      </c>
      <c r="B737" s="31">
        <v>44900</v>
      </c>
      <c r="C737">
        <v>5396</v>
      </c>
      <c r="D737">
        <v>8097</v>
      </c>
      <c r="E737">
        <v>10987</v>
      </c>
      <c r="F737">
        <v>8300</v>
      </c>
      <c r="G737">
        <v>0</v>
      </c>
      <c r="H737" s="35">
        <v>0</v>
      </c>
      <c r="I737" s="35">
        <v>0</v>
      </c>
      <c r="K737">
        <v>2663</v>
      </c>
    </row>
    <row r="738" spans="1:11" x14ac:dyDescent="0.25">
      <c r="A738" t="str">
        <f>TEXT(Table3[[#This Row],[Date]],"YYYY"&amp;"- "&amp;"MM")</f>
        <v>2022- 12</v>
      </c>
      <c r="B738" s="31">
        <v>44901</v>
      </c>
      <c r="C738">
        <v>5357</v>
      </c>
      <c r="D738">
        <v>8192</v>
      </c>
      <c r="E738">
        <v>11099</v>
      </c>
      <c r="F738">
        <v>8382</v>
      </c>
      <c r="G738">
        <v>0</v>
      </c>
      <c r="H738" s="35">
        <v>0</v>
      </c>
      <c r="I738" s="35">
        <v>0</v>
      </c>
      <c r="K738">
        <v>2697</v>
      </c>
    </row>
    <row r="739" spans="1:11" x14ac:dyDescent="0.25">
      <c r="A739" t="str">
        <f>TEXT(Table3[[#This Row],[Date]],"YYYY"&amp;"- "&amp;"MM")</f>
        <v>2022- 12</v>
      </c>
      <c r="B739" s="31">
        <v>44903</v>
      </c>
      <c r="C739">
        <v>5278</v>
      </c>
      <c r="D739">
        <v>8199</v>
      </c>
      <c r="E739">
        <v>11012</v>
      </c>
      <c r="F739">
        <v>8492</v>
      </c>
      <c r="G739">
        <v>0</v>
      </c>
      <c r="H739" s="35">
        <v>0</v>
      </c>
      <c r="I739" s="35">
        <v>0</v>
      </c>
      <c r="K739">
        <v>2705</v>
      </c>
    </row>
    <row r="740" spans="1:11" x14ac:dyDescent="0.25">
      <c r="A740" t="str">
        <f>TEXT(Table3[[#This Row],[Date]],"YYYY"&amp;"- "&amp;"MM")</f>
        <v>2022- 12</v>
      </c>
      <c r="B740" s="31">
        <v>44904</v>
      </c>
      <c r="C740">
        <v>5114</v>
      </c>
      <c r="D740">
        <v>8448</v>
      </c>
      <c r="E740">
        <v>10990</v>
      </c>
      <c r="F740">
        <v>8427</v>
      </c>
      <c r="G740">
        <v>0</v>
      </c>
      <c r="H740" s="35">
        <v>0</v>
      </c>
      <c r="I740" s="35">
        <v>0</v>
      </c>
      <c r="K740">
        <v>2801</v>
      </c>
    </row>
    <row r="741" spans="1:11" x14ac:dyDescent="0.25">
      <c r="A741" t="str">
        <f>TEXT(Table3[[#This Row],[Date]],"YYYY"&amp;"- "&amp;"MM")</f>
        <v>2022- 12</v>
      </c>
      <c r="B741" s="31">
        <v>44907</v>
      </c>
      <c r="C741">
        <v>5108</v>
      </c>
      <c r="D741">
        <v>8076</v>
      </c>
      <c r="E741">
        <v>10898</v>
      </c>
      <c r="F741">
        <v>8036</v>
      </c>
      <c r="G741">
        <v>0</v>
      </c>
      <c r="H741" s="35">
        <v>0</v>
      </c>
      <c r="I741" s="35">
        <v>0</v>
      </c>
      <c r="K741">
        <v>2763</v>
      </c>
    </row>
    <row r="742" spans="1:11" x14ac:dyDescent="0.25">
      <c r="A742" t="str">
        <f>TEXT(Table3[[#This Row],[Date]],"YYYY"&amp;"- "&amp;"MM")</f>
        <v>2022- 12</v>
      </c>
      <c r="B742" s="31">
        <v>44908</v>
      </c>
      <c r="C742">
        <v>4863</v>
      </c>
      <c r="D742">
        <v>8187</v>
      </c>
      <c r="E742">
        <v>10783</v>
      </c>
      <c r="F742">
        <v>8161</v>
      </c>
      <c r="G742">
        <v>0</v>
      </c>
      <c r="H742" s="35">
        <v>0</v>
      </c>
      <c r="I742" s="35">
        <v>0</v>
      </c>
      <c r="K742">
        <v>2899</v>
      </c>
    </row>
    <row r="743" spans="1:11" x14ac:dyDescent="0.25">
      <c r="A743" t="str">
        <f>TEXT(Table3[[#This Row],[Date]],"YYYY"&amp;"- "&amp;"MM")</f>
        <v>2022- 12</v>
      </c>
      <c r="B743" s="31">
        <v>44909</v>
      </c>
      <c r="C743">
        <v>5028</v>
      </c>
      <c r="D743">
        <v>8306</v>
      </c>
      <c r="E743">
        <v>10401</v>
      </c>
      <c r="F743">
        <v>8297</v>
      </c>
      <c r="G743">
        <v>0</v>
      </c>
      <c r="H743" s="35">
        <v>0</v>
      </c>
      <c r="I743" s="35">
        <v>0</v>
      </c>
      <c r="K743">
        <v>3124</v>
      </c>
    </row>
    <row r="744" spans="1:11" x14ac:dyDescent="0.25">
      <c r="A744" t="str">
        <f>TEXT(Table3[[#This Row],[Date]],"YYYY"&amp;"- "&amp;"MM")</f>
        <v>2022- 12</v>
      </c>
      <c r="B744" s="31">
        <v>44910</v>
      </c>
      <c r="C744">
        <v>4961</v>
      </c>
      <c r="D744">
        <v>8349</v>
      </c>
      <c r="E744">
        <v>10302</v>
      </c>
      <c r="F744">
        <v>8155</v>
      </c>
      <c r="G744">
        <v>0</v>
      </c>
      <c r="H744" s="35">
        <v>0</v>
      </c>
      <c r="I744" s="35">
        <v>0</v>
      </c>
      <c r="K744">
        <v>3239</v>
      </c>
    </row>
    <row r="745" spans="1:11" x14ac:dyDescent="0.25">
      <c r="A745" t="str">
        <f>TEXT(Table3[[#This Row],[Date]],"YYYY"&amp;"- "&amp;"MM")</f>
        <v>2022- 12</v>
      </c>
      <c r="B745" s="31">
        <v>44911</v>
      </c>
      <c r="C745">
        <v>5223</v>
      </c>
      <c r="D745">
        <v>8261</v>
      </c>
      <c r="E745">
        <v>10151</v>
      </c>
      <c r="F745">
        <v>8257</v>
      </c>
      <c r="G745">
        <v>0</v>
      </c>
      <c r="H745" s="35">
        <v>0</v>
      </c>
      <c r="I745" s="35">
        <v>0</v>
      </c>
      <c r="K745">
        <v>3185</v>
      </c>
    </row>
    <row r="746" spans="1:11" x14ac:dyDescent="0.25">
      <c r="A746" t="str">
        <f>TEXT(Table3[[#This Row],[Date]],"YYYY"&amp;"- "&amp;"MM")</f>
        <v>2022- 12</v>
      </c>
      <c r="B746" s="31">
        <v>44914</v>
      </c>
      <c r="C746">
        <v>4840</v>
      </c>
      <c r="D746">
        <v>8060</v>
      </c>
      <c r="E746">
        <v>10110</v>
      </c>
      <c r="F746">
        <v>8062</v>
      </c>
      <c r="G746">
        <v>0</v>
      </c>
      <c r="H746" s="35">
        <v>0</v>
      </c>
      <c r="I746" s="35">
        <v>0</v>
      </c>
      <c r="K746">
        <v>3093</v>
      </c>
    </row>
    <row r="747" spans="1:11" x14ac:dyDescent="0.25">
      <c r="A747" t="str">
        <f>TEXT(Table3[[#This Row],[Date]],"YYYY"&amp;"- "&amp;"MM")</f>
        <v>2022- 12</v>
      </c>
      <c r="B747" s="31">
        <v>44915</v>
      </c>
      <c r="C747">
        <v>4643</v>
      </c>
      <c r="D747">
        <v>8078</v>
      </c>
      <c r="E747">
        <v>10077</v>
      </c>
      <c r="F747">
        <v>8062</v>
      </c>
      <c r="G747">
        <v>0</v>
      </c>
      <c r="H747" s="35">
        <v>0</v>
      </c>
      <c r="I747" s="35">
        <v>0</v>
      </c>
      <c r="K747">
        <v>3194</v>
      </c>
    </row>
    <row r="748" spans="1:11" x14ac:dyDescent="0.25">
      <c r="A748" t="str">
        <f>TEXT(Table3[[#This Row],[Date]],"YYYY"&amp;"- "&amp;"MM")</f>
        <v>2022- 12</v>
      </c>
      <c r="B748" s="31">
        <v>44917</v>
      </c>
      <c r="C748">
        <v>4123</v>
      </c>
      <c r="D748">
        <v>8118</v>
      </c>
      <c r="E748">
        <v>9509</v>
      </c>
      <c r="F748">
        <v>8243</v>
      </c>
      <c r="G748">
        <v>0</v>
      </c>
      <c r="H748" s="35">
        <v>0</v>
      </c>
      <c r="I748" s="35">
        <v>0</v>
      </c>
      <c r="K748">
        <v>3277</v>
      </c>
    </row>
    <row r="749" spans="1:11" x14ac:dyDescent="0.25">
      <c r="A749" t="str">
        <f>TEXT(Table3[[#This Row],[Date]],"YYYY"&amp;"- "&amp;"MM")</f>
        <v>2022- 12</v>
      </c>
      <c r="B749" s="31">
        <v>44918</v>
      </c>
      <c r="C749">
        <v>4120</v>
      </c>
      <c r="D749">
        <v>8168</v>
      </c>
      <c r="E749">
        <v>9080</v>
      </c>
      <c r="F749">
        <v>8238</v>
      </c>
      <c r="G749">
        <v>0</v>
      </c>
      <c r="H749" s="35">
        <v>0</v>
      </c>
      <c r="I749" s="35">
        <v>0</v>
      </c>
      <c r="K749">
        <v>3256</v>
      </c>
    </row>
    <row r="750" spans="1:11" x14ac:dyDescent="0.25">
      <c r="A750" t="str">
        <f>TEXT(Table3[[#This Row],[Date]],"YYYY"&amp;"- "&amp;"MM")</f>
        <v>2022- 12</v>
      </c>
      <c r="B750" s="31">
        <v>44922</v>
      </c>
      <c r="C750">
        <v>4380</v>
      </c>
      <c r="D750">
        <v>8081</v>
      </c>
      <c r="E750">
        <v>8706</v>
      </c>
      <c r="F750">
        <v>8036</v>
      </c>
      <c r="G750">
        <v>0</v>
      </c>
      <c r="H750" s="35">
        <v>0</v>
      </c>
      <c r="I750" s="35">
        <v>0</v>
      </c>
      <c r="K750">
        <v>3379</v>
      </c>
    </row>
    <row r="751" spans="1:11" x14ac:dyDescent="0.25">
      <c r="A751" t="str">
        <f>TEXT(Table3[[#This Row],[Date]],"YYYY"&amp;"- "&amp;"MM")</f>
        <v>2022- 12</v>
      </c>
      <c r="B751" s="31">
        <v>44923</v>
      </c>
      <c r="C751">
        <v>4371</v>
      </c>
      <c r="D751">
        <v>7997</v>
      </c>
      <c r="E751">
        <v>8610</v>
      </c>
      <c r="F751">
        <v>8269</v>
      </c>
      <c r="G751">
        <v>0</v>
      </c>
      <c r="H751" s="35">
        <v>0</v>
      </c>
      <c r="I751" s="35">
        <v>0</v>
      </c>
      <c r="K751">
        <v>3499</v>
      </c>
    </row>
    <row r="752" spans="1:11" x14ac:dyDescent="0.25">
      <c r="A752" t="str">
        <f>TEXT(Table3[[#This Row],[Date]],"YYYY"&amp;"- "&amp;"MM")</f>
        <v>2022- 12</v>
      </c>
      <c r="B752" s="31">
        <v>44924</v>
      </c>
      <c r="C752">
        <v>4355</v>
      </c>
      <c r="D752">
        <v>7970</v>
      </c>
      <c r="E752">
        <v>8942</v>
      </c>
      <c r="F752">
        <v>8376</v>
      </c>
      <c r="G752">
        <v>0</v>
      </c>
      <c r="H752" s="35">
        <v>0</v>
      </c>
      <c r="I752" s="35">
        <v>0</v>
      </c>
      <c r="K752">
        <v>3530</v>
      </c>
    </row>
    <row r="753" spans="1:20" x14ac:dyDescent="0.25">
      <c r="A753" t="str">
        <f>TEXT(Table3[[#This Row],[Date]],"YYYY"&amp;"- "&amp;"MM")</f>
        <v>2022- 12</v>
      </c>
      <c r="B753" s="31">
        <v>44925</v>
      </c>
      <c r="C753">
        <v>4420</v>
      </c>
      <c r="D753">
        <v>7868</v>
      </c>
      <c r="E753">
        <v>9533</v>
      </c>
      <c r="F753">
        <v>8250</v>
      </c>
      <c r="G753">
        <v>0</v>
      </c>
      <c r="H753" s="35">
        <v>0</v>
      </c>
      <c r="I753" s="35">
        <v>0</v>
      </c>
      <c r="K753">
        <v>3530</v>
      </c>
    </row>
    <row r="754" spans="1:20" x14ac:dyDescent="0.25">
      <c r="A754" t="str">
        <f>TEXT(Table3[[#This Row],[Date]],"YYYY"&amp;"- "&amp;"MM")</f>
        <v>2023- 01</v>
      </c>
      <c r="B754" s="31">
        <v>44928</v>
      </c>
      <c r="C754">
        <v>4703</v>
      </c>
      <c r="D754">
        <v>7726</v>
      </c>
      <c r="E754">
        <v>9718</v>
      </c>
      <c r="F754">
        <v>8142</v>
      </c>
      <c r="G754">
        <v>0</v>
      </c>
      <c r="H754" s="35">
        <v>0</v>
      </c>
      <c r="I754" s="35">
        <v>0</v>
      </c>
      <c r="K754">
        <v>3420</v>
      </c>
    </row>
    <row r="755" spans="1:20" x14ac:dyDescent="0.25">
      <c r="A755" t="str">
        <f>TEXT(Table3[[#This Row],[Date]],"YYYY"&amp;"- "&amp;"MM")</f>
        <v>2023- 01</v>
      </c>
      <c r="B755" s="31">
        <v>44929</v>
      </c>
      <c r="C755">
        <v>4454</v>
      </c>
      <c r="D755">
        <v>7726</v>
      </c>
      <c r="E755">
        <v>9718</v>
      </c>
      <c r="F755">
        <v>8145</v>
      </c>
      <c r="G755">
        <v>0</v>
      </c>
      <c r="H755" s="35">
        <v>0</v>
      </c>
      <c r="I755" s="35">
        <v>0</v>
      </c>
      <c r="K755">
        <v>3420</v>
      </c>
    </row>
    <row r="756" spans="1:20" x14ac:dyDescent="0.25">
      <c r="A756" t="str">
        <f>TEXT(Table3[[#This Row],[Date]],"YYYY"&amp;"- "&amp;"MM")</f>
        <v>2023- 01</v>
      </c>
      <c r="B756" s="31">
        <v>44930</v>
      </c>
      <c r="C756">
        <v>4569</v>
      </c>
      <c r="D756">
        <v>8004</v>
      </c>
      <c r="E756">
        <v>9911</v>
      </c>
      <c r="F756">
        <v>8298</v>
      </c>
      <c r="G756">
        <v>0</v>
      </c>
      <c r="H756" s="35">
        <v>0</v>
      </c>
      <c r="I756" s="35">
        <v>0</v>
      </c>
      <c r="K756">
        <v>3443</v>
      </c>
    </row>
    <row r="757" spans="1:20" x14ac:dyDescent="0.25">
      <c r="A757" t="str">
        <f>TEXT(Table3[[#This Row],[Date]],"YYYY"&amp;"- "&amp;"MM")</f>
        <v>2023- 01</v>
      </c>
      <c r="B757" s="31">
        <v>44931</v>
      </c>
      <c r="C757">
        <v>4630</v>
      </c>
      <c r="D757">
        <v>8026</v>
      </c>
      <c r="E757">
        <v>9872</v>
      </c>
      <c r="F757">
        <v>8112</v>
      </c>
      <c r="G757">
        <v>0</v>
      </c>
      <c r="H757" s="35">
        <v>0</v>
      </c>
      <c r="I757" s="35">
        <v>0</v>
      </c>
      <c r="K757">
        <v>3440</v>
      </c>
    </row>
    <row r="758" spans="1:20" x14ac:dyDescent="0.25">
      <c r="A758" t="str">
        <f>TEXT(Table3[[#This Row],[Date]],"YYYY"&amp;"- "&amp;"MM")</f>
        <v>2023- 01</v>
      </c>
      <c r="B758" s="31">
        <v>44935</v>
      </c>
      <c r="C758">
        <v>4557</v>
      </c>
      <c r="D758">
        <v>7827</v>
      </c>
      <c r="E758">
        <v>9496</v>
      </c>
      <c r="F758">
        <v>7734</v>
      </c>
      <c r="G758">
        <v>0</v>
      </c>
      <c r="H758" s="35">
        <v>0</v>
      </c>
      <c r="I758" s="35">
        <v>0</v>
      </c>
      <c r="K758">
        <v>3274</v>
      </c>
    </row>
    <row r="759" spans="1:20" x14ac:dyDescent="0.25">
      <c r="A759" t="str">
        <f>TEXT(Table3[[#This Row],[Date]],"YYYY"&amp;"- "&amp;"MM")</f>
        <v>2023- 01</v>
      </c>
      <c r="B759" s="31">
        <v>44936</v>
      </c>
      <c r="C759">
        <v>4649</v>
      </c>
      <c r="D759">
        <v>7917</v>
      </c>
      <c r="E759">
        <v>9586</v>
      </c>
      <c r="F759">
        <v>7816</v>
      </c>
      <c r="G759">
        <v>0</v>
      </c>
      <c r="H759" s="35">
        <v>0</v>
      </c>
      <c r="I759" s="35">
        <v>0</v>
      </c>
      <c r="K759">
        <v>3368</v>
      </c>
    </row>
    <row r="760" spans="1:20" x14ac:dyDescent="0.25">
      <c r="A760" t="str">
        <f>TEXT(Table3[[#This Row],[Date]],"YYYY"&amp;"- "&amp;"MM")</f>
        <v>2023- 01</v>
      </c>
      <c r="B760" s="31">
        <v>44937</v>
      </c>
      <c r="C760">
        <v>4767</v>
      </c>
      <c r="D760">
        <v>8092</v>
      </c>
      <c r="E760">
        <v>9842</v>
      </c>
      <c r="F760">
        <v>7726</v>
      </c>
      <c r="G760">
        <v>0</v>
      </c>
      <c r="H760" s="35">
        <v>0</v>
      </c>
      <c r="I760" s="35">
        <v>0</v>
      </c>
      <c r="K760">
        <v>3476</v>
      </c>
    </row>
    <row r="761" spans="1:20" x14ac:dyDescent="0.25">
      <c r="A761" t="str">
        <f>TEXT(Table3[[#This Row],[Date]],"YYYY"&amp;"- "&amp;"MM")</f>
        <v>2023- 01</v>
      </c>
      <c r="B761" s="31">
        <v>44938</v>
      </c>
      <c r="C761">
        <v>4811</v>
      </c>
      <c r="D761">
        <v>8102</v>
      </c>
      <c r="E761">
        <v>9917</v>
      </c>
      <c r="F761">
        <v>7652</v>
      </c>
      <c r="G761">
        <v>0</v>
      </c>
      <c r="H761" s="35">
        <v>0</v>
      </c>
      <c r="I761" s="35">
        <v>0</v>
      </c>
      <c r="K761">
        <v>3445</v>
      </c>
    </row>
    <row r="762" spans="1:20" x14ac:dyDescent="0.25">
      <c r="A762" t="str">
        <f>TEXT(Table3[[#This Row],[Date]],"YYYY"&amp;"- "&amp;"MM")</f>
        <v>2023- 01</v>
      </c>
      <c r="B762" s="31">
        <v>44939</v>
      </c>
      <c r="C762">
        <v>4969</v>
      </c>
      <c r="D762">
        <v>8111</v>
      </c>
      <c r="E762">
        <v>10166</v>
      </c>
      <c r="F762">
        <v>7668</v>
      </c>
      <c r="G762">
        <v>0</v>
      </c>
      <c r="H762" s="35">
        <v>0</v>
      </c>
      <c r="I762" s="35">
        <v>0</v>
      </c>
      <c r="K762">
        <v>3581</v>
      </c>
    </row>
    <row r="763" spans="1:20" x14ac:dyDescent="0.25">
      <c r="A763" t="str">
        <f>TEXT(Table3[[#This Row],[Date]],"YYYY"&amp;"- "&amp;"MM")</f>
        <v>2023- 01</v>
      </c>
      <c r="B763" s="31">
        <v>44942</v>
      </c>
      <c r="C763">
        <v>5066</v>
      </c>
      <c r="D763">
        <v>7918</v>
      </c>
      <c r="E763">
        <v>10141</v>
      </c>
      <c r="F763">
        <v>7407</v>
      </c>
      <c r="G763">
        <v>0</v>
      </c>
      <c r="H763" s="35">
        <v>0</v>
      </c>
      <c r="I763" s="35">
        <v>0</v>
      </c>
      <c r="K763">
        <v>3707</v>
      </c>
    </row>
    <row r="764" spans="1:20" x14ac:dyDescent="0.25">
      <c r="A764" t="str">
        <f>TEXT(Table3[[#This Row],[Date]],"YYYY"&amp;"- "&amp;"MM")</f>
        <v>2023- 01</v>
      </c>
      <c r="B764" s="31">
        <v>44943</v>
      </c>
      <c r="C764">
        <v>4903</v>
      </c>
      <c r="D764">
        <v>8053</v>
      </c>
      <c r="E764">
        <v>10175</v>
      </c>
      <c r="F764">
        <v>7446</v>
      </c>
      <c r="G764">
        <v>0</v>
      </c>
      <c r="H764" s="35">
        <v>0</v>
      </c>
      <c r="I764" s="35">
        <v>0</v>
      </c>
      <c r="K764">
        <v>3846</v>
      </c>
      <c r="T764" t="s">
        <v>207</v>
      </c>
    </row>
    <row r="765" spans="1:20" x14ac:dyDescent="0.25">
      <c r="A765" t="str">
        <f>TEXT(Table3[[#This Row],[Date]],"YYYY"&amp;"- "&amp;"MM")</f>
        <v>2023- 01</v>
      </c>
      <c r="B765" s="31">
        <v>44944</v>
      </c>
      <c r="C765">
        <v>5022</v>
      </c>
      <c r="D765">
        <v>7842</v>
      </c>
      <c r="E765">
        <v>9857</v>
      </c>
      <c r="F765">
        <v>7429</v>
      </c>
      <c r="G765">
        <v>0</v>
      </c>
      <c r="H765" s="35">
        <v>0</v>
      </c>
      <c r="I765" s="35">
        <v>0</v>
      </c>
      <c r="K765">
        <v>3708</v>
      </c>
    </row>
    <row r="766" spans="1:20" x14ac:dyDescent="0.25">
      <c r="A766" t="str">
        <f>TEXT(Table3[[#This Row],[Date]],"YYYY"&amp;"- "&amp;"MM")</f>
        <v>2023- 01</v>
      </c>
      <c r="B766" s="31">
        <v>44945</v>
      </c>
      <c r="C766">
        <v>5070</v>
      </c>
      <c r="D766">
        <v>7655</v>
      </c>
      <c r="E766">
        <v>10161</v>
      </c>
      <c r="F766">
        <v>7466</v>
      </c>
      <c r="G766">
        <v>0</v>
      </c>
      <c r="H766" s="35">
        <v>0</v>
      </c>
      <c r="I766" s="35">
        <v>0</v>
      </c>
      <c r="K766">
        <v>3959</v>
      </c>
    </row>
    <row r="767" spans="1:20" x14ac:dyDescent="0.25">
      <c r="A767" t="str">
        <f>TEXT(Table3[[#This Row],[Date]],"YYYY"&amp;"- "&amp;"MM")</f>
        <v>2023- 01</v>
      </c>
      <c r="B767" s="31">
        <v>44946</v>
      </c>
      <c r="C767">
        <v>5301</v>
      </c>
      <c r="D767">
        <v>7638</v>
      </c>
      <c r="E767">
        <v>10387</v>
      </c>
      <c r="F767">
        <v>7465</v>
      </c>
      <c r="G767">
        <v>0</v>
      </c>
      <c r="H767" s="35">
        <v>0</v>
      </c>
      <c r="I767" s="35">
        <v>0</v>
      </c>
      <c r="K767">
        <v>3796</v>
      </c>
    </row>
    <row r="768" spans="1:20" x14ac:dyDescent="0.25">
      <c r="A768" t="str">
        <f>TEXT(Table3[[#This Row],[Date]],"YYYY"&amp;"- "&amp;"MM")</f>
        <v>2023- 01</v>
      </c>
      <c r="B768" s="31">
        <v>44949</v>
      </c>
      <c r="C768">
        <v>5256.8794204000005</v>
      </c>
      <c r="D768">
        <v>7392.1948000000011</v>
      </c>
      <c r="E768">
        <v>9385.8566000000028</v>
      </c>
      <c r="F768">
        <v>7465.1120000000001</v>
      </c>
      <c r="G768">
        <v>0</v>
      </c>
      <c r="H768">
        <v>9513</v>
      </c>
      <c r="I768">
        <v>505</v>
      </c>
      <c r="K768">
        <v>3743.3238999999999</v>
      </c>
    </row>
    <row r="769" spans="1:11" x14ac:dyDescent="0.25">
      <c r="A769" t="str">
        <f>TEXT(Table3[[#This Row],[Date]],"YYYY"&amp;"- "&amp;"MM")</f>
        <v>2023- 01</v>
      </c>
      <c r="B769" s="31">
        <v>44950</v>
      </c>
      <c r="C769">
        <v>5280.8305960999996</v>
      </c>
      <c r="D769">
        <v>7546.1088999999993</v>
      </c>
      <c r="E769">
        <v>9732.8757000000005</v>
      </c>
      <c r="F769">
        <v>7573.4340000000002</v>
      </c>
      <c r="G769">
        <v>0</v>
      </c>
      <c r="H769">
        <v>9494</v>
      </c>
      <c r="I769">
        <v>492</v>
      </c>
      <c r="K769">
        <v>3743</v>
      </c>
    </row>
    <row r="770" spans="1:11" x14ac:dyDescent="0.25">
      <c r="A770" t="str">
        <f>TEXT(Table3[[#This Row],[Date]],"YYYY"&amp;"- "&amp;"MM")</f>
        <v>2023- 01</v>
      </c>
      <c r="B770" s="31">
        <v>44951</v>
      </c>
      <c r="C770">
        <v>5201.7446185000008</v>
      </c>
      <c r="D770">
        <v>7545.8979000000008</v>
      </c>
      <c r="E770">
        <v>9641.5955999999987</v>
      </c>
      <c r="F770">
        <v>7685.973</v>
      </c>
      <c r="G770">
        <v>0</v>
      </c>
      <c r="H770">
        <v>9639</v>
      </c>
      <c r="I770">
        <v>478</v>
      </c>
      <c r="K770">
        <v>3859.1489000000001</v>
      </c>
    </row>
    <row r="771" spans="1:11" x14ac:dyDescent="0.25">
      <c r="A771" t="str">
        <f>TEXT(Table3[[#This Row],[Date]],"YYYY"&amp;"- "&amp;"MM")</f>
        <v>2023- 01</v>
      </c>
      <c r="B771" s="31">
        <v>44952</v>
      </c>
      <c r="C771">
        <v>5327.4541551999991</v>
      </c>
      <c r="D771">
        <v>7674.9698000000026</v>
      </c>
      <c r="E771">
        <v>9524.6154000000024</v>
      </c>
      <c r="F771">
        <v>7757.2659999999996</v>
      </c>
      <c r="G771">
        <v>0</v>
      </c>
      <c r="H771">
        <v>9720</v>
      </c>
      <c r="I771">
        <v>396</v>
      </c>
      <c r="K771">
        <v>3848</v>
      </c>
    </row>
    <row r="772" spans="1:11" x14ac:dyDescent="0.25">
      <c r="A772" t="str">
        <f>TEXT(Table3[[#This Row],[Date]],"YYYY"&amp;"- "&amp;"MM")</f>
        <v>2023- 01</v>
      </c>
      <c r="B772" s="31">
        <v>44953</v>
      </c>
      <c r="C772">
        <v>5449.8080652999997</v>
      </c>
      <c r="D772">
        <v>7605.0029000000013</v>
      </c>
      <c r="E772">
        <v>9759.1138999999985</v>
      </c>
      <c r="F772">
        <v>7718.6049999999996</v>
      </c>
      <c r="G772">
        <v>0</v>
      </c>
      <c r="H772">
        <v>9584</v>
      </c>
      <c r="I772">
        <v>413</v>
      </c>
      <c r="K772">
        <v>3737</v>
      </c>
    </row>
    <row r="773" spans="1:11" x14ac:dyDescent="0.25">
      <c r="A773" t="str">
        <f>TEXT(Table3[[#This Row],[Date]],"YYYY"&amp;"- "&amp;"MM")</f>
        <v>2023- 01</v>
      </c>
      <c r="B773" s="31">
        <v>44956</v>
      </c>
      <c r="C773">
        <v>5333.2075985999982</v>
      </c>
      <c r="D773">
        <v>7476.8239000000003</v>
      </c>
      <c r="E773">
        <v>9284.0187000000005</v>
      </c>
      <c r="F773">
        <v>7657</v>
      </c>
      <c r="G773">
        <v>0</v>
      </c>
      <c r="H773">
        <v>9578</v>
      </c>
      <c r="I773">
        <v>593</v>
      </c>
      <c r="K773">
        <v>3481</v>
      </c>
    </row>
    <row r="774" spans="1:11" x14ac:dyDescent="0.25">
      <c r="A774" t="str">
        <f>TEXT(Table3[[#This Row],[Date]],"YYYY"&amp;"- "&amp;"MM")</f>
        <v>2023- 01</v>
      </c>
      <c r="B774" s="31">
        <v>44957</v>
      </c>
      <c r="C774">
        <v>5466.7061229999999</v>
      </c>
      <c r="D774">
        <v>7638.4749999999985</v>
      </c>
      <c r="E774">
        <v>9193.4285999999975</v>
      </c>
      <c r="F774">
        <v>7771.0820000000003</v>
      </c>
      <c r="G774">
        <v>0</v>
      </c>
      <c r="H774">
        <v>9759</v>
      </c>
      <c r="I774">
        <v>614</v>
      </c>
      <c r="K774">
        <v>3493.2950000000001</v>
      </c>
    </row>
    <row r="775" spans="1:11" x14ac:dyDescent="0.25">
      <c r="A775" t="str">
        <f>TEXT(Table3[[#This Row],[Date]],"YYYY"&amp;"- "&amp;"MM")</f>
        <v>2023- 02</v>
      </c>
      <c r="B775" s="31">
        <v>44958</v>
      </c>
      <c r="C775">
        <v>5308.6689111999995</v>
      </c>
      <c r="D775">
        <v>7645.3568999999989</v>
      </c>
      <c r="E775">
        <v>9357.8394999999982</v>
      </c>
      <c r="F775">
        <v>7837.3469999999998</v>
      </c>
      <c r="G775">
        <v>0</v>
      </c>
      <c r="H775">
        <v>9856</v>
      </c>
      <c r="I775">
        <v>877</v>
      </c>
      <c r="K775">
        <v>3796</v>
      </c>
    </row>
    <row r="776" spans="1:11" x14ac:dyDescent="0.25">
      <c r="A776" t="str">
        <f>TEXT(Table3[[#This Row],[Date]],"YYYY"&amp;"- "&amp;"MM")</f>
        <v>2023- 02</v>
      </c>
      <c r="B776" s="31">
        <v>44959</v>
      </c>
      <c r="C776">
        <v>4966.5306230000006</v>
      </c>
      <c r="D776">
        <v>7711.9098999999987</v>
      </c>
      <c r="E776">
        <v>9429.3827999999994</v>
      </c>
      <c r="F776">
        <v>7885.9949999999999</v>
      </c>
      <c r="G776">
        <v>0</v>
      </c>
      <c r="H776">
        <v>10052</v>
      </c>
      <c r="I776">
        <v>931</v>
      </c>
      <c r="K776">
        <v>3873</v>
      </c>
    </row>
    <row r="777" spans="1:11" x14ac:dyDescent="0.25">
      <c r="A777" t="str">
        <f>TEXT(Table3[[#This Row],[Date]],"YYYY"&amp;"- "&amp;"MM")</f>
        <v>2023- 02</v>
      </c>
      <c r="B777" s="31">
        <v>44960</v>
      </c>
      <c r="C777">
        <v>5155.1202229999999</v>
      </c>
      <c r="D777">
        <v>7793.9929000000011</v>
      </c>
      <c r="E777">
        <v>9404.0398999999998</v>
      </c>
      <c r="F777">
        <v>7978.6559999999999</v>
      </c>
      <c r="G777">
        <v>0</v>
      </c>
      <c r="H777">
        <v>9815</v>
      </c>
      <c r="I777">
        <v>898</v>
      </c>
      <c r="K777">
        <v>3907</v>
      </c>
    </row>
    <row r="778" spans="1:11" x14ac:dyDescent="0.25">
      <c r="A778" t="str">
        <f>TEXT(Table3[[#This Row],[Date]],"YYYY"&amp;"- "&amp;"MM")</f>
        <v>2023- 02</v>
      </c>
      <c r="B778" s="31">
        <v>44963</v>
      </c>
      <c r="C778">
        <v>4822.1186669999988</v>
      </c>
      <c r="D778">
        <v>7708.0339000000004</v>
      </c>
      <c r="E778">
        <v>9272.0577000000012</v>
      </c>
      <c r="F778">
        <v>8090.6750000000002</v>
      </c>
      <c r="G778">
        <v>0</v>
      </c>
      <c r="H778">
        <v>10040</v>
      </c>
      <c r="I778">
        <v>891</v>
      </c>
      <c r="K778">
        <v>3804.1698999999999</v>
      </c>
    </row>
    <row r="779" spans="1:11" x14ac:dyDescent="0.25">
      <c r="A779" t="str">
        <f>TEXT(Table3[[#This Row],[Date]],"YYYY"&amp;"- "&amp;"MM")</f>
        <v>2023- 02</v>
      </c>
      <c r="B779" s="31">
        <v>44964</v>
      </c>
      <c r="C779">
        <v>4762.5360169999985</v>
      </c>
      <c r="D779">
        <v>7716.3130000000001</v>
      </c>
      <c r="E779">
        <v>9277.6173000000017</v>
      </c>
      <c r="F779">
        <v>8272.4279999999999</v>
      </c>
      <c r="G779">
        <v>0</v>
      </c>
      <c r="H779">
        <v>10163</v>
      </c>
      <c r="I779">
        <v>891</v>
      </c>
      <c r="K779">
        <v>4092.7129</v>
      </c>
    </row>
    <row r="780" spans="1:11" x14ac:dyDescent="0.25">
      <c r="A780" t="str">
        <f>TEXT(Table3[[#This Row],[Date]],"YYYY"&amp;"- "&amp;"MM")</f>
        <v>2023- 02</v>
      </c>
      <c r="B780" s="31">
        <v>44965</v>
      </c>
      <c r="C780">
        <v>4828.640786599999</v>
      </c>
      <c r="D780">
        <v>7872.74</v>
      </c>
      <c r="E780">
        <v>9531.9174999999977</v>
      </c>
      <c r="F780">
        <v>8365.2440000000006</v>
      </c>
      <c r="G780">
        <v>0</v>
      </c>
      <c r="H780">
        <v>9928</v>
      </c>
      <c r="I780">
        <v>891</v>
      </c>
      <c r="K780">
        <v>3946.4429</v>
      </c>
    </row>
    <row r="781" spans="1:11" x14ac:dyDescent="0.25">
      <c r="A781" t="str">
        <f>TEXT(Table3[[#This Row],[Date]],"YYYY"&amp;"- "&amp;"MM")</f>
        <v>2023- 02</v>
      </c>
      <c r="B781" s="31">
        <v>44966</v>
      </c>
      <c r="C781">
        <v>4723.9265720000003</v>
      </c>
      <c r="D781">
        <v>7981.5729999999967</v>
      </c>
      <c r="E781">
        <v>9735.5318000000007</v>
      </c>
      <c r="F781">
        <v>8209.4660000000003</v>
      </c>
      <c r="G781">
        <v>0</v>
      </c>
      <c r="H781">
        <v>9944</v>
      </c>
      <c r="I781">
        <v>816</v>
      </c>
      <c r="K781">
        <v>4093</v>
      </c>
    </row>
    <row r="782" spans="1:11" x14ac:dyDescent="0.25">
      <c r="A782" t="str">
        <f>TEXT(Table3[[#This Row],[Date]],"YYYY"&amp;"- "&amp;"MM")</f>
        <v>2023- 02</v>
      </c>
      <c r="B782" s="31">
        <v>44967</v>
      </c>
      <c r="C782">
        <v>4581.0796469999987</v>
      </c>
      <c r="D782">
        <v>7879.0160000000005</v>
      </c>
      <c r="E782">
        <v>9867.3722000000016</v>
      </c>
      <c r="F782">
        <v>8172.2779999999993</v>
      </c>
      <c r="G782">
        <v>0</v>
      </c>
      <c r="H782">
        <v>9937</v>
      </c>
      <c r="I782">
        <v>736</v>
      </c>
      <c r="K782">
        <v>3851.1869999999999</v>
      </c>
    </row>
    <row r="783" spans="1:11" x14ac:dyDescent="0.25">
      <c r="A783" t="str">
        <f>TEXT(Table3[[#This Row],[Date]],"YYYY"&amp;"- "&amp;"MM")</f>
        <v>2023- 02</v>
      </c>
      <c r="B783" s="31">
        <v>44970</v>
      </c>
      <c r="C783">
        <v>4173.080481</v>
      </c>
      <c r="D783">
        <v>7483.6110000000008</v>
      </c>
      <c r="E783">
        <v>9509.7607000000025</v>
      </c>
      <c r="F783">
        <v>8157.8919999999989</v>
      </c>
      <c r="G783">
        <v>0</v>
      </c>
      <c r="H783">
        <v>9945</v>
      </c>
      <c r="I783">
        <v>765</v>
      </c>
      <c r="K783">
        <v>3670</v>
      </c>
    </row>
    <row r="784" spans="1:11" x14ac:dyDescent="0.25">
      <c r="A784" t="str">
        <f>TEXT(Table3[[#This Row],[Date]],"YYYY"&amp;"- "&amp;"MM")</f>
        <v>2023- 02</v>
      </c>
      <c r="B784" s="31">
        <v>44971</v>
      </c>
      <c r="C784">
        <v>4238.9759080000003</v>
      </c>
      <c r="D784">
        <v>7467.2239999999993</v>
      </c>
      <c r="E784">
        <v>9604.0259000000005</v>
      </c>
      <c r="F784">
        <v>8244.6970000000001</v>
      </c>
      <c r="G784">
        <v>0</v>
      </c>
      <c r="H784">
        <v>9751</v>
      </c>
      <c r="I784">
        <v>950</v>
      </c>
      <c r="K784">
        <v>3775.3769000000002</v>
      </c>
    </row>
    <row r="785" spans="1:11" x14ac:dyDescent="0.25">
      <c r="A785" t="str">
        <f>TEXT(Table3[[#This Row],[Date]],"YYYY"&amp;"- "&amp;"MM")</f>
        <v>2023- 02</v>
      </c>
      <c r="B785" s="31">
        <v>44972</v>
      </c>
      <c r="C785">
        <v>4355.0633542999994</v>
      </c>
      <c r="D785">
        <v>7442.2339999999995</v>
      </c>
      <c r="E785">
        <v>9651.2631000000001</v>
      </c>
      <c r="F785">
        <v>8225.5169999999998</v>
      </c>
      <c r="G785">
        <v>0</v>
      </c>
      <c r="H785">
        <v>9806</v>
      </c>
      <c r="I785">
        <v>881</v>
      </c>
      <c r="K785">
        <v>3866.7078999999999</v>
      </c>
    </row>
    <row r="786" spans="1:11" x14ac:dyDescent="0.25">
      <c r="A786" t="str">
        <f>TEXT(Table3[[#This Row],[Date]],"YYYY"&amp;"- "&amp;"MM")</f>
        <v>2023- 02</v>
      </c>
      <c r="B786" s="31">
        <v>44973</v>
      </c>
      <c r="C786">
        <v>4203.6958485999994</v>
      </c>
      <c r="D786">
        <v>7349.1009999999987</v>
      </c>
      <c r="E786">
        <v>9515.9134999999987</v>
      </c>
      <c r="F786">
        <v>8093.3129999999992</v>
      </c>
      <c r="G786">
        <v>0</v>
      </c>
      <c r="H786">
        <v>9670</v>
      </c>
      <c r="I786">
        <v>881</v>
      </c>
      <c r="K786">
        <v>3819.6169</v>
      </c>
    </row>
    <row r="787" spans="1:11" x14ac:dyDescent="0.25">
      <c r="A787" t="str">
        <f>TEXT(Table3[[#This Row],[Date]],"YYYY"&amp;"- "&amp;"MM")</f>
        <v>2023- 02</v>
      </c>
      <c r="B787" s="31">
        <v>44974</v>
      </c>
      <c r="C787">
        <v>4231.8853079999999</v>
      </c>
      <c r="D787">
        <v>7438.690999999998</v>
      </c>
      <c r="E787">
        <v>9604.6658999999981</v>
      </c>
      <c r="F787">
        <v>8088.168999999999</v>
      </c>
      <c r="G787">
        <v>0</v>
      </c>
      <c r="H787">
        <v>9667</v>
      </c>
      <c r="I787">
        <v>882</v>
      </c>
      <c r="K787">
        <v>3676.5189999999998</v>
      </c>
    </row>
    <row r="788" spans="1:11" x14ac:dyDescent="0.25">
      <c r="A788" t="str">
        <f>TEXT(Table3[[#This Row],[Date]],"YYYY"&amp;"- "&amp;"MM")</f>
        <v>2023- 02</v>
      </c>
      <c r="B788" s="31">
        <v>44977</v>
      </c>
      <c r="C788">
        <v>4126.6613084000001</v>
      </c>
      <c r="D788">
        <v>7398.5009</v>
      </c>
      <c r="E788">
        <v>9577.6799000000028</v>
      </c>
      <c r="F788">
        <v>8192.1275000000005</v>
      </c>
      <c r="G788">
        <v>0</v>
      </c>
      <c r="H788">
        <v>9642</v>
      </c>
      <c r="I788">
        <v>793</v>
      </c>
      <c r="K788">
        <v>3478.8270000000002</v>
      </c>
    </row>
    <row r="789" spans="1:11" x14ac:dyDescent="0.25">
      <c r="A789" t="str">
        <f>TEXT(Table3[[#This Row],[Date]],"YYYY"&amp;"- "&amp;"MM")</f>
        <v>2023- 02</v>
      </c>
      <c r="B789" s="31">
        <v>44978</v>
      </c>
      <c r="C789">
        <v>4112.1971629999998</v>
      </c>
      <c r="D789">
        <v>7479.4568999999992</v>
      </c>
      <c r="E789">
        <v>9709.6698000000033</v>
      </c>
      <c r="F789">
        <v>8398.5215000000007</v>
      </c>
      <c r="G789">
        <v>0</v>
      </c>
      <c r="H789">
        <v>9410</v>
      </c>
      <c r="I789">
        <v>800</v>
      </c>
      <c r="K789">
        <v>3561.1298999999999</v>
      </c>
    </row>
    <row r="790" spans="1:11" x14ac:dyDescent="0.25">
      <c r="A790" t="str">
        <f>TEXT(Table3[[#This Row],[Date]],"YYYY"&amp;"- "&amp;"MM")</f>
        <v>2023- 02</v>
      </c>
      <c r="B790" s="31">
        <v>44979</v>
      </c>
      <c r="C790">
        <v>4321.2955867999999</v>
      </c>
      <c r="D790">
        <v>7452.0968000000003</v>
      </c>
      <c r="E790">
        <v>9837.8232000000025</v>
      </c>
      <c r="F790">
        <v>8485.0295000000006</v>
      </c>
      <c r="G790">
        <v>0</v>
      </c>
      <c r="H790">
        <v>9025</v>
      </c>
      <c r="I790">
        <v>734</v>
      </c>
      <c r="K790">
        <v>3652.0889000000002</v>
      </c>
    </row>
    <row r="791" spans="1:11" x14ac:dyDescent="0.25">
      <c r="A791" t="str">
        <f>TEXT(Table3[[#This Row],[Date]],"YYYY"&amp;"- "&amp;"MM")</f>
        <v>2023- 02</v>
      </c>
      <c r="B791" s="31">
        <v>44980</v>
      </c>
      <c r="C791">
        <v>4093.0649214999989</v>
      </c>
      <c r="D791">
        <v>7452.0968000000003</v>
      </c>
      <c r="E791">
        <v>9737.8243000000002</v>
      </c>
      <c r="F791">
        <v>8496.9495000000006</v>
      </c>
      <c r="G791">
        <v>0</v>
      </c>
      <c r="H791">
        <v>9006</v>
      </c>
      <c r="I791">
        <v>636</v>
      </c>
      <c r="K791">
        <v>3911.1660000000002</v>
      </c>
    </row>
    <row r="792" spans="1:11" x14ac:dyDescent="0.25">
      <c r="A792" t="str">
        <f>TEXT(Table3[[#This Row],[Date]],"YYYY"&amp;"- "&amp;"MM")</f>
        <v>2023- 02</v>
      </c>
      <c r="B792" s="31">
        <v>44981</v>
      </c>
      <c r="C792">
        <v>4089.4628528999997</v>
      </c>
      <c r="D792">
        <v>7637.4959999999983</v>
      </c>
      <c r="E792">
        <v>9769.0147000000015</v>
      </c>
      <c r="F792">
        <v>8428.6574999999993</v>
      </c>
      <c r="G792">
        <v>0</v>
      </c>
      <c r="H792">
        <v>8943</v>
      </c>
      <c r="I792">
        <v>618</v>
      </c>
      <c r="K792">
        <v>3969.471</v>
      </c>
    </row>
    <row r="793" spans="1:11" x14ac:dyDescent="0.25">
      <c r="A793" t="str">
        <f>TEXT(Table3[[#This Row],[Date]],"YYYY"&amp;"- "&amp;"MM")</f>
        <v>2023- 02</v>
      </c>
      <c r="B793" s="31">
        <v>44984</v>
      </c>
      <c r="C793">
        <v>3933.9993596000004</v>
      </c>
      <c r="D793">
        <v>7613.4320000000007</v>
      </c>
      <c r="E793">
        <v>9224.2665000000015</v>
      </c>
      <c r="F793">
        <v>8365.3935000000001</v>
      </c>
      <c r="G793">
        <v>0</v>
      </c>
      <c r="H793">
        <v>8733</v>
      </c>
      <c r="I793">
        <v>479</v>
      </c>
      <c r="K793">
        <v>3371.4969999999998</v>
      </c>
    </row>
    <row r="794" spans="1:11" x14ac:dyDescent="0.25">
      <c r="A794" t="str">
        <f>TEXT(Table3[[#This Row],[Date]],"YYYY"&amp;"- "&amp;"MM")</f>
        <v>2023- 02</v>
      </c>
      <c r="B794" s="31">
        <v>44985</v>
      </c>
      <c r="C794">
        <v>3951.727766</v>
      </c>
      <c r="D794">
        <v>7676.4140000000007</v>
      </c>
      <c r="E794">
        <v>9293.7114000000001</v>
      </c>
      <c r="F794">
        <v>8531.2194999999992</v>
      </c>
      <c r="G794">
        <v>0</v>
      </c>
      <c r="H794">
        <v>8607</v>
      </c>
      <c r="I794">
        <v>422</v>
      </c>
      <c r="K794">
        <v>3483.375</v>
      </c>
    </row>
    <row r="795" spans="1:11" x14ac:dyDescent="0.25">
      <c r="A795" t="str">
        <f>TEXT(Table3[[#This Row],[Date]],"YYYY"&amp;"- "&amp;"MM")</f>
        <v>2023- 03</v>
      </c>
      <c r="B795" s="31">
        <v>44986</v>
      </c>
      <c r="C795">
        <v>4181.1739659999994</v>
      </c>
      <c r="D795">
        <v>7718.137999999999</v>
      </c>
      <c r="E795">
        <v>9521.309500000003</v>
      </c>
      <c r="F795">
        <v>8683.2764999999999</v>
      </c>
      <c r="G795">
        <v>0</v>
      </c>
      <c r="H795">
        <v>8607</v>
      </c>
      <c r="I795">
        <v>422</v>
      </c>
      <c r="K795">
        <v>3388.866</v>
      </c>
    </row>
    <row r="796" spans="1:11" x14ac:dyDescent="0.25">
      <c r="A796" t="str">
        <f>TEXT(Table3[[#This Row],[Date]],"YYYY"&amp;"- "&amp;"MM")</f>
        <v>2023- 03</v>
      </c>
      <c r="B796" s="31">
        <v>44987</v>
      </c>
      <c r="C796">
        <v>3903.7934819999996</v>
      </c>
      <c r="D796">
        <v>7796.1529</v>
      </c>
      <c r="E796">
        <v>10044.922799999998</v>
      </c>
      <c r="F796">
        <v>8445.3775000000005</v>
      </c>
      <c r="G796">
        <v>0</v>
      </c>
      <c r="H796">
        <v>9074</v>
      </c>
      <c r="I796">
        <v>290</v>
      </c>
      <c r="K796">
        <v>3279.73</v>
      </c>
    </row>
    <row r="797" spans="1:11" x14ac:dyDescent="0.25">
      <c r="A797" t="str">
        <f>TEXT(Table3[[#This Row],[Date]],"YYYY"&amp;"- "&amp;"MM")</f>
        <v>2023- 03</v>
      </c>
      <c r="B797" s="31">
        <v>44988</v>
      </c>
      <c r="C797">
        <v>3938.1704818000003</v>
      </c>
      <c r="D797">
        <v>7807.3199999999988</v>
      </c>
      <c r="E797">
        <v>10119.466899999999</v>
      </c>
      <c r="F797">
        <v>8365.1205000000009</v>
      </c>
      <c r="G797">
        <v>0</v>
      </c>
      <c r="H797">
        <v>9021</v>
      </c>
      <c r="I797">
        <v>327</v>
      </c>
      <c r="K797">
        <v>3215.848</v>
      </c>
    </row>
    <row r="798" spans="1:11" x14ac:dyDescent="0.25">
      <c r="A798" t="str">
        <f>TEXT(Table3[[#This Row],[Date]],"YYYY"&amp;"- "&amp;"MM")</f>
        <v>2023- 03</v>
      </c>
      <c r="B798" s="31">
        <v>44992</v>
      </c>
      <c r="C798">
        <v>4017.5844820000002</v>
      </c>
      <c r="D798">
        <v>7583.1818999999987</v>
      </c>
      <c r="E798">
        <v>9965.4011000000028</v>
      </c>
      <c r="F798">
        <v>8403.7294999999995</v>
      </c>
      <c r="G798">
        <v>0</v>
      </c>
      <c r="H798">
        <v>9193</v>
      </c>
      <c r="I798">
        <v>355</v>
      </c>
      <c r="K798">
        <v>3140.9810000000002</v>
      </c>
    </row>
    <row r="799" spans="1:11" x14ac:dyDescent="0.25">
      <c r="A799" t="str">
        <f>TEXT(Table3[[#This Row],[Date]],"YYYY"&amp;"- "&amp;"MM")</f>
        <v>2023- 03</v>
      </c>
      <c r="B799" s="31">
        <v>44993</v>
      </c>
      <c r="C799">
        <v>4140.3689820000009</v>
      </c>
      <c r="D799">
        <v>7719.8359000000009</v>
      </c>
      <c r="E799">
        <v>10031.633399999999</v>
      </c>
      <c r="F799">
        <v>8533.4145000000008</v>
      </c>
      <c r="G799">
        <v>0</v>
      </c>
      <c r="H799">
        <v>9537</v>
      </c>
      <c r="I799">
        <v>331</v>
      </c>
      <c r="K799">
        <v>3139.46</v>
      </c>
    </row>
    <row r="800" spans="1:11" x14ac:dyDescent="0.25">
      <c r="A800" t="str">
        <f>TEXT(Table3[[#This Row],[Date]],"YYYY"&amp;"- "&amp;"MM")</f>
        <v>2023- 03</v>
      </c>
      <c r="B800" s="31">
        <v>44994</v>
      </c>
      <c r="C800">
        <v>4007.4996350000001</v>
      </c>
      <c r="D800">
        <v>7882.7160000000003</v>
      </c>
      <c r="E800">
        <v>10080.408999999996</v>
      </c>
      <c r="F800">
        <v>8573.8155000000006</v>
      </c>
      <c r="G800">
        <v>0</v>
      </c>
      <c r="H800">
        <v>9252</v>
      </c>
      <c r="I800">
        <v>304</v>
      </c>
      <c r="K800">
        <v>3225.4919</v>
      </c>
    </row>
    <row r="801" spans="1:11" x14ac:dyDescent="0.25">
      <c r="A801" t="str">
        <f>TEXT(Table3[[#This Row],[Date]],"YYYY"&amp;"- "&amp;"MM")</f>
        <v>2023- 03</v>
      </c>
      <c r="B801" s="31">
        <v>44995</v>
      </c>
      <c r="C801">
        <v>4006.8656349999997</v>
      </c>
      <c r="D801">
        <v>8017.4409999999989</v>
      </c>
      <c r="E801">
        <v>10198.810000000003</v>
      </c>
      <c r="F801">
        <v>8472.5745000000006</v>
      </c>
      <c r="G801">
        <v>0</v>
      </c>
      <c r="H801">
        <v>9190</v>
      </c>
      <c r="I801">
        <v>275</v>
      </c>
      <c r="K801">
        <v>3139.1819</v>
      </c>
    </row>
    <row r="802" spans="1:11" x14ac:dyDescent="0.25">
      <c r="A802" t="str">
        <f>TEXT(Table3[[#This Row],[Date]],"YYYY"&amp;"- "&amp;"MM")</f>
        <v>2023- 03</v>
      </c>
      <c r="B802" s="31">
        <v>44998</v>
      </c>
      <c r="C802">
        <v>4089.5314850000009</v>
      </c>
      <c r="D802">
        <v>8050.9228999999996</v>
      </c>
      <c r="E802">
        <v>9692.2633999999998</v>
      </c>
      <c r="F802">
        <v>7972.9889999999996</v>
      </c>
      <c r="G802">
        <v>0</v>
      </c>
      <c r="H802">
        <v>9145</v>
      </c>
      <c r="I802">
        <v>236</v>
      </c>
      <c r="K802">
        <v>3080.3699000000001</v>
      </c>
    </row>
    <row r="803" spans="1:11" x14ac:dyDescent="0.25">
      <c r="A803" t="str">
        <f>TEXT(Table3[[#This Row],[Date]],"YYYY"&amp;"- "&amp;"MM")</f>
        <v>2023- 03</v>
      </c>
      <c r="B803" s="31">
        <v>44999</v>
      </c>
      <c r="C803">
        <v>4099.9298849999996</v>
      </c>
      <c r="D803">
        <v>8149.6420000000007</v>
      </c>
      <c r="E803">
        <v>9107.9066000000003</v>
      </c>
      <c r="F803">
        <v>8181.4089999999997</v>
      </c>
      <c r="G803">
        <v>0</v>
      </c>
      <c r="H803">
        <v>9279</v>
      </c>
      <c r="I803">
        <v>198</v>
      </c>
      <c r="K803">
        <v>3306.83</v>
      </c>
    </row>
    <row r="804" spans="1:11" x14ac:dyDescent="0.25">
      <c r="A804" t="str">
        <f>TEXT(Table3[[#This Row],[Date]],"YYYY"&amp;"- "&amp;"MM")</f>
        <v>2023- 03</v>
      </c>
      <c r="B804" s="31">
        <v>45000</v>
      </c>
      <c r="C804">
        <v>4220.4547476000007</v>
      </c>
      <c r="D804">
        <v>8216.3379999999997</v>
      </c>
      <c r="E804">
        <v>9079.7736999999961</v>
      </c>
      <c r="F804">
        <v>8246.4279999999999</v>
      </c>
      <c r="G804">
        <v>0</v>
      </c>
      <c r="H804">
        <v>9127</v>
      </c>
      <c r="I804">
        <v>161</v>
      </c>
      <c r="K804">
        <v>3405.6949</v>
      </c>
    </row>
    <row r="805" spans="1:11" x14ac:dyDescent="0.25">
      <c r="A805" t="str">
        <f>TEXT(Table3[[#This Row],[Date]],"YYYY"&amp;"- "&amp;"MM")</f>
        <v>2023- 03</v>
      </c>
      <c r="B805" s="31">
        <v>45001</v>
      </c>
      <c r="C805">
        <v>4019.0063139999997</v>
      </c>
      <c r="D805">
        <v>8283.1660000000011</v>
      </c>
      <c r="E805">
        <v>8838.1919999999991</v>
      </c>
      <c r="F805">
        <v>8013.4879999999994</v>
      </c>
      <c r="G805">
        <v>0</v>
      </c>
      <c r="H805">
        <v>9005</v>
      </c>
      <c r="I805">
        <v>272</v>
      </c>
      <c r="K805">
        <v>3533.29</v>
      </c>
    </row>
    <row r="806" spans="1:11" x14ac:dyDescent="0.25">
      <c r="A806" t="str">
        <f>TEXT(Table3[[#This Row],[Date]],"YYYY"&amp;"- "&amp;"MM")</f>
        <v>2023- 03</v>
      </c>
      <c r="B806" s="31">
        <v>45002</v>
      </c>
      <c r="C806">
        <v>3987.1319210000006</v>
      </c>
      <c r="D806">
        <v>8173.098</v>
      </c>
      <c r="E806">
        <v>8804.3613999999998</v>
      </c>
      <c r="F806">
        <v>8014.41</v>
      </c>
      <c r="G806">
        <v>0</v>
      </c>
      <c r="H806">
        <v>9121</v>
      </c>
      <c r="I806">
        <v>251</v>
      </c>
      <c r="K806">
        <v>3545.8829999999998</v>
      </c>
    </row>
    <row r="807" spans="1:11" x14ac:dyDescent="0.25">
      <c r="A807" t="str">
        <f>TEXT(Table3[[#This Row],[Date]],"YYYY"&amp;"- "&amp;"MM")</f>
        <v>2023- 03</v>
      </c>
      <c r="B807" s="31">
        <v>45005</v>
      </c>
      <c r="C807">
        <v>3975.8807443000005</v>
      </c>
      <c r="D807">
        <v>7888.1849000000002</v>
      </c>
      <c r="E807">
        <v>8163.4295999999977</v>
      </c>
      <c r="F807">
        <v>8099.2829999999994</v>
      </c>
      <c r="G807">
        <v>0</v>
      </c>
      <c r="H807">
        <v>8932</v>
      </c>
      <c r="I807">
        <v>231</v>
      </c>
      <c r="K807">
        <v>3376.723</v>
      </c>
    </row>
    <row r="808" spans="1:11" x14ac:dyDescent="0.25">
      <c r="A808" t="str">
        <f>TEXT(Table3[[#This Row],[Date]],"YYYY"&amp;"- "&amp;"MM")</f>
        <v>2023- 03</v>
      </c>
      <c r="B808" s="31">
        <v>45006</v>
      </c>
      <c r="C808">
        <v>4020.6706881999999</v>
      </c>
      <c r="D808">
        <v>7956.2650000000012</v>
      </c>
      <c r="E808">
        <v>8140.7380000000003</v>
      </c>
      <c r="F808">
        <v>8275.73</v>
      </c>
      <c r="G808">
        <v>0</v>
      </c>
      <c r="H808">
        <v>9163</v>
      </c>
      <c r="I808">
        <v>211</v>
      </c>
      <c r="K808">
        <v>3570.5940000000001</v>
      </c>
    </row>
    <row r="809" spans="1:11" x14ac:dyDescent="0.25">
      <c r="A809" t="str">
        <f>TEXT(Table3[[#This Row],[Date]],"YYYY"&amp;"- "&amp;"MM")</f>
        <v>2023- 03</v>
      </c>
      <c r="B809" s="31">
        <v>45007</v>
      </c>
      <c r="C809">
        <v>4158.7615381999994</v>
      </c>
      <c r="D809">
        <v>8115.9380000000019</v>
      </c>
      <c r="E809">
        <v>8005.0807000000004</v>
      </c>
      <c r="F809">
        <v>8350.4279999999999</v>
      </c>
      <c r="G809">
        <v>0</v>
      </c>
      <c r="H809">
        <v>8871</v>
      </c>
      <c r="I809">
        <v>166</v>
      </c>
      <c r="K809">
        <v>3574.6759999999999</v>
      </c>
    </row>
    <row r="810" spans="1:11" x14ac:dyDescent="0.25">
      <c r="A810" t="str">
        <f>TEXT(Table3[[#This Row],[Date]],"YYYY"&amp;"- "&amp;"MM")</f>
        <v>2023- 03</v>
      </c>
      <c r="B810" s="31">
        <v>45008</v>
      </c>
      <c r="C810">
        <v>3987.3721284000017</v>
      </c>
      <c r="D810">
        <v>8167.232</v>
      </c>
      <c r="E810">
        <v>8147.2260000000006</v>
      </c>
      <c r="F810">
        <v>8240.83</v>
      </c>
      <c r="G810">
        <v>0</v>
      </c>
      <c r="H810">
        <v>8382</v>
      </c>
      <c r="I810">
        <v>278</v>
      </c>
      <c r="K810">
        <v>3823.0529000000001</v>
      </c>
    </row>
    <row r="811" spans="1:11" x14ac:dyDescent="0.25">
      <c r="A811" t="str">
        <f>TEXT(Table3[[#This Row],[Date]],"YYYY"&amp;"- "&amp;"MM")</f>
        <v>2023- 03</v>
      </c>
      <c r="B811" s="31">
        <v>45009</v>
      </c>
      <c r="C811">
        <v>3958.4622493999996</v>
      </c>
      <c r="D811">
        <v>8226.2209999999995</v>
      </c>
      <c r="E811">
        <v>8401.9766999999974</v>
      </c>
      <c r="F811">
        <v>8144.52</v>
      </c>
      <c r="G811">
        <v>0</v>
      </c>
      <c r="H811">
        <v>7920</v>
      </c>
      <c r="I811">
        <v>217</v>
      </c>
      <c r="K811">
        <v>3702.0378999999998</v>
      </c>
    </row>
    <row r="812" spans="1:11" x14ac:dyDescent="0.25">
      <c r="A812" t="str">
        <f>TEXT(Table3[[#This Row],[Date]],"YYYY"&amp;"- "&amp;"MM")</f>
        <v>2023- 03</v>
      </c>
      <c r="B812" s="31">
        <v>45012</v>
      </c>
      <c r="C812">
        <v>4062.9174360000006</v>
      </c>
      <c r="D812">
        <v>7994.1130000000003</v>
      </c>
      <c r="E812">
        <v>8209.2708999999995</v>
      </c>
      <c r="F812">
        <v>7708.0379999999996</v>
      </c>
      <c r="G812">
        <v>0</v>
      </c>
      <c r="H812">
        <v>7523</v>
      </c>
      <c r="I812">
        <v>184</v>
      </c>
      <c r="K812">
        <v>3407.7220000000002</v>
      </c>
    </row>
    <row r="813" spans="1:11" x14ac:dyDescent="0.25">
      <c r="A813" t="str">
        <f>TEXT(Table3[[#This Row],[Date]],"YYYY"&amp;"- "&amp;"MM")</f>
        <v>2023- 03</v>
      </c>
      <c r="B813" s="31">
        <v>45013</v>
      </c>
      <c r="C813">
        <v>4074.0306492999998</v>
      </c>
      <c r="D813">
        <v>8152.79</v>
      </c>
      <c r="E813">
        <v>8394.0383000000002</v>
      </c>
      <c r="F813">
        <v>7884.7089999999998</v>
      </c>
      <c r="G813">
        <v>0</v>
      </c>
      <c r="H813">
        <v>7301</v>
      </c>
      <c r="I813">
        <v>206</v>
      </c>
      <c r="K813">
        <v>3416.3933999999999</v>
      </c>
    </row>
    <row r="814" spans="1:11" x14ac:dyDescent="0.25">
      <c r="A814" t="str">
        <f>TEXT(Table3[[#This Row],[Date]],"YYYY"&amp;"- "&amp;"MM")</f>
        <v>2023- 03</v>
      </c>
      <c r="B814" s="31">
        <v>45014</v>
      </c>
      <c r="C814">
        <v>4107.382171000002</v>
      </c>
      <c r="D814">
        <v>8091.3782000000001</v>
      </c>
      <c r="E814">
        <v>8292.9871999999996</v>
      </c>
      <c r="F814">
        <v>7987.4650000000001</v>
      </c>
      <c r="G814">
        <v>0</v>
      </c>
      <c r="H814">
        <v>7010</v>
      </c>
      <c r="I814">
        <v>251</v>
      </c>
      <c r="K814">
        <v>3533.2429999999999</v>
      </c>
    </row>
    <row r="815" spans="1:11" x14ac:dyDescent="0.25">
      <c r="A815" t="str">
        <f>TEXT(Table3[[#This Row],[Date]],"YYYY"&amp;"- "&amp;"MM")</f>
        <v>2023- 03</v>
      </c>
      <c r="B815" s="31">
        <v>45015</v>
      </c>
      <c r="C815">
        <v>4093.3575410000017</v>
      </c>
      <c r="D815">
        <v>8066.8142000000007</v>
      </c>
      <c r="E815">
        <v>8353.6795000000002</v>
      </c>
      <c r="F815">
        <v>7893.3639999999996</v>
      </c>
      <c r="G815">
        <v>0</v>
      </c>
      <c r="H815">
        <v>6963</v>
      </c>
      <c r="I815">
        <v>145</v>
      </c>
      <c r="K815">
        <v>3375.0589</v>
      </c>
    </row>
    <row r="816" spans="1:11" x14ac:dyDescent="0.25">
      <c r="A816" t="str">
        <f>TEXT(Table3[[#This Row],[Date]],"YYYY"&amp;"- "&amp;"MM")</f>
        <v>2023- 03</v>
      </c>
      <c r="B816" s="31">
        <v>45016</v>
      </c>
      <c r="C816">
        <v>4172.5855410000013</v>
      </c>
      <c r="D816">
        <v>7919.3842000000022</v>
      </c>
      <c r="E816">
        <v>8500.8803000000007</v>
      </c>
      <c r="F816">
        <v>7757.3649999999998</v>
      </c>
      <c r="G816">
        <v>0</v>
      </c>
      <c r="H816">
        <v>6757</v>
      </c>
      <c r="I816">
        <v>156</v>
      </c>
      <c r="K816">
        <v>3263.6248999999998</v>
      </c>
    </row>
    <row r="817" spans="1:11" x14ac:dyDescent="0.25">
      <c r="A817" t="str">
        <f>TEXT(Table3[[#This Row],[Date]],"YYYY"&amp;"- "&amp;"MM")</f>
        <v>2023- 04</v>
      </c>
      <c r="B817" s="31">
        <v>45019</v>
      </c>
      <c r="C817">
        <v>4002.2956410000006</v>
      </c>
      <c r="D817">
        <v>7706.6512000000002</v>
      </c>
      <c r="E817">
        <v>8353.883600000001</v>
      </c>
      <c r="F817">
        <v>7837.9870000000001</v>
      </c>
      <c r="G817">
        <v>0</v>
      </c>
      <c r="H817">
        <v>6831</v>
      </c>
      <c r="I817">
        <v>269</v>
      </c>
      <c r="K817">
        <v>3046.3998999999999</v>
      </c>
    </row>
    <row r="818" spans="1:11" x14ac:dyDescent="0.25">
      <c r="A818" t="str">
        <f>TEXT(Table3[[#This Row],[Date]],"YYYY"&amp;"- "&amp;"MM")</f>
        <v>2023- 04</v>
      </c>
      <c r="B818" s="31">
        <v>45020</v>
      </c>
      <c r="C818">
        <v>4002.2956410000006</v>
      </c>
      <c r="D818">
        <v>7706.6512000000002</v>
      </c>
      <c r="E818">
        <v>8353.883600000001</v>
      </c>
      <c r="F818">
        <v>7837.9870000000001</v>
      </c>
      <c r="G818">
        <v>0</v>
      </c>
      <c r="H818">
        <v>6771</v>
      </c>
      <c r="I818">
        <v>175</v>
      </c>
      <c r="K818">
        <v>3046.3998999999999</v>
      </c>
    </row>
    <row r="819" spans="1:11" x14ac:dyDescent="0.25">
      <c r="A819" t="str">
        <f>TEXT(Table3[[#This Row],[Date]],"YYYY"&amp;"- "&amp;"MM")</f>
        <v>2023- 04</v>
      </c>
      <c r="B819" s="31">
        <v>45022</v>
      </c>
      <c r="C819">
        <v>4042.6023468000008</v>
      </c>
      <c r="D819">
        <v>7633.2860999999984</v>
      </c>
      <c r="E819">
        <v>8869.9628000000048</v>
      </c>
      <c r="F819">
        <v>7773.2009999999991</v>
      </c>
      <c r="G819">
        <v>0</v>
      </c>
      <c r="H819">
        <v>6445</v>
      </c>
      <c r="I819">
        <v>213</v>
      </c>
      <c r="K819">
        <v>3124.4960000000001</v>
      </c>
    </row>
    <row r="820" spans="1:11" x14ac:dyDescent="0.25">
      <c r="A820" t="str">
        <f>TEXT(Table3[[#This Row],[Date]],"YYYY"&amp;"- "&amp;"MM")</f>
        <v>2023- 04</v>
      </c>
      <c r="B820" s="31">
        <v>45023</v>
      </c>
      <c r="C820">
        <v>4110.7233513000001</v>
      </c>
      <c r="D820">
        <v>7901.4241999999995</v>
      </c>
      <c r="E820">
        <v>9003.1434999999965</v>
      </c>
      <c r="F820">
        <v>7800.8119999999999</v>
      </c>
      <c r="G820">
        <v>0</v>
      </c>
      <c r="H820">
        <v>6539</v>
      </c>
      <c r="I820">
        <v>214</v>
      </c>
      <c r="K820">
        <v>3006.027</v>
      </c>
    </row>
    <row r="821" spans="1:11" x14ac:dyDescent="0.25">
      <c r="A821" t="str">
        <f>TEXT(Table3[[#This Row],[Date]],"YYYY"&amp;"- "&amp;"MM")</f>
        <v>2023- 04</v>
      </c>
      <c r="B821" s="31">
        <v>45026</v>
      </c>
      <c r="C821">
        <v>4187.5847513000017</v>
      </c>
      <c r="D821">
        <v>7792.0181999999986</v>
      </c>
      <c r="E821">
        <v>8584.2172999999984</v>
      </c>
      <c r="F821">
        <v>7569.75</v>
      </c>
      <c r="G821">
        <v>0</v>
      </c>
      <c r="H821">
        <v>6933</v>
      </c>
      <c r="I821">
        <v>119</v>
      </c>
      <c r="K821">
        <v>2845.4459000000002</v>
      </c>
    </row>
    <row r="822" spans="1:11" x14ac:dyDescent="0.25">
      <c r="A822" t="str">
        <f>TEXT(Table3[[#This Row],[Date]],"YYYY"&amp;"- "&amp;"MM")</f>
        <v>2023- 04</v>
      </c>
      <c r="B822" s="31">
        <v>45033</v>
      </c>
      <c r="C822">
        <v>4205.9700512999989</v>
      </c>
      <c r="D822">
        <v>7753.9221999999991</v>
      </c>
      <c r="E822">
        <v>9298.1760999999988</v>
      </c>
      <c r="F822">
        <v>7815.351999999999</v>
      </c>
      <c r="G822">
        <v>0</v>
      </c>
      <c r="H822">
        <v>7469</v>
      </c>
      <c r="I822">
        <v>92</v>
      </c>
      <c r="K822">
        <v>2847.7029000000002</v>
      </c>
    </row>
    <row r="823" spans="1:11" x14ac:dyDescent="0.25">
      <c r="A823" t="str">
        <f>TEXT(Table3[[#This Row],[Date]],"YYYY"&amp;"- "&amp;"MM")</f>
        <v>2023- 04</v>
      </c>
      <c r="B823" s="31">
        <v>45034</v>
      </c>
      <c r="C823">
        <v>4126.9134513000008</v>
      </c>
      <c r="D823">
        <v>7760.3340999999991</v>
      </c>
      <c r="E823">
        <v>9301.7802000000011</v>
      </c>
      <c r="F823">
        <v>7924.128999999999</v>
      </c>
      <c r="G823">
        <v>0</v>
      </c>
      <c r="H823">
        <v>7469</v>
      </c>
      <c r="I823">
        <v>92</v>
      </c>
      <c r="K823">
        <v>2847.7029000000002</v>
      </c>
    </row>
    <row r="824" spans="1:11" x14ac:dyDescent="0.25">
      <c r="A824" t="str">
        <f>TEXT(Table3[[#This Row],[Date]],"YYYY"&amp;"- "&amp;"MM")</f>
        <v>2023- 04</v>
      </c>
      <c r="B824" s="31">
        <v>45035</v>
      </c>
      <c r="C824">
        <v>4161.4706377000011</v>
      </c>
      <c r="D824">
        <v>7565.6200999999992</v>
      </c>
      <c r="E824">
        <v>9433.7200999999986</v>
      </c>
      <c r="F824">
        <v>7897.3259999999991</v>
      </c>
      <c r="G824">
        <v>0</v>
      </c>
      <c r="H824">
        <v>7404</v>
      </c>
      <c r="I824">
        <v>114</v>
      </c>
      <c r="K824">
        <v>3040.8699000000001</v>
      </c>
    </row>
    <row r="825" spans="1:11" x14ac:dyDescent="0.25">
      <c r="A825" t="str">
        <f>TEXT(Table3[[#This Row],[Date]],"YYYY"&amp;"- "&amp;"MM")</f>
        <v>2023- 04</v>
      </c>
      <c r="B825" s="31">
        <v>45036</v>
      </c>
      <c r="C825">
        <v>3984.0050302000004</v>
      </c>
      <c r="D825">
        <v>7446.3931000000002</v>
      </c>
      <c r="E825">
        <v>9721.9777999999988</v>
      </c>
      <c r="F825">
        <v>7617.3429999999989</v>
      </c>
      <c r="G825">
        <v>0</v>
      </c>
      <c r="H825">
        <v>7336</v>
      </c>
      <c r="I825">
        <v>61</v>
      </c>
      <c r="K825">
        <v>3136.7039</v>
      </c>
    </row>
    <row r="826" spans="1:11" x14ac:dyDescent="0.25">
      <c r="A826" t="str">
        <f>TEXT(Table3[[#This Row],[Date]],"YYYY"&amp;"- "&amp;"MM")</f>
        <v>2023- 04</v>
      </c>
      <c r="B826" s="31">
        <v>45037</v>
      </c>
      <c r="C826">
        <v>4133.7889562</v>
      </c>
      <c r="D826">
        <v>7463.5690999999988</v>
      </c>
      <c r="E826">
        <v>9986.1178</v>
      </c>
      <c r="F826">
        <v>7562.7889999999989</v>
      </c>
      <c r="G826">
        <v>0</v>
      </c>
      <c r="H826">
        <v>7411</v>
      </c>
      <c r="I826">
        <v>127</v>
      </c>
      <c r="K826">
        <v>3311.9569000000001</v>
      </c>
    </row>
    <row r="827" spans="1:11" x14ac:dyDescent="0.25">
      <c r="A827" t="str">
        <f>TEXT(Table3[[#This Row],[Date]],"YYYY"&amp;"- "&amp;"MM")</f>
        <v>2023- 04</v>
      </c>
      <c r="B827" s="31">
        <v>45040</v>
      </c>
      <c r="C827">
        <v>3923.1901405000003</v>
      </c>
      <c r="D827">
        <v>7126.588999999999</v>
      </c>
      <c r="E827">
        <v>10097.686400000001</v>
      </c>
      <c r="F827">
        <v>7484.3279999999995</v>
      </c>
      <c r="G827">
        <v>0</v>
      </c>
      <c r="H827">
        <v>6992</v>
      </c>
      <c r="I827">
        <v>239</v>
      </c>
      <c r="K827">
        <v>3264.19</v>
      </c>
    </row>
    <row r="828" spans="1:11" x14ac:dyDescent="0.25">
      <c r="A828" t="str">
        <f>TEXT(Table3[[#This Row],[Date]],"YYYY"&amp;"- "&amp;"MM")</f>
        <v>2023- 04</v>
      </c>
      <c r="B828" s="31">
        <v>45041</v>
      </c>
      <c r="C828">
        <v>3935.6921136000005</v>
      </c>
      <c r="D828">
        <v>7134.4689000000008</v>
      </c>
      <c r="E828">
        <v>10198.591499999997</v>
      </c>
      <c r="F828">
        <v>7543.8119999999999</v>
      </c>
      <c r="G828">
        <v>0</v>
      </c>
      <c r="H828">
        <v>6848</v>
      </c>
      <c r="I828">
        <v>194</v>
      </c>
      <c r="K828">
        <v>3275.9708999999998</v>
      </c>
    </row>
    <row r="829" spans="1:11" x14ac:dyDescent="0.25">
      <c r="A829" t="str">
        <f>TEXT(Table3[[#This Row],[Date]],"YYYY"&amp;"- "&amp;"MM")</f>
        <v>2023- 04</v>
      </c>
      <c r="B829" s="31">
        <v>45042</v>
      </c>
      <c r="C829">
        <v>3935.6921136000005</v>
      </c>
      <c r="D829">
        <v>7134.4689000000008</v>
      </c>
      <c r="E829">
        <v>10198.591499999997</v>
      </c>
      <c r="F829">
        <v>7543.8119999999999</v>
      </c>
      <c r="G829">
        <v>0</v>
      </c>
      <c r="H829">
        <v>6586</v>
      </c>
      <c r="I829">
        <v>223</v>
      </c>
      <c r="K829">
        <v>3275.9708999999998</v>
      </c>
    </row>
    <row r="830" spans="1:11" x14ac:dyDescent="0.25">
      <c r="A830" t="str">
        <f>TEXT(Table3[[#This Row],[Date]],"YYYY"&amp;"- "&amp;"MM")</f>
        <v>2023- 04</v>
      </c>
      <c r="B830" s="31">
        <v>45043</v>
      </c>
      <c r="C830">
        <v>3795.5908441000006</v>
      </c>
      <c r="D830">
        <v>7020.6519000000008</v>
      </c>
      <c r="E830">
        <v>9923.7808999999979</v>
      </c>
      <c r="F830">
        <v>7408.4105</v>
      </c>
      <c r="G830">
        <v>0</v>
      </c>
      <c r="H830">
        <v>6593</v>
      </c>
      <c r="I830">
        <v>187</v>
      </c>
      <c r="K830">
        <v>3349.2638999999999</v>
      </c>
    </row>
    <row r="831" spans="1:11" x14ac:dyDescent="0.25">
      <c r="A831" t="str">
        <f>TEXT(Table3[[#This Row],[Date]],"YYYY"&amp;"- "&amp;"MM")</f>
        <v>2023- 04</v>
      </c>
      <c r="B831" s="31">
        <v>45044</v>
      </c>
      <c r="C831">
        <v>3794.1599591000008</v>
      </c>
      <c r="D831">
        <v>6864.8429000000006</v>
      </c>
      <c r="E831">
        <v>9831.5429000000004</v>
      </c>
      <c r="F831">
        <v>7407.1124999999993</v>
      </c>
      <c r="G831">
        <v>0</v>
      </c>
      <c r="H831">
        <v>6648</v>
      </c>
      <c r="I831">
        <v>158</v>
      </c>
      <c r="K831">
        <v>3297.7719000000002</v>
      </c>
    </row>
    <row r="832" spans="1:11" x14ac:dyDescent="0.25">
      <c r="A832" t="str">
        <f>TEXT(Table3[[#This Row],[Date]],"YYYY"&amp;"- "&amp;"MM")</f>
        <v>2023- 05</v>
      </c>
      <c r="B832" s="31">
        <v>45048</v>
      </c>
      <c r="C832">
        <v>3865.5011449999993</v>
      </c>
      <c r="D832">
        <v>6533.7609000000002</v>
      </c>
      <c r="E832">
        <v>9359.0434999999998</v>
      </c>
      <c r="F832">
        <v>7311.628999999999</v>
      </c>
      <c r="G832">
        <v>0</v>
      </c>
      <c r="H832">
        <v>6853</v>
      </c>
      <c r="I832">
        <v>212</v>
      </c>
      <c r="K832">
        <v>3208.3108999999999</v>
      </c>
    </row>
    <row r="833" spans="1:11" x14ac:dyDescent="0.25">
      <c r="A833" t="str">
        <f>TEXT(Table3[[#This Row],[Date]],"YYYY"&amp;"- "&amp;"MM")</f>
        <v>2023- 05</v>
      </c>
      <c r="B833" s="31">
        <v>45049</v>
      </c>
      <c r="C833">
        <v>3959.0688449999998</v>
      </c>
      <c r="D833">
        <v>6366.2148999999999</v>
      </c>
      <c r="E833">
        <v>9367.124600000001</v>
      </c>
      <c r="F833">
        <v>7518.6509999999998</v>
      </c>
      <c r="G833">
        <v>0</v>
      </c>
      <c r="H833">
        <v>6893</v>
      </c>
      <c r="I833">
        <v>193</v>
      </c>
      <c r="K833">
        <v>3387.4069</v>
      </c>
    </row>
    <row r="834" spans="1:11" x14ac:dyDescent="0.25">
      <c r="A834" t="str">
        <f>TEXT(Table3[[#This Row],[Date]],"YYYY"&amp;"- "&amp;"MM")</f>
        <v>2023- 05</v>
      </c>
      <c r="B834" s="31">
        <v>45050</v>
      </c>
      <c r="C834">
        <v>3791.2885449999999</v>
      </c>
      <c r="D834">
        <v>6186.6158999999998</v>
      </c>
      <c r="E834">
        <v>9400.6466</v>
      </c>
      <c r="F834">
        <v>7540.4660000000003</v>
      </c>
      <c r="G834">
        <v>0</v>
      </c>
      <c r="H834">
        <v>6819</v>
      </c>
      <c r="I834">
        <v>288</v>
      </c>
      <c r="K834">
        <v>3278.6149999999998</v>
      </c>
    </row>
    <row r="835" spans="1:11" x14ac:dyDescent="0.25">
      <c r="A835" t="str">
        <f>TEXT(Table3[[#This Row],[Date]],"YYYY"&amp;"- "&amp;"MM")</f>
        <v>2023- 05</v>
      </c>
      <c r="B835" s="31">
        <v>45054</v>
      </c>
      <c r="C835">
        <v>3724.4400046999999</v>
      </c>
      <c r="D835">
        <v>6122.1318999999994</v>
      </c>
      <c r="E835">
        <v>9090.1086000000014</v>
      </c>
      <c r="F835">
        <v>7465.2950000000001</v>
      </c>
      <c r="G835">
        <v>0</v>
      </c>
      <c r="H835">
        <v>7225</v>
      </c>
      <c r="I835">
        <v>399</v>
      </c>
      <c r="K835">
        <v>2985.5689000000002</v>
      </c>
    </row>
    <row r="836" spans="1:11" x14ac:dyDescent="0.25">
      <c r="A836" t="str">
        <f>TEXT(Table3[[#This Row],[Date]],"YYYY"&amp;"- "&amp;"MM")</f>
        <v>2023- 05</v>
      </c>
      <c r="B836" s="31">
        <v>45055</v>
      </c>
      <c r="C836">
        <v>3710.0971311000008</v>
      </c>
      <c r="D836">
        <v>6138.3698999999997</v>
      </c>
      <c r="E836">
        <v>9179.9661000000015</v>
      </c>
      <c r="F836">
        <v>7555.7150000000001</v>
      </c>
      <c r="G836">
        <v>0</v>
      </c>
      <c r="H836">
        <v>7379</v>
      </c>
      <c r="I836">
        <v>466</v>
      </c>
      <c r="K836">
        <v>2976.0448999999999</v>
      </c>
    </row>
    <row r="837" spans="1:11" x14ac:dyDescent="0.25">
      <c r="A837" t="str">
        <f>TEXT(Table3[[#This Row],[Date]],"YYYY"&amp;"- "&amp;"MM")</f>
        <v>2023- 05</v>
      </c>
      <c r="B837" s="31">
        <v>45056</v>
      </c>
      <c r="C837">
        <v>3550.3507739999991</v>
      </c>
      <c r="D837">
        <v>6349.8379000000014</v>
      </c>
      <c r="E837">
        <v>9372.5158999999967</v>
      </c>
      <c r="F837">
        <v>7704.2939999999999</v>
      </c>
      <c r="G837">
        <v>0</v>
      </c>
      <c r="H837">
        <v>7414</v>
      </c>
      <c r="I837">
        <v>577</v>
      </c>
      <c r="K837">
        <v>3056.6759000000002</v>
      </c>
    </row>
    <row r="838" spans="1:11" x14ac:dyDescent="0.25">
      <c r="A838" t="str">
        <f>TEXT(Table3[[#This Row],[Date]],"YYYY"&amp;"- "&amp;"MM")</f>
        <v>2023- 05</v>
      </c>
      <c r="B838" s="31">
        <v>45057</v>
      </c>
      <c r="C838">
        <v>3423.1544740000004</v>
      </c>
      <c r="D838">
        <v>6431.5619000000006</v>
      </c>
      <c r="E838">
        <v>9643.2371000000021</v>
      </c>
      <c r="F838">
        <v>7732.5059999999994</v>
      </c>
      <c r="G838">
        <v>0</v>
      </c>
      <c r="H838">
        <v>7703</v>
      </c>
      <c r="I838">
        <v>556</v>
      </c>
      <c r="K838">
        <v>3062.1860000000001</v>
      </c>
    </row>
    <row r="839" spans="1:11" x14ac:dyDescent="0.25">
      <c r="A839" t="str">
        <f>TEXT(Table3[[#This Row],[Date]],"YYYY"&amp;"- "&amp;"MM")</f>
        <v>2023- 05</v>
      </c>
      <c r="B839" s="31">
        <v>45058</v>
      </c>
      <c r="C839">
        <v>3433.9772050000001</v>
      </c>
      <c r="D839">
        <v>6314.4908999999998</v>
      </c>
      <c r="E839">
        <v>9670.7586000000028</v>
      </c>
      <c r="F839">
        <v>7776.6729999999989</v>
      </c>
      <c r="G839">
        <v>0</v>
      </c>
      <c r="H839">
        <v>7739</v>
      </c>
      <c r="I839">
        <v>571</v>
      </c>
      <c r="K839">
        <v>3083.8179</v>
      </c>
    </row>
    <row r="840" spans="1:11" x14ac:dyDescent="0.25">
      <c r="A840" t="str">
        <f>TEXT(Table3[[#This Row],[Date]],"YYYY"&amp;"- "&amp;"MM")</f>
        <v>2023- 05</v>
      </c>
      <c r="B840" s="31">
        <v>45061</v>
      </c>
      <c r="C840">
        <v>3518.4473050000011</v>
      </c>
      <c r="D840">
        <v>6061.8358999999991</v>
      </c>
      <c r="E840">
        <v>9794.0877999999993</v>
      </c>
      <c r="F840">
        <v>7882.5649999999987</v>
      </c>
      <c r="G840">
        <v>0</v>
      </c>
      <c r="H840">
        <v>7945</v>
      </c>
      <c r="I840">
        <v>546</v>
      </c>
      <c r="K840">
        <v>2979.7139000000002</v>
      </c>
    </row>
    <row r="841" spans="1:11" x14ac:dyDescent="0.25">
      <c r="A841" t="str">
        <f>TEXT(Table3[[#This Row],[Date]],"YYYY"&amp;"- "&amp;"MM")</f>
        <v>2023- 05</v>
      </c>
      <c r="B841" s="31">
        <v>45062</v>
      </c>
      <c r="C841">
        <v>3598.4904050000005</v>
      </c>
      <c r="D841">
        <v>6213.0959000000012</v>
      </c>
      <c r="E841">
        <v>9909.7851999999984</v>
      </c>
      <c r="F841">
        <v>8029.2639999999992</v>
      </c>
      <c r="G841">
        <v>0</v>
      </c>
      <c r="H841">
        <v>7886</v>
      </c>
      <c r="I841">
        <v>546</v>
      </c>
      <c r="K841">
        <v>3068.1608999999999</v>
      </c>
    </row>
    <row r="842" spans="1:11" x14ac:dyDescent="0.25">
      <c r="A842" t="str">
        <f>TEXT(Table3[[#This Row],[Date]],"YYYY"&amp;"- "&amp;"MM")</f>
        <v>2023- 05</v>
      </c>
      <c r="B842" s="31">
        <v>45063</v>
      </c>
      <c r="C842">
        <v>3765.2322933000014</v>
      </c>
      <c r="D842">
        <v>6369.5458999999992</v>
      </c>
      <c r="E842">
        <v>10361.989999999998</v>
      </c>
      <c r="F842">
        <v>8263.1560000000009</v>
      </c>
      <c r="G842">
        <v>0</v>
      </c>
      <c r="H842">
        <v>7837</v>
      </c>
      <c r="I842">
        <v>536</v>
      </c>
      <c r="K842">
        <v>3068.2809000000002</v>
      </c>
    </row>
    <row r="843" spans="1:11" x14ac:dyDescent="0.25">
      <c r="A843" t="str">
        <f>TEXT(Table3[[#This Row],[Date]],"YYYY"&amp;"- "&amp;"MM")</f>
        <v>2023- 05</v>
      </c>
      <c r="B843" s="31">
        <v>45064</v>
      </c>
      <c r="C843">
        <v>3684.1935998000013</v>
      </c>
      <c r="D843">
        <v>6370.9488999999994</v>
      </c>
      <c r="E843">
        <v>10536.749500000002</v>
      </c>
      <c r="F843">
        <v>8277.3469999999998</v>
      </c>
      <c r="G843">
        <v>0</v>
      </c>
      <c r="H843">
        <v>7980</v>
      </c>
      <c r="I843">
        <v>490</v>
      </c>
      <c r="K843">
        <v>2968.5709000000002</v>
      </c>
    </row>
    <row r="844" spans="1:11" x14ac:dyDescent="0.25">
      <c r="A844" t="str">
        <f>TEXT(Table3[[#This Row],[Date]],"YYYY"&amp;"- "&amp;"MM")</f>
        <v>2023- 05</v>
      </c>
      <c r="B844" s="31">
        <v>45065</v>
      </c>
      <c r="C844">
        <v>3661.703115400001</v>
      </c>
      <c r="D844">
        <v>6364.7808999999997</v>
      </c>
      <c r="E844">
        <v>10786.9085</v>
      </c>
      <c r="F844">
        <v>8101.4499999999989</v>
      </c>
      <c r="G844">
        <v>0</v>
      </c>
      <c r="H844">
        <v>8146</v>
      </c>
      <c r="I844">
        <v>559</v>
      </c>
      <c r="K844">
        <v>2879.7258999999999</v>
      </c>
    </row>
    <row r="845" spans="1:11" x14ac:dyDescent="0.25">
      <c r="A845" t="str">
        <f>TEXT(Table3[[#This Row],[Date]],"YYYY"&amp;"- "&amp;"MM")</f>
        <v>2023- 05</v>
      </c>
      <c r="B845" s="31">
        <v>45068</v>
      </c>
      <c r="C845">
        <v>3720.9744361000003</v>
      </c>
      <c r="D845">
        <v>6286.9960000000001</v>
      </c>
      <c r="E845">
        <v>10233.215400000001</v>
      </c>
      <c r="F845">
        <v>7661.9889999999996</v>
      </c>
      <c r="G845">
        <v>0</v>
      </c>
      <c r="H845">
        <v>8110</v>
      </c>
      <c r="I845">
        <v>521</v>
      </c>
      <c r="K845">
        <v>2617.0999000000002</v>
      </c>
    </row>
    <row r="846" spans="1:11" x14ac:dyDescent="0.25">
      <c r="A846" t="str">
        <f>TEXT(Table3[[#This Row],[Date]],"YYYY"&amp;"- "&amp;"MM")</f>
        <v>2023- 05</v>
      </c>
      <c r="B846" s="31">
        <v>45069</v>
      </c>
      <c r="C846">
        <v>3698.6580483000012</v>
      </c>
      <c r="D846">
        <v>6635.3000999999995</v>
      </c>
      <c r="E846">
        <v>10226.328799999997</v>
      </c>
      <c r="F846">
        <v>7850.28</v>
      </c>
      <c r="G846">
        <v>0</v>
      </c>
      <c r="H846">
        <v>8384</v>
      </c>
      <c r="I846">
        <v>661</v>
      </c>
      <c r="K846">
        <v>2776.4139</v>
      </c>
    </row>
    <row r="847" spans="1:11" x14ac:dyDescent="0.25">
      <c r="A847" t="str">
        <f>TEXT(Table3[[#This Row],[Date]],"YYYY"&amp;"- "&amp;"MM")</f>
        <v>2023- 05</v>
      </c>
      <c r="B847" s="31">
        <v>45070</v>
      </c>
      <c r="C847">
        <v>3846.7272338000012</v>
      </c>
      <c r="D847">
        <v>6804.6451000000006</v>
      </c>
      <c r="E847">
        <v>10390.059199999996</v>
      </c>
      <c r="F847">
        <v>7831.2709999999997</v>
      </c>
      <c r="G847">
        <v>0</v>
      </c>
      <c r="H847">
        <v>8143</v>
      </c>
      <c r="I847">
        <v>747</v>
      </c>
      <c r="K847">
        <v>2921.5319</v>
      </c>
    </row>
    <row r="848" spans="1:11" x14ac:dyDescent="0.25">
      <c r="A848" t="str">
        <f>TEXT(Table3[[#This Row],[Date]],"YYYY"&amp;"- "&amp;"MM")</f>
        <v>2023- 05</v>
      </c>
      <c r="B848" s="31">
        <v>45071</v>
      </c>
      <c r="C848">
        <v>3693.9073529999996</v>
      </c>
      <c r="D848">
        <v>6952.4061000000011</v>
      </c>
      <c r="E848">
        <v>10342.199500000002</v>
      </c>
      <c r="F848">
        <v>7606.5640000000003</v>
      </c>
      <c r="G848">
        <v>0</v>
      </c>
      <c r="H848">
        <v>7781</v>
      </c>
      <c r="I848">
        <v>711</v>
      </c>
      <c r="K848">
        <v>2959.8319000000001</v>
      </c>
    </row>
    <row r="849" spans="1:11" x14ac:dyDescent="0.25">
      <c r="A849" t="str">
        <f>TEXT(Table3[[#This Row],[Date]],"YYYY"&amp;"- "&amp;"MM")</f>
        <v>2023- 05</v>
      </c>
      <c r="B849" s="31">
        <v>45072</v>
      </c>
      <c r="C849">
        <v>3719.7162134</v>
      </c>
      <c r="D849">
        <v>7058.4020999999993</v>
      </c>
      <c r="E849">
        <v>10362.195799999998</v>
      </c>
      <c r="F849">
        <v>7328.4605000000001</v>
      </c>
      <c r="G849">
        <v>0</v>
      </c>
      <c r="H849">
        <v>7914</v>
      </c>
      <c r="I849">
        <v>676</v>
      </c>
      <c r="K849">
        <v>2962.9868999999999</v>
      </c>
    </row>
    <row r="850" spans="1:11" x14ac:dyDescent="0.25">
      <c r="A850" t="str">
        <f>TEXT(Table3[[#This Row],[Date]],"YYYY"&amp;"- "&amp;"MM")</f>
        <v>2023- 05</v>
      </c>
      <c r="B850" s="31">
        <v>45075</v>
      </c>
      <c r="C850">
        <v>3884.3313253000006</v>
      </c>
      <c r="D850">
        <v>6951.8199000000004</v>
      </c>
      <c r="E850">
        <v>9900.7883000000002</v>
      </c>
      <c r="F850">
        <v>7104.0195000000003</v>
      </c>
      <c r="G850">
        <v>0</v>
      </c>
      <c r="H850">
        <v>7707</v>
      </c>
      <c r="I850">
        <v>657</v>
      </c>
      <c r="K850">
        <v>2740.5230000000001</v>
      </c>
    </row>
    <row r="851" spans="1:11" x14ac:dyDescent="0.25">
      <c r="A851" t="str">
        <f>TEXT(Table3[[#This Row],[Date]],"YYYY"&amp;"- "&amp;"MM")</f>
        <v>2023- 05</v>
      </c>
      <c r="B851" s="31">
        <v>45076</v>
      </c>
      <c r="C851">
        <v>3888.8244915000005</v>
      </c>
      <c r="D851">
        <v>7068.6099000000004</v>
      </c>
      <c r="E851">
        <v>10015.081499999997</v>
      </c>
      <c r="F851">
        <v>7212.4035000000003</v>
      </c>
      <c r="G851">
        <v>0</v>
      </c>
      <c r="H851">
        <v>7707</v>
      </c>
      <c r="I851">
        <v>679</v>
      </c>
      <c r="K851">
        <v>2785.4160000000002</v>
      </c>
    </row>
    <row r="852" spans="1:11" x14ac:dyDescent="0.25">
      <c r="A852" t="str">
        <f>TEXT(Table3[[#This Row],[Date]],"YYYY"&amp;"- "&amp;"MM")</f>
        <v>2023- 05</v>
      </c>
      <c r="B852" s="31">
        <v>45077</v>
      </c>
      <c r="C852">
        <v>3997.9878750000003</v>
      </c>
      <c r="D852">
        <v>6978.1608999999999</v>
      </c>
      <c r="E852">
        <v>10235.396499999999</v>
      </c>
      <c r="F852">
        <v>7239.8355000000001</v>
      </c>
      <c r="G852">
        <v>0</v>
      </c>
      <c r="H852">
        <v>7221</v>
      </c>
      <c r="I852">
        <v>684</v>
      </c>
      <c r="K852">
        <v>2851.6640000000002</v>
      </c>
    </row>
    <row r="853" spans="1:11" x14ac:dyDescent="0.25">
      <c r="A853" t="str">
        <f>TEXT(Table3[[#This Row],[Date]],"YYYY"&amp;"- "&amp;"MM")</f>
        <v>2023- 06</v>
      </c>
      <c r="B853" s="31">
        <v>45078</v>
      </c>
      <c r="C853">
        <v>3895.5321749999998</v>
      </c>
      <c r="D853">
        <v>6850.9069</v>
      </c>
      <c r="E853">
        <v>10109.493999999999</v>
      </c>
      <c r="F853">
        <v>7025.5315000000001</v>
      </c>
      <c r="G853">
        <v>0</v>
      </c>
      <c r="H853">
        <v>7532</v>
      </c>
      <c r="I853">
        <v>668</v>
      </c>
      <c r="K853">
        <v>2869.7469000000001</v>
      </c>
    </row>
    <row r="854" spans="1:11" x14ac:dyDescent="0.25">
      <c r="A854" t="str">
        <f>TEXT(Table3[[#This Row],[Date]],"YYYY"&amp;"- "&amp;"MM")</f>
        <v>2023- 06</v>
      </c>
      <c r="B854" s="31">
        <v>45079</v>
      </c>
      <c r="C854">
        <v>3975.5734749999992</v>
      </c>
      <c r="D854">
        <v>6819.4758999999995</v>
      </c>
      <c r="E854">
        <v>10203.001200000001</v>
      </c>
      <c r="F854">
        <v>6943.7494999999999</v>
      </c>
      <c r="G854">
        <v>0</v>
      </c>
      <c r="H854">
        <v>7615</v>
      </c>
      <c r="I854">
        <v>626</v>
      </c>
      <c r="K854">
        <v>2765.8119000000002</v>
      </c>
    </row>
    <row r="855" spans="1:11" x14ac:dyDescent="0.25">
      <c r="A855" t="str">
        <f>TEXT(Table3[[#This Row],[Date]],"YYYY"&amp;"- "&amp;"MM")</f>
        <v>2023- 06</v>
      </c>
      <c r="B855" s="31">
        <v>45082</v>
      </c>
      <c r="C855">
        <v>3975.5734749999992</v>
      </c>
      <c r="D855">
        <v>6819.4758999999995</v>
      </c>
      <c r="E855">
        <v>10203.001200000001</v>
      </c>
      <c r="F855">
        <v>6943.7494999999999</v>
      </c>
      <c r="G855">
        <v>0</v>
      </c>
      <c r="H855">
        <v>7847</v>
      </c>
      <c r="I855">
        <v>552</v>
      </c>
      <c r="K855">
        <v>2765.8119000000002</v>
      </c>
    </row>
    <row r="856" spans="1:11" x14ac:dyDescent="0.25">
      <c r="A856" t="str">
        <f>TEXT(Table3[[#This Row],[Date]],"YYYY"&amp;"- "&amp;"MM")</f>
        <v>2023- 06</v>
      </c>
      <c r="B856" s="31">
        <v>45083</v>
      </c>
      <c r="C856">
        <v>3994.4202749999999</v>
      </c>
      <c r="D856">
        <v>6680.1239999999998</v>
      </c>
      <c r="E856">
        <v>10072.040099999998</v>
      </c>
      <c r="F856">
        <v>6906.7134999999998</v>
      </c>
      <c r="G856">
        <v>0</v>
      </c>
      <c r="H856">
        <v>8003</v>
      </c>
      <c r="I856">
        <v>522</v>
      </c>
      <c r="K856">
        <v>2458.1379999999999</v>
      </c>
    </row>
    <row r="857" spans="1:11" x14ac:dyDescent="0.25">
      <c r="A857" t="str">
        <f>TEXT(Table3[[#This Row],[Date]],"YYYY"&amp;"- "&amp;"MM")</f>
        <v>2023- 06</v>
      </c>
      <c r="B857" s="31">
        <v>45084</v>
      </c>
      <c r="C857">
        <v>4096.6214668999992</v>
      </c>
      <c r="D857">
        <v>6797.3128999999999</v>
      </c>
      <c r="E857">
        <v>10541.817899999998</v>
      </c>
      <c r="F857">
        <v>7281.8315000000002</v>
      </c>
      <c r="G857">
        <v>0</v>
      </c>
      <c r="H857">
        <v>8147</v>
      </c>
      <c r="I857">
        <v>472</v>
      </c>
      <c r="K857">
        <v>2645.105</v>
      </c>
    </row>
    <row r="858" spans="1:11" x14ac:dyDescent="0.25">
      <c r="A858" t="str">
        <f>TEXT(Table3[[#This Row],[Date]],"YYYY"&amp;"- "&amp;"MM")</f>
        <v>2023- 06</v>
      </c>
      <c r="B858" s="31">
        <v>45085</v>
      </c>
      <c r="C858">
        <v>3937.8281250000005</v>
      </c>
      <c r="D858">
        <v>6878.9378999999999</v>
      </c>
      <c r="E858">
        <v>10640.995499999999</v>
      </c>
      <c r="F858">
        <v>7465.3114999999998</v>
      </c>
      <c r="G858">
        <v>0</v>
      </c>
      <c r="H858">
        <v>8254</v>
      </c>
      <c r="I858">
        <v>470</v>
      </c>
      <c r="K858">
        <v>2705.5030000000002</v>
      </c>
    </row>
    <row r="859" spans="1:11" x14ac:dyDescent="0.25">
      <c r="A859" t="str">
        <f>TEXT(Table3[[#This Row],[Date]],"YYYY"&amp;"- "&amp;"MM")</f>
        <v>2023- 06</v>
      </c>
      <c r="B859" s="31">
        <v>45086</v>
      </c>
      <c r="C859">
        <v>4084.944625000001</v>
      </c>
      <c r="D859">
        <v>7064.4098999999997</v>
      </c>
      <c r="E859">
        <v>11256.960700000003</v>
      </c>
      <c r="F859">
        <v>7602.0609999999997</v>
      </c>
      <c r="G859">
        <v>0</v>
      </c>
      <c r="H859">
        <v>8587</v>
      </c>
      <c r="I859">
        <v>420</v>
      </c>
      <c r="K859">
        <v>2779.9589999999998</v>
      </c>
    </row>
    <row r="860" spans="1:11" x14ac:dyDescent="0.25">
      <c r="A860" t="str">
        <f>TEXT(Table3[[#This Row],[Date]],"YYYY"&amp;"- "&amp;"MM")</f>
        <v>2023- 06</v>
      </c>
      <c r="B860" s="31">
        <v>45089</v>
      </c>
      <c r="C860">
        <v>4163.0326249999998</v>
      </c>
      <c r="D860">
        <v>6877.2708999999995</v>
      </c>
      <c r="E860">
        <v>10641.846600000004</v>
      </c>
      <c r="F860">
        <v>7217.5259999999998</v>
      </c>
      <c r="G860">
        <v>0</v>
      </c>
      <c r="H860">
        <v>9127</v>
      </c>
      <c r="I860">
        <v>287</v>
      </c>
      <c r="K860">
        <v>2551.5929999999998</v>
      </c>
    </row>
    <row r="861" spans="1:11" x14ac:dyDescent="0.25">
      <c r="A861" t="str">
        <f>TEXT(Table3[[#This Row],[Date]],"YYYY"&amp;"- "&amp;"MM")</f>
        <v>2023- 06</v>
      </c>
      <c r="B861" s="31">
        <v>45091</v>
      </c>
      <c r="C861">
        <v>4341.8032690000009</v>
      </c>
      <c r="D861">
        <v>7199.5879999999997</v>
      </c>
      <c r="E861">
        <v>10559.5926</v>
      </c>
      <c r="F861">
        <v>7705.4040000000005</v>
      </c>
      <c r="G861">
        <v>0</v>
      </c>
      <c r="H861">
        <v>9173</v>
      </c>
      <c r="I861">
        <v>249</v>
      </c>
      <c r="K861">
        <v>2744.2599</v>
      </c>
    </row>
    <row r="862" spans="1:11" x14ac:dyDescent="0.25">
      <c r="A862" t="str">
        <f>TEXT(Table3[[#This Row],[Date]],"YYYY"&amp;"- "&amp;"MM")</f>
        <v>2023- 06</v>
      </c>
      <c r="B862" s="31">
        <v>45092</v>
      </c>
      <c r="C862">
        <v>4184.0102690000003</v>
      </c>
      <c r="D862">
        <v>7227.1890000000003</v>
      </c>
      <c r="E862">
        <v>10356.783899999999</v>
      </c>
      <c r="F862">
        <v>7854.9</v>
      </c>
      <c r="G862">
        <v>0</v>
      </c>
      <c r="H862">
        <v>9199</v>
      </c>
      <c r="I862">
        <v>273</v>
      </c>
      <c r="K862">
        <v>2819.6359000000002</v>
      </c>
    </row>
    <row r="863" spans="1:11" x14ac:dyDescent="0.25">
      <c r="A863" t="str">
        <f>TEXT(Table3[[#This Row],[Date]],"YYYY"&amp;"- "&amp;"MM")</f>
        <v>2023- 06</v>
      </c>
      <c r="B863" s="31">
        <v>45093</v>
      </c>
      <c r="C863">
        <v>4345.821418999999</v>
      </c>
      <c r="D863">
        <v>7265.634</v>
      </c>
      <c r="E863">
        <v>10376.0442</v>
      </c>
      <c r="F863">
        <v>7618.5259999999998</v>
      </c>
      <c r="G863">
        <v>0</v>
      </c>
      <c r="H863">
        <v>9133</v>
      </c>
      <c r="I863">
        <v>264</v>
      </c>
      <c r="K863">
        <v>2748.9339</v>
      </c>
    </row>
    <row r="864" spans="1:11" x14ac:dyDescent="0.25">
      <c r="A864" t="str">
        <f>TEXT(Table3[[#This Row],[Date]],"YYYY"&amp;"- "&amp;"MM")</f>
        <v>2023- 06</v>
      </c>
      <c r="B864" s="31">
        <v>45096</v>
      </c>
      <c r="C864">
        <v>4446.2487190000002</v>
      </c>
      <c r="D864">
        <v>7170.424</v>
      </c>
      <c r="E864">
        <v>9625.7346999999991</v>
      </c>
      <c r="F864">
        <v>7385.82</v>
      </c>
      <c r="G864">
        <v>0</v>
      </c>
      <c r="H864">
        <v>9252</v>
      </c>
      <c r="I864">
        <v>253</v>
      </c>
      <c r="K864">
        <v>2853.2039</v>
      </c>
    </row>
    <row r="865" spans="1:11" x14ac:dyDescent="0.25">
      <c r="A865" t="str">
        <f>TEXT(Table3[[#This Row],[Date]],"YYYY"&amp;"- "&amp;"MM")</f>
        <v>2023- 06</v>
      </c>
      <c r="B865" s="31">
        <v>45097</v>
      </c>
      <c r="C865">
        <v>4383.7953324999999</v>
      </c>
      <c r="D865">
        <v>7295.2959999999994</v>
      </c>
      <c r="E865">
        <v>9845.1732999999986</v>
      </c>
      <c r="F865">
        <v>7642.8950000000004</v>
      </c>
      <c r="G865">
        <v>0</v>
      </c>
      <c r="H865">
        <v>9370</v>
      </c>
      <c r="I865">
        <v>545</v>
      </c>
      <c r="K865">
        <v>2872.5320000000002</v>
      </c>
    </row>
    <row r="866" spans="1:11" x14ac:dyDescent="0.25">
      <c r="A866" t="str">
        <f>TEXT(Table3[[#This Row],[Date]],"YYYY"&amp;"- "&amp;"MM")</f>
        <v>2023- 06</v>
      </c>
      <c r="B866" s="31">
        <v>45098</v>
      </c>
      <c r="C866">
        <v>4267.6793833999991</v>
      </c>
      <c r="D866">
        <v>7336.6338999999998</v>
      </c>
      <c r="E866">
        <v>10089.220799999996</v>
      </c>
      <c r="F866">
        <v>7662.25</v>
      </c>
      <c r="G866">
        <v>0</v>
      </c>
      <c r="H866">
        <v>9132</v>
      </c>
      <c r="I866">
        <v>473</v>
      </c>
      <c r="K866">
        <v>2735.0909999999999</v>
      </c>
    </row>
    <row r="867" spans="1:11" x14ac:dyDescent="0.25">
      <c r="A867" t="str">
        <f>TEXT(Table3[[#This Row],[Date]],"YYYY"&amp;"- "&amp;"MM")</f>
        <v>2023- 06</v>
      </c>
      <c r="B867" s="31">
        <v>45099</v>
      </c>
      <c r="C867">
        <v>4117.4874200000004</v>
      </c>
      <c r="D867">
        <v>7324.9549999999999</v>
      </c>
      <c r="E867">
        <v>10152.1718</v>
      </c>
      <c r="F867">
        <v>7529.326</v>
      </c>
      <c r="G867">
        <v>0</v>
      </c>
      <c r="H867">
        <v>9004</v>
      </c>
      <c r="I867">
        <v>421</v>
      </c>
      <c r="K867">
        <v>2547.105</v>
      </c>
    </row>
    <row r="868" spans="1:11" x14ac:dyDescent="0.25">
      <c r="A868" t="str">
        <f>TEXT(Table3[[#This Row],[Date]],"YYYY"&amp;"- "&amp;"MM")</f>
        <v>2023- 06</v>
      </c>
      <c r="B868" s="31">
        <v>45100</v>
      </c>
      <c r="C868">
        <v>4235.566108</v>
      </c>
      <c r="D868">
        <v>7203.1260000000002</v>
      </c>
      <c r="E868">
        <v>10571.250100000003</v>
      </c>
      <c r="F868">
        <v>7717.25</v>
      </c>
      <c r="G868">
        <v>0</v>
      </c>
      <c r="H868">
        <v>8791</v>
      </c>
      <c r="I868">
        <v>348</v>
      </c>
      <c r="K868">
        <v>2527.2669999999998</v>
      </c>
    </row>
    <row r="869" spans="1:11" x14ac:dyDescent="0.25">
      <c r="A869" t="str">
        <f>TEXT(Table3[[#This Row],[Date]],"YYYY"&amp;"- "&amp;"MM")</f>
        <v>2023- 06</v>
      </c>
      <c r="B869" s="31">
        <v>45103</v>
      </c>
      <c r="C869">
        <v>4213.4237207999995</v>
      </c>
      <c r="D869">
        <v>6563.09</v>
      </c>
      <c r="E869">
        <v>10202.344400000004</v>
      </c>
      <c r="F869">
        <v>7202.3225000000002</v>
      </c>
      <c r="G869">
        <v>0</v>
      </c>
      <c r="H869">
        <v>8837</v>
      </c>
      <c r="I869">
        <v>316</v>
      </c>
      <c r="K869">
        <v>2580.5119</v>
      </c>
    </row>
    <row r="870" spans="1:11" x14ac:dyDescent="0.25">
      <c r="A870" t="str">
        <f>TEXT(Table3[[#This Row],[Date]],"YYYY"&amp;"- "&amp;"MM")</f>
        <v>2023- 06</v>
      </c>
      <c r="B870" s="31">
        <v>45104</v>
      </c>
      <c r="C870">
        <v>4249.0075051999993</v>
      </c>
      <c r="D870">
        <v>6539.0549999999985</v>
      </c>
      <c r="E870">
        <v>9550.8622000000014</v>
      </c>
      <c r="F870">
        <v>7208.8630000000003</v>
      </c>
      <c r="G870">
        <v>0</v>
      </c>
      <c r="H870">
        <v>9086</v>
      </c>
      <c r="I870">
        <v>267</v>
      </c>
      <c r="K870">
        <v>2667.431</v>
      </c>
    </row>
    <row r="871" spans="1:11" x14ac:dyDescent="0.25">
      <c r="A871" t="str">
        <f>TEXT(Table3[[#This Row],[Date]],"YYYY"&amp;"- "&amp;"MM")</f>
        <v>2023- 06</v>
      </c>
      <c r="B871" s="31">
        <v>45105</v>
      </c>
      <c r="C871">
        <v>4195.8921829999999</v>
      </c>
      <c r="D871">
        <v>6675.7279999999992</v>
      </c>
      <c r="E871">
        <v>9809.8439999999991</v>
      </c>
      <c r="F871">
        <v>7261.2380000000003</v>
      </c>
      <c r="G871">
        <v>0</v>
      </c>
      <c r="H871">
        <v>9071</v>
      </c>
      <c r="I871">
        <v>187</v>
      </c>
      <c r="K871">
        <v>2656.837</v>
      </c>
    </row>
    <row r="872" spans="1:11" x14ac:dyDescent="0.25">
      <c r="A872" t="str">
        <f>TEXT(Table3[[#This Row],[Date]],"YYYY"&amp;"- "&amp;"MM")</f>
        <v>2023- 06</v>
      </c>
      <c r="B872" s="31">
        <v>45106</v>
      </c>
      <c r="C872">
        <v>4248.9999853000008</v>
      </c>
      <c r="D872">
        <v>6821.4139999999998</v>
      </c>
      <c r="E872">
        <v>9575.1305000000029</v>
      </c>
      <c r="F872">
        <v>7739.0360000000001</v>
      </c>
      <c r="G872">
        <v>0</v>
      </c>
      <c r="H872">
        <v>8671</v>
      </c>
      <c r="I872">
        <v>163</v>
      </c>
      <c r="K872">
        <v>2587.721</v>
      </c>
    </row>
    <row r="873" spans="1:11" x14ac:dyDescent="0.25">
      <c r="A873" t="str">
        <f>TEXT(Table3[[#This Row],[Date]],"YYYY"&amp;"- "&amp;"MM")</f>
        <v>2023- 06</v>
      </c>
      <c r="B873" s="31">
        <v>45107</v>
      </c>
      <c r="C873">
        <v>4307.2507859999996</v>
      </c>
      <c r="D873">
        <v>6940.8360000000002</v>
      </c>
      <c r="E873">
        <v>9664.0006999999987</v>
      </c>
      <c r="F873">
        <v>7771.9409999999998</v>
      </c>
      <c r="G873">
        <v>0</v>
      </c>
      <c r="H873">
        <v>8380</v>
      </c>
      <c r="I873">
        <v>163</v>
      </c>
      <c r="K873">
        <v>2643.3139999999999</v>
      </c>
    </row>
    <row r="874" spans="1:11" x14ac:dyDescent="0.25">
      <c r="A874" t="str">
        <f>TEXT(Table3[[#This Row],[Date]],"YYYY"&amp;"- "&amp;"MM")</f>
        <v>2023- 07</v>
      </c>
      <c r="B874" s="31">
        <v>45111</v>
      </c>
      <c r="C874">
        <v>4354.7991860000011</v>
      </c>
      <c r="D874">
        <v>6386.4809999999998</v>
      </c>
      <c r="E874">
        <v>9206.8131999999987</v>
      </c>
      <c r="F874">
        <v>7522.0910000000003</v>
      </c>
      <c r="G874">
        <v>0</v>
      </c>
      <c r="H874">
        <v>9277</v>
      </c>
      <c r="I874">
        <v>212</v>
      </c>
      <c r="K874">
        <v>2525.6790000000001</v>
      </c>
    </row>
    <row r="875" spans="1:11" x14ac:dyDescent="0.25">
      <c r="A875" t="str">
        <f>TEXT(Table3[[#This Row],[Date]],"YYYY"&amp;"- "&amp;"MM")</f>
        <v>2023- 07</v>
      </c>
      <c r="B875" s="31">
        <v>45112</v>
      </c>
      <c r="C875">
        <v>4328.3594119999998</v>
      </c>
      <c r="D875">
        <v>6605.2569999999996</v>
      </c>
      <c r="E875">
        <v>9347.7569000000021</v>
      </c>
      <c r="F875">
        <v>7747.2439999999997</v>
      </c>
      <c r="G875">
        <v>0</v>
      </c>
      <c r="H875">
        <v>9382</v>
      </c>
      <c r="I875">
        <v>332</v>
      </c>
      <c r="K875">
        <v>2695.7310000000002</v>
      </c>
    </row>
    <row r="876" spans="1:11" x14ac:dyDescent="0.25">
      <c r="A876" t="str">
        <f>TEXT(Table3[[#This Row],[Date]],"YYYY"&amp;"- "&amp;"MM")</f>
        <v>2023- 07</v>
      </c>
      <c r="B876" s="31">
        <v>45113</v>
      </c>
      <c r="C876">
        <v>4257.5937119999999</v>
      </c>
      <c r="D876">
        <v>6552.3009999999995</v>
      </c>
      <c r="E876">
        <v>9413.5653999999995</v>
      </c>
      <c r="F876">
        <v>7807.5339999999997</v>
      </c>
      <c r="G876">
        <v>0</v>
      </c>
      <c r="H876">
        <v>9192</v>
      </c>
      <c r="I876">
        <v>347</v>
      </c>
      <c r="K876">
        <v>2801.5450000000001</v>
      </c>
    </row>
    <row r="877" spans="1:11" x14ac:dyDescent="0.25">
      <c r="A877" t="str">
        <f>TEXT(Table3[[#This Row],[Date]],"YYYY"&amp;"- "&amp;"MM")</f>
        <v>2023- 07</v>
      </c>
      <c r="B877" s="31">
        <v>45114</v>
      </c>
      <c r="C877">
        <v>4203.0130688999989</v>
      </c>
      <c r="D877">
        <v>6628.7860000000001</v>
      </c>
      <c r="E877">
        <v>9557.8596000000034</v>
      </c>
      <c r="F877">
        <v>7870.683</v>
      </c>
      <c r="G877">
        <v>0</v>
      </c>
      <c r="H877">
        <v>9404</v>
      </c>
      <c r="I877">
        <v>328</v>
      </c>
      <c r="K877">
        <v>2856.8679000000002</v>
      </c>
    </row>
    <row r="878" spans="1:11" x14ac:dyDescent="0.25">
      <c r="A878" t="str">
        <f>TEXT(Table3[[#This Row],[Date]],"YYYY"&amp;"- "&amp;"MM")</f>
        <v>2023- 07</v>
      </c>
      <c r="B878" s="31">
        <v>45117</v>
      </c>
      <c r="C878">
        <v>4300.9528040000005</v>
      </c>
      <c r="D878">
        <v>6212.3218999999999</v>
      </c>
      <c r="E878">
        <v>9296.2079999999987</v>
      </c>
      <c r="F878">
        <v>7774.8680000000004</v>
      </c>
      <c r="G878">
        <v>0</v>
      </c>
      <c r="H878">
        <v>9583</v>
      </c>
      <c r="I878">
        <v>314</v>
      </c>
      <c r="K878">
        <v>2853.15</v>
      </c>
    </row>
    <row r="879" spans="1:11" x14ac:dyDescent="0.25">
      <c r="A879" t="str">
        <f>TEXT(Table3[[#This Row],[Date]],"YYYY"&amp;"- "&amp;"MM")</f>
        <v>2023- 07</v>
      </c>
      <c r="B879" s="31">
        <v>45118</v>
      </c>
      <c r="C879">
        <v>4397.7037980000005</v>
      </c>
      <c r="D879">
        <v>6306.2799000000005</v>
      </c>
      <c r="E879">
        <v>9412.108400000001</v>
      </c>
      <c r="F879">
        <v>7953.1220000000003</v>
      </c>
      <c r="G879">
        <v>0</v>
      </c>
      <c r="H879">
        <v>9558</v>
      </c>
      <c r="I879">
        <v>414</v>
      </c>
      <c r="K879">
        <v>3046.7</v>
      </c>
    </row>
    <row r="880" spans="1:11" x14ac:dyDescent="0.25">
      <c r="A880" t="str">
        <f>TEXT(Table3[[#This Row],[Date]],"YYYY"&amp;"- "&amp;"MM")</f>
        <v>2023- 07</v>
      </c>
      <c r="B880" s="31">
        <v>45119</v>
      </c>
      <c r="C880">
        <v>4522.5832387999981</v>
      </c>
      <c r="D880">
        <v>6193.1949999999997</v>
      </c>
      <c r="E880">
        <v>9661.4138999999996</v>
      </c>
      <c r="F880">
        <v>7969.8850000000002</v>
      </c>
      <c r="G880">
        <v>0</v>
      </c>
      <c r="H880">
        <v>9427</v>
      </c>
      <c r="I880">
        <v>550</v>
      </c>
      <c r="K880">
        <v>3101.2460000000001</v>
      </c>
    </row>
    <row r="881" spans="1:11" x14ac:dyDescent="0.25">
      <c r="A881" t="str">
        <f>TEXT(Table3[[#This Row],[Date]],"YYYY"&amp;"- "&amp;"MM")</f>
        <v>2023- 07</v>
      </c>
      <c r="B881" s="31">
        <v>45120</v>
      </c>
      <c r="C881">
        <v>4340.7838120000006</v>
      </c>
      <c r="D881">
        <v>6275.4968999999992</v>
      </c>
      <c r="E881">
        <v>9678.5208999999977</v>
      </c>
      <c r="F881">
        <v>7650.8305</v>
      </c>
      <c r="G881">
        <v>0</v>
      </c>
      <c r="H881">
        <v>9271</v>
      </c>
      <c r="I881">
        <v>598</v>
      </c>
      <c r="K881">
        <v>3007.6680000000001</v>
      </c>
    </row>
    <row r="882" spans="1:11" x14ac:dyDescent="0.25">
      <c r="A882" t="str">
        <f>TEXT(Table3[[#This Row],[Date]],"YYYY"&amp;"- "&amp;"MM")</f>
        <v>2023- 07</v>
      </c>
      <c r="B882" s="31">
        <v>45121</v>
      </c>
      <c r="C882">
        <v>4399.0575440000002</v>
      </c>
      <c r="D882">
        <v>6377.6389000000008</v>
      </c>
      <c r="E882">
        <v>9547.1323999999986</v>
      </c>
      <c r="F882">
        <v>7673.4475000000002</v>
      </c>
      <c r="G882">
        <v>0</v>
      </c>
      <c r="H882">
        <v>9368</v>
      </c>
      <c r="I882">
        <v>618</v>
      </c>
      <c r="K882">
        <v>2870.1779999999999</v>
      </c>
    </row>
    <row r="883" spans="1:11" x14ac:dyDescent="0.25">
      <c r="A883" t="str">
        <f>TEXT(Table3[[#This Row],[Date]],"YYYY"&amp;"- "&amp;"MM")</f>
        <v>2023- 07</v>
      </c>
      <c r="B883" s="31">
        <v>45124</v>
      </c>
      <c r="C883">
        <v>4515.154005100002</v>
      </c>
      <c r="D883">
        <v>6018.3329000000012</v>
      </c>
      <c r="E883">
        <v>9339.1203999999998</v>
      </c>
      <c r="F883">
        <v>7513.1944999999996</v>
      </c>
      <c r="G883">
        <v>0</v>
      </c>
      <c r="H883">
        <v>9454</v>
      </c>
      <c r="I883">
        <v>725</v>
      </c>
      <c r="K883">
        <v>2877.7049999999999</v>
      </c>
    </row>
    <row r="884" spans="1:11" x14ac:dyDescent="0.25">
      <c r="A884" t="str">
        <f>TEXT(Table3[[#This Row],[Date]],"YYYY"&amp;"- "&amp;"MM")</f>
        <v>2023- 07</v>
      </c>
      <c r="B884" s="31">
        <v>45127</v>
      </c>
      <c r="C884">
        <v>4582.2757510000001</v>
      </c>
      <c r="D884">
        <v>6215.7208999999993</v>
      </c>
      <c r="E884">
        <v>9431.9290999999994</v>
      </c>
      <c r="F884">
        <v>7682.3485000000001</v>
      </c>
      <c r="G884">
        <v>0</v>
      </c>
      <c r="H884">
        <v>9107</v>
      </c>
      <c r="I884">
        <v>861</v>
      </c>
      <c r="K884">
        <v>3165.5650000000001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4C5A-AC48-4BC5-97F6-941110F6B33C}">
  <dimension ref="A1:D72"/>
  <sheetViews>
    <sheetView topLeftCell="A37" workbookViewId="0">
      <selection activeCell="B62" sqref="B62"/>
    </sheetView>
  </sheetViews>
  <sheetFormatPr defaultRowHeight="15" x14ac:dyDescent="0.25"/>
  <cols>
    <col min="1" max="1" width="27.42578125" bestFit="1" customWidth="1"/>
    <col min="2" max="2" width="17.85546875" bestFit="1" customWidth="1"/>
    <col min="3" max="3" width="20.42578125" bestFit="1" customWidth="1"/>
    <col min="4" max="4" width="17.85546875" bestFit="1" customWidth="1"/>
    <col min="5" max="6" width="16.42578125" bestFit="1" customWidth="1"/>
    <col min="7" max="10" width="8" bestFit="1" customWidth="1"/>
    <col min="11" max="11" width="12.7109375" bestFit="1" customWidth="1"/>
  </cols>
  <sheetData>
    <row r="1" spans="1:3" x14ac:dyDescent="0.25">
      <c r="A1" s="83" t="s">
        <v>255</v>
      </c>
      <c r="B1" s="82">
        <f>SUM(Occupancy!I2:I6)/SUM(Occupancy!Q2:Q6)</f>
        <v>0.4270743699895268</v>
      </c>
    </row>
    <row r="3" spans="1:3" x14ac:dyDescent="0.25">
      <c r="A3" s="57" t="s">
        <v>247</v>
      </c>
      <c r="B3" t="s">
        <v>251</v>
      </c>
      <c r="C3" t="s">
        <v>252</v>
      </c>
    </row>
    <row r="4" spans="1:3" x14ac:dyDescent="0.25">
      <c r="A4" s="58" t="s">
        <v>216</v>
      </c>
      <c r="B4" s="56">
        <v>21000</v>
      </c>
      <c r="C4" s="56">
        <v>8773.6718999999994</v>
      </c>
    </row>
    <row r="5" spans="1:3" x14ac:dyDescent="0.25">
      <c r="A5" s="78">
        <v>0.4177939</v>
      </c>
      <c r="B5" s="56">
        <v>21000</v>
      </c>
      <c r="C5" s="56">
        <v>8773.6718999999994</v>
      </c>
    </row>
    <row r="6" spans="1:3" x14ac:dyDescent="0.25">
      <c r="A6" s="58" t="s">
        <v>12</v>
      </c>
      <c r="B6" s="56">
        <v>7500</v>
      </c>
      <c r="C6" s="56">
        <v>7676.0394999999999</v>
      </c>
    </row>
    <row r="7" spans="1:3" x14ac:dyDescent="0.25">
      <c r="A7" s="78">
        <v>1</v>
      </c>
      <c r="B7" s="56">
        <v>7500</v>
      </c>
      <c r="C7" s="56">
        <v>7676.0394999999999</v>
      </c>
    </row>
    <row r="8" spans="1:3" x14ac:dyDescent="0.25">
      <c r="A8" s="58" t="s">
        <v>14</v>
      </c>
      <c r="B8" s="56">
        <v>10300</v>
      </c>
      <c r="C8" s="56">
        <v>4837.7183473000014</v>
      </c>
    </row>
    <row r="9" spans="1:3" x14ac:dyDescent="0.25">
      <c r="A9" s="78">
        <v>0.46968139294174771</v>
      </c>
      <c r="B9" s="56">
        <v>10300</v>
      </c>
      <c r="C9" s="56">
        <v>4837.7183473000014</v>
      </c>
    </row>
    <row r="10" spans="1:3" x14ac:dyDescent="0.25">
      <c r="A10" s="58" t="s">
        <v>17</v>
      </c>
      <c r="B10" s="56">
        <v>100</v>
      </c>
      <c r="C10" s="56">
        <v>36.439366699999859</v>
      </c>
    </row>
    <row r="11" spans="1:3" x14ac:dyDescent="0.25">
      <c r="A11" s="78">
        <v>0.36439366699999859</v>
      </c>
      <c r="B11" s="56">
        <v>100</v>
      </c>
      <c r="C11" s="56">
        <v>36.439366699999859</v>
      </c>
    </row>
    <row r="12" spans="1:3" x14ac:dyDescent="0.25">
      <c r="A12" s="58" t="s">
        <v>19</v>
      </c>
      <c r="B12" s="56">
        <v>10250</v>
      </c>
      <c r="C12" s="56">
        <v>6155.6408999999994</v>
      </c>
    </row>
    <row r="13" spans="1:3" x14ac:dyDescent="0.25">
      <c r="A13" s="78">
        <v>0.60055033170731698</v>
      </c>
      <c r="B13" s="56">
        <v>10250</v>
      </c>
      <c r="C13" s="56">
        <v>6155.6408999999994</v>
      </c>
    </row>
    <row r="14" spans="1:3" x14ac:dyDescent="0.25">
      <c r="A14" s="58" t="s">
        <v>248</v>
      </c>
      <c r="B14" s="56">
        <v>49150</v>
      </c>
      <c r="C14" s="56">
        <v>27479.510014</v>
      </c>
    </row>
    <row r="28" spans="1:2" x14ac:dyDescent="0.25">
      <c r="A28" s="57" t="s">
        <v>247</v>
      </c>
      <c r="B28" t="s">
        <v>249</v>
      </c>
    </row>
    <row r="29" spans="1:2" x14ac:dyDescent="0.25">
      <c r="A29" s="58" t="s">
        <v>216</v>
      </c>
      <c r="B29" s="56">
        <v>11596.328100000001</v>
      </c>
    </row>
    <row r="30" spans="1:2" x14ac:dyDescent="0.25">
      <c r="A30" s="58" t="s">
        <v>12</v>
      </c>
      <c r="B30" s="56">
        <v>0</v>
      </c>
    </row>
    <row r="31" spans="1:2" x14ac:dyDescent="0.25">
      <c r="A31" s="58" t="s">
        <v>14</v>
      </c>
      <c r="B31" s="56">
        <v>4741.2816526999986</v>
      </c>
    </row>
    <row r="32" spans="1:2" x14ac:dyDescent="0.25">
      <c r="A32" s="58" t="s">
        <v>17</v>
      </c>
      <c r="B32" s="56">
        <v>60.560633300000141</v>
      </c>
    </row>
    <row r="33" spans="1:4" x14ac:dyDescent="0.25">
      <c r="A33" s="58" t="s">
        <v>19</v>
      </c>
      <c r="B33" s="56">
        <v>3786.8591000000006</v>
      </c>
    </row>
    <row r="34" spans="1:4" x14ac:dyDescent="0.25">
      <c r="A34" s="58" t="s">
        <v>248</v>
      </c>
      <c r="B34" s="56">
        <v>20185.029485999999</v>
      </c>
    </row>
    <row r="42" spans="1:4" x14ac:dyDescent="0.25">
      <c r="A42" s="57" t="s">
        <v>247</v>
      </c>
      <c r="B42" t="s">
        <v>266</v>
      </c>
      <c r="C42" t="s">
        <v>267</v>
      </c>
      <c r="D42" t="s">
        <v>268</v>
      </c>
    </row>
    <row r="43" spans="1:4" x14ac:dyDescent="0.25">
      <c r="A43" s="58" t="s">
        <v>26</v>
      </c>
      <c r="B43" s="56">
        <v>10131</v>
      </c>
      <c r="C43" s="56">
        <v>9107</v>
      </c>
      <c r="D43" s="56">
        <v>1024</v>
      </c>
    </row>
    <row r="44" spans="1:4" x14ac:dyDescent="0.25">
      <c r="A44" s="78">
        <v>0.8989240943638338</v>
      </c>
      <c r="B44" s="56">
        <v>10131</v>
      </c>
      <c r="C44" s="56">
        <v>9107</v>
      </c>
      <c r="D44" s="56">
        <v>1024</v>
      </c>
    </row>
    <row r="45" spans="1:4" x14ac:dyDescent="0.25">
      <c r="A45" s="58" t="s">
        <v>28</v>
      </c>
      <c r="B45" s="56">
        <v>1500</v>
      </c>
      <c r="C45" s="56">
        <v>861</v>
      </c>
      <c r="D45" s="56">
        <v>639</v>
      </c>
    </row>
    <row r="46" spans="1:4" x14ac:dyDescent="0.25">
      <c r="A46" s="78">
        <v>0.57399999999999995</v>
      </c>
      <c r="B46" s="56">
        <v>1500</v>
      </c>
      <c r="C46" s="56">
        <v>861</v>
      </c>
      <c r="D46" s="56">
        <v>639</v>
      </c>
    </row>
    <row r="47" spans="1:4" x14ac:dyDescent="0.25">
      <c r="A47" s="58" t="s">
        <v>248</v>
      </c>
      <c r="B47" s="56">
        <v>11631</v>
      </c>
      <c r="C47" s="56">
        <v>9968</v>
      </c>
      <c r="D47" s="56">
        <v>1663</v>
      </c>
    </row>
    <row r="59" spans="1:3" x14ac:dyDescent="0.25">
      <c r="A59" s="57" t="s">
        <v>247</v>
      </c>
      <c r="B59" t="s">
        <v>254</v>
      </c>
      <c r="C59" t="s">
        <v>253</v>
      </c>
    </row>
    <row r="60" spans="1:3" x14ac:dyDescent="0.25">
      <c r="A60" s="58" t="s">
        <v>216</v>
      </c>
      <c r="B60" s="56">
        <v>12226.328100000001</v>
      </c>
      <c r="C60" s="56">
        <v>11596.328100000001</v>
      </c>
    </row>
    <row r="61" spans="1:3" x14ac:dyDescent="0.25">
      <c r="A61" s="58" t="s">
        <v>12</v>
      </c>
      <c r="B61" s="56">
        <v>0</v>
      </c>
      <c r="C61" s="56">
        <v>0</v>
      </c>
    </row>
    <row r="62" spans="1:3" x14ac:dyDescent="0.25">
      <c r="A62" s="58" t="s">
        <v>14</v>
      </c>
      <c r="B62" s="56">
        <v>5462.2816526999986</v>
      </c>
      <c r="C62" s="56">
        <v>4741.2816526999986</v>
      </c>
    </row>
    <row r="63" spans="1:3" x14ac:dyDescent="0.25">
      <c r="A63" s="58" t="s">
        <v>17</v>
      </c>
      <c r="B63" s="56">
        <v>63.560633300000141</v>
      </c>
      <c r="C63" s="56">
        <v>60.560633300000141</v>
      </c>
    </row>
    <row r="64" spans="1:3" x14ac:dyDescent="0.25">
      <c r="A64" s="58" t="s">
        <v>19</v>
      </c>
      <c r="B64" s="56">
        <v>4094.3591000000006</v>
      </c>
      <c r="C64" s="56">
        <v>3786.8591000000006</v>
      </c>
    </row>
    <row r="65" spans="1:3" x14ac:dyDescent="0.25">
      <c r="A65" s="58" t="s">
        <v>248</v>
      </c>
      <c r="B65" s="77">
        <v>21846.529485999999</v>
      </c>
      <c r="C65" s="77">
        <v>20185.029485999999</v>
      </c>
    </row>
    <row r="69" spans="1:3" x14ac:dyDescent="0.25">
      <c r="A69" s="57" t="s">
        <v>247</v>
      </c>
      <c r="B69" t="s">
        <v>251</v>
      </c>
      <c r="C69" t="s">
        <v>252</v>
      </c>
    </row>
    <row r="70" spans="1:3" x14ac:dyDescent="0.25">
      <c r="A70" s="58" t="s">
        <v>218</v>
      </c>
      <c r="B70" s="56">
        <v>4300</v>
      </c>
      <c r="C70" s="56">
        <v>3114.8409999999999</v>
      </c>
    </row>
    <row r="71" spans="1:3" x14ac:dyDescent="0.25">
      <c r="A71" s="78">
        <v>0.72438162790697669</v>
      </c>
      <c r="B71" s="56">
        <v>4300</v>
      </c>
      <c r="C71" s="56">
        <v>3114.8409999999999</v>
      </c>
    </row>
    <row r="72" spans="1:3" x14ac:dyDescent="0.25">
      <c r="A72" s="58" t="s">
        <v>248</v>
      </c>
      <c r="B72" s="56">
        <v>4300</v>
      </c>
      <c r="C72" s="56">
        <v>3114.8409999999999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C277-757D-44B4-976F-886D99AAB7D0}">
  <dimension ref="A1:F10"/>
  <sheetViews>
    <sheetView topLeftCell="C1" workbookViewId="0">
      <selection activeCell="H8" sqref="H8"/>
    </sheetView>
  </sheetViews>
  <sheetFormatPr defaultColWidth="14.42578125" defaultRowHeight="15" x14ac:dyDescent="0.25"/>
  <cols>
    <col min="8" max="8" width="8.7109375" bestFit="1" customWidth="1"/>
    <col min="9" max="9" width="17.85546875" bestFit="1" customWidth="1"/>
    <col min="10" max="11" width="7.42578125" bestFit="1" customWidth="1"/>
    <col min="12" max="15" width="12" bestFit="1" customWidth="1"/>
    <col min="16" max="16" width="18.42578125" bestFit="1" customWidth="1"/>
  </cols>
  <sheetData>
    <row r="1" spans="1:6" ht="30" x14ac:dyDescent="0.25">
      <c r="A1" s="59" t="s">
        <v>208</v>
      </c>
      <c r="B1" s="60" t="s">
        <v>209</v>
      </c>
      <c r="C1" s="60" t="s">
        <v>244</v>
      </c>
      <c r="D1" s="60" t="s">
        <v>246</v>
      </c>
      <c r="E1" t="s">
        <v>29</v>
      </c>
      <c r="F1" t="s">
        <v>250</v>
      </c>
    </row>
    <row r="2" spans="1:6" ht="30" x14ac:dyDescent="0.25">
      <c r="A2" s="62" t="s">
        <v>216</v>
      </c>
      <c r="B2" s="63">
        <v>8773.6718999999994</v>
      </c>
      <c r="C2" s="63">
        <v>11596.328100000001</v>
      </c>
      <c r="D2" s="63">
        <v>630</v>
      </c>
      <c r="E2">
        <v>1237195.135652459</v>
      </c>
      <c r="F2">
        <v>279832.70431475411</v>
      </c>
    </row>
    <row r="3" spans="1:6" x14ac:dyDescent="0.25">
      <c r="A3" s="65" t="s">
        <v>12</v>
      </c>
      <c r="B3" s="63">
        <v>7676.0394999999999</v>
      </c>
      <c r="C3" s="63">
        <v>0</v>
      </c>
      <c r="D3" s="63">
        <v>0</v>
      </c>
      <c r="E3">
        <v>0</v>
      </c>
      <c r="F3">
        <v>0</v>
      </c>
    </row>
    <row r="4" spans="1:6" ht="30" x14ac:dyDescent="0.25">
      <c r="A4" s="62" t="s">
        <v>14</v>
      </c>
      <c r="B4" s="63">
        <v>4837.7183473000014</v>
      </c>
      <c r="C4" s="63">
        <v>4741.2816526999986</v>
      </c>
      <c r="D4" s="63">
        <v>721</v>
      </c>
      <c r="E4">
        <v>453919.42379947525</v>
      </c>
      <c r="F4">
        <v>82855.840029150801</v>
      </c>
    </row>
    <row r="5" spans="1:6" ht="30" x14ac:dyDescent="0.25">
      <c r="A5" s="62" t="s">
        <v>17</v>
      </c>
      <c r="B5" s="63">
        <v>36.439366699999859</v>
      </c>
      <c r="C5" s="63">
        <v>60.560633300000141</v>
      </c>
      <c r="D5" s="63">
        <v>3</v>
      </c>
      <c r="E5">
        <v>5797.9360405246034</v>
      </c>
      <c r="F5">
        <v>1058.3218868491829</v>
      </c>
    </row>
    <row r="6" spans="1:6" x14ac:dyDescent="0.25">
      <c r="A6" s="62" t="s">
        <v>19</v>
      </c>
      <c r="B6" s="63">
        <v>6155.6408999999994</v>
      </c>
      <c r="C6" s="63">
        <v>3786.8591000000006</v>
      </c>
      <c r="D6" s="63">
        <v>307.5</v>
      </c>
      <c r="E6">
        <v>309405.0123672132</v>
      </c>
      <c r="F6">
        <v>76978.775147541004</v>
      </c>
    </row>
    <row r="7" spans="1:6" ht="45" x14ac:dyDescent="0.25">
      <c r="A7" s="62" t="s">
        <v>217</v>
      </c>
      <c r="B7" s="63"/>
      <c r="C7" s="63">
        <v>1700</v>
      </c>
      <c r="D7" s="63">
        <v>0</v>
      </c>
      <c r="E7">
        <v>0</v>
      </c>
      <c r="F7">
        <v>0</v>
      </c>
    </row>
    <row r="8" spans="1:6" ht="45" x14ac:dyDescent="0.25">
      <c r="A8" s="62" t="s">
        <v>218</v>
      </c>
      <c r="B8" s="63">
        <v>3114.8409999999999</v>
      </c>
      <c r="C8" s="63">
        <v>1056.1590000000001</v>
      </c>
      <c r="D8" s="63">
        <v>129</v>
      </c>
      <c r="E8">
        <v>0</v>
      </c>
      <c r="F8">
        <v>0</v>
      </c>
    </row>
    <row r="9" spans="1:6" x14ac:dyDescent="0.25">
      <c r="A9" s="66" t="s">
        <v>26</v>
      </c>
      <c r="B9" s="63">
        <v>9107</v>
      </c>
      <c r="C9" s="63">
        <v>1024</v>
      </c>
      <c r="D9" s="63">
        <v>0</v>
      </c>
      <c r="E9">
        <v>0</v>
      </c>
      <c r="F9">
        <v>0</v>
      </c>
    </row>
    <row r="10" spans="1:6" x14ac:dyDescent="0.25">
      <c r="A10" s="66" t="s">
        <v>28</v>
      </c>
      <c r="B10" s="63">
        <v>861</v>
      </c>
      <c r="C10" s="63">
        <v>639</v>
      </c>
      <c r="D10" s="63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103D-B9D8-4A03-A2AD-8DC09192EA66}">
  <dimension ref="A1"/>
  <sheetViews>
    <sheetView topLeftCell="A7" zoomScale="80" zoomScaleNormal="80" workbookViewId="0">
      <selection activeCell="E42" sqref="E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9353-7163-4BE7-AFE4-9121CF60C625}">
  <dimension ref="A1:Q10"/>
  <sheetViews>
    <sheetView workbookViewId="0">
      <selection activeCell="H9" sqref="H9"/>
    </sheetView>
  </sheetViews>
  <sheetFormatPr defaultColWidth="15" defaultRowHeight="15" x14ac:dyDescent="0.25"/>
  <cols>
    <col min="1" max="1" width="19.5703125" customWidth="1"/>
    <col min="2" max="7" width="14" customWidth="1"/>
  </cols>
  <sheetData>
    <row r="1" spans="1:17" ht="45" x14ac:dyDescent="0.25">
      <c r="A1" s="59" t="s">
        <v>208</v>
      </c>
      <c r="B1" s="59" t="s">
        <v>215</v>
      </c>
      <c r="C1" s="60" t="s">
        <v>213</v>
      </c>
      <c r="D1" s="60" t="s">
        <v>5</v>
      </c>
      <c r="E1" s="59" t="s">
        <v>214</v>
      </c>
      <c r="F1" s="61" t="s">
        <v>209</v>
      </c>
      <c r="G1" s="60" t="s">
        <v>210</v>
      </c>
      <c r="H1" s="60" t="s">
        <v>237</v>
      </c>
      <c r="I1" s="60" t="s">
        <v>244</v>
      </c>
      <c r="J1" s="60" t="s">
        <v>245</v>
      </c>
      <c r="K1" s="60" t="s">
        <v>211</v>
      </c>
      <c r="L1" s="60" t="s">
        <v>212</v>
      </c>
      <c r="M1" s="60" t="s">
        <v>238</v>
      </c>
      <c r="N1" s="60" t="s">
        <v>246</v>
      </c>
      <c r="O1" s="60" t="s">
        <v>29</v>
      </c>
      <c r="P1" s="60" t="s">
        <v>250</v>
      </c>
      <c r="Q1" s="81" t="s">
        <v>256</v>
      </c>
    </row>
    <row r="2" spans="1:17" ht="30" x14ac:dyDescent="0.25">
      <c r="A2" s="62" t="s">
        <v>216</v>
      </c>
      <c r="B2" t="s">
        <v>7</v>
      </c>
      <c r="C2" t="s">
        <v>9</v>
      </c>
      <c r="D2" s="63">
        <f>_xlfn.XLOOKUP(B2,Master_Sheet!$B$2:$B$11,Master_Sheet!$E$2:$E$11,"NA",0)</f>
        <v>21000</v>
      </c>
      <c r="E2" s="63">
        <f>_xlfn.XLOOKUP(B2,Master_Sheet!$B$2:$B$11,Master_Sheet!$F$2:$F$11,"NA",0)</f>
        <v>255000</v>
      </c>
      <c r="F2" s="63">
        <f>[2]Summary!$C$8</f>
        <v>8773.6718999999994</v>
      </c>
      <c r="G2" s="64">
        <f t="shared" ref="G2:G10" si="0">IF((F2/D2)&gt;1,1,(F2/D2))</f>
        <v>0.4177939</v>
      </c>
      <c r="H2" s="63">
        <f>IF(D2-F2&lt;0,0,D2-F2)</f>
        <v>12226.328100000001</v>
      </c>
      <c r="I2" s="63">
        <f>IF(H2-J2&lt;0,0,H2-J2)</f>
        <v>11596.328100000001</v>
      </c>
      <c r="J2" s="63">
        <f>D2*_xlfn.XLOOKUP(B2,Master_Sheet!$B$21:$B$27,Master_Sheet!$D$21:$D$27,0,0)</f>
        <v>630</v>
      </c>
      <c r="K2" s="63">
        <f t="shared" ref="K2:K10" si="1">IF(D2*0.9-F2&lt;0,0,D2*0.9-F2)</f>
        <v>10126.328100000001</v>
      </c>
      <c r="L2" s="68"/>
      <c r="M2" s="63">
        <f>D2-I2</f>
        <v>9403.6718999999994</v>
      </c>
      <c r="N2" s="63">
        <f>IF(Table4[[#This Row],[Occupied CBM with Honeycomb]]-Table4[[#This Row],[Occupancy]]&lt;0,0,Table4[[#This Row],[Occupied CBM with Honeycomb]]-Table4[[#This Row],[Occupancy]])</f>
        <v>630</v>
      </c>
      <c r="O2" s="63">
        <f>Table4[[#This Row],[Actual Sellable CBM]]*_xlfn.XLOOKUP(Table4[[#This Row],[DC_Code]],Master_Sheet!$B$13:$B$19,Master_Sheet!$D$13:$D$19,0,0)/30.5</f>
        <v>1237195.135652459</v>
      </c>
      <c r="P2" s="63">
        <f>Table4[[#This Row],[Actual Sellable CBM]]*_xlfn.XLOOKUP(Table4[[#This Row],[DC_Code]],Master_Sheet!$B$13:$B$19,Master_Sheet!$E$13:$E$19,0,0)/30.5</f>
        <v>279832.70431475411</v>
      </c>
      <c r="Q2" s="13">
        <f>Table4[[#This Row],[Capacity]]*(1-_xlfn.XLOOKUP(Table4[[#This Row],[DC_Code]],Master_Sheet!$B$21:$B$27,Master_Sheet!$D$21:$D$27,0,0))</f>
        <v>20370</v>
      </c>
    </row>
    <row r="3" spans="1:17" x14ac:dyDescent="0.25">
      <c r="A3" s="65" t="s">
        <v>12</v>
      </c>
      <c r="B3" t="s">
        <v>11</v>
      </c>
      <c r="C3" t="s">
        <v>9</v>
      </c>
      <c r="D3" s="63">
        <f>_xlfn.XLOOKUP(B3,Master_Sheet!$B$2:$B$11,Master_Sheet!$E$2:$E$11,"NA",0)</f>
        <v>7500</v>
      </c>
      <c r="E3" s="63">
        <f>_xlfn.XLOOKUP(B3,Master_Sheet!$B$2:$B$11,Master_Sheet!$F$2:$F$11,"NA",0)</f>
        <v>85000</v>
      </c>
      <c r="F3" s="63">
        <f>[2]Summary!$C$6</f>
        <v>7676.0394999999999</v>
      </c>
      <c r="G3" s="64">
        <f t="shared" si="0"/>
        <v>1</v>
      </c>
      <c r="H3" s="63">
        <f t="shared" ref="H3:H10" si="2">IF(D3-F3&lt;0,0,D3-F3)</f>
        <v>0</v>
      </c>
      <c r="I3" s="63">
        <f t="shared" ref="I3:I10" si="3">IF(H3-J3&lt;0,0,H3-J3)</f>
        <v>0</v>
      </c>
      <c r="J3" s="63">
        <f>D3*_xlfn.XLOOKUP(B3,Master_Sheet!$B$21:$B$27,Master_Sheet!$D$21:$D$27,0,0)</f>
        <v>225</v>
      </c>
      <c r="K3" s="63">
        <f t="shared" si="1"/>
        <v>0</v>
      </c>
      <c r="L3" s="68"/>
      <c r="M3" s="63">
        <f t="shared" ref="M3:M10" si="4">D3-I3</f>
        <v>7500</v>
      </c>
      <c r="N3" s="63">
        <f>IF(Table4[[#This Row],[Occupied CBM with Honeycomb]]-Table4[[#This Row],[Occupancy]]&lt;0,0,Table4[[#This Row],[Occupied CBM with Honeycomb]]-Table4[[#This Row],[Occupancy]])</f>
        <v>0</v>
      </c>
      <c r="O3" s="63">
        <f>Table4[[#This Row],[Actual Sellable CBM]]*_xlfn.XLOOKUP(Table4[[#This Row],[DC_Code]],Master_Sheet!$B$13:$B$19,Master_Sheet!$D$13:$D$19,0,0)/30.5</f>
        <v>0</v>
      </c>
      <c r="P3" s="63">
        <f>Table4[[#This Row],[Actual Sellable CBM]]*_xlfn.XLOOKUP(Table4[[#This Row],[DC_Code]],Master_Sheet!$B$13:$B$19,Master_Sheet!$E$13:$E$19,0,0)/30.5</f>
        <v>0</v>
      </c>
      <c r="Q3" s="13">
        <f>Table4[[#This Row],[Capacity]]*(1-_xlfn.XLOOKUP(Table4[[#This Row],[DC_Code]],Master_Sheet!$B$21:$B$27,Master_Sheet!$D$21:$D$27,0,0))</f>
        <v>7275</v>
      </c>
    </row>
    <row r="4" spans="1:17" x14ac:dyDescent="0.25">
      <c r="A4" s="62" t="s">
        <v>14</v>
      </c>
      <c r="B4" t="s">
        <v>13</v>
      </c>
      <c r="C4" t="s">
        <v>9</v>
      </c>
      <c r="D4" s="63">
        <f>_xlfn.XLOOKUP(B4,Master_Sheet!$B$2:$B$11,Master_Sheet!$E$2:$E$11,"NA",0)</f>
        <v>10300</v>
      </c>
      <c r="E4" s="63">
        <f>_xlfn.XLOOKUP(B4,Master_Sheet!$B$2:$B$11,Master_Sheet!$F$2:$F$11,"NA",0)</f>
        <v>60000</v>
      </c>
      <c r="F4" s="63">
        <f>[2]Summary!$C$7</f>
        <v>4837.7183473000014</v>
      </c>
      <c r="G4" s="64">
        <f t="shared" si="0"/>
        <v>0.46968139294174771</v>
      </c>
      <c r="H4" s="63">
        <f t="shared" si="2"/>
        <v>5462.2816526999986</v>
      </c>
      <c r="I4" s="63">
        <f t="shared" si="3"/>
        <v>4741.2816526999986</v>
      </c>
      <c r="J4" s="63">
        <f>D4*_xlfn.XLOOKUP(B4,Master_Sheet!$B$21:$B$27,Master_Sheet!$D$21:$D$27,0,0)</f>
        <v>721.00000000000011</v>
      </c>
      <c r="K4" s="63">
        <f t="shared" si="1"/>
        <v>4432.2816526999986</v>
      </c>
      <c r="L4" s="68"/>
      <c r="M4" s="63">
        <f t="shared" si="4"/>
        <v>5558.7183473000014</v>
      </c>
      <c r="N4" s="63">
        <f>IF(Table4[[#This Row],[Occupied CBM with Honeycomb]]-Table4[[#This Row],[Occupancy]]&lt;0,0,Table4[[#This Row],[Occupied CBM with Honeycomb]]-Table4[[#This Row],[Occupancy]])</f>
        <v>721</v>
      </c>
      <c r="O4" s="63">
        <f>Table4[[#This Row],[Actual Sellable CBM]]*_xlfn.XLOOKUP(Table4[[#This Row],[DC_Code]],Master_Sheet!$B$13:$B$19,Master_Sheet!$D$13:$D$19,0,0)/30.5</f>
        <v>453919.42379947525</v>
      </c>
      <c r="P4" s="63">
        <f>Table4[[#This Row],[Actual Sellable CBM]]*_xlfn.XLOOKUP(Table4[[#This Row],[DC_Code]],Master_Sheet!$B$13:$B$19,Master_Sheet!$E$13:$E$19,0,0)/30.5</f>
        <v>82855.840029150801</v>
      </c>
      <c r="Q4" s="13">
        <f>Table4[[#This Row],[Capacity]]*(1-_xlfn.XLOOKUP(Table4[[#This Row],[DC_Code]],Master_Sheet!$B$21:$B$27,Master_Sheet!$D$21:$D$27,0,0))</f>
        <v>9579</v>
      </c>
    </row>
    <row r="5" spans="1:17" ht="30" x14ac:dyDescent="0.25">
      <c r="A5" s="62" t="s">
        <v>17</v>
      </c>
      <c r="B5" t="s">
        <v>16</v>
      </c>
      <c r="C5" t="s">
        <v>9</v>
      </c>
      <c r="D5" s="63">
        <f>_xlfn.XLOOKUP(B5,Master_Sheet!$B$2:$B$11,Master_Sheet!$E$2:$E$11,"NA",0)</f>
        <v>100</v>
      </c>
      <c r="E5" s="63">
        <f>_xlfn.XLOOKUP(B5,Master_Sheet!$B$2:$B$11,Master_Sheet!$F$2:$F$11,"NA",0)</f>
        <v>0</v>
      </c>
      <c r="F5" s="63">
        <f>[2]Summary!$C$12</f>
        <v>36.439366699999859</v>
      </c>
      <c r="G5" s="64">
        <f t="shared" si="0"/>
        <v>0.36439366699999859</v>
      </c>
      <c r="H5" s="63">
        <f t="shared" si="2"/>
        <v>63.560633300000141</v>
      </c>
      <c r="I5" s="63">
        <f t="shared" si="3"/>
        <v>60.560633300000141</v>
      </c>
      <c r="J5" s="63">
        <f>D5*_xlfn.XLOOKUP(B5,Master_Sheet!$B$21:$B$27,Master_Sheet!$D$21:$D$27,0,0)</f>
        <v>3</v>
      </c>
      <c r="K5" s="63">
        <f t="shared" si="1"/>
        <v>53.560633300000141</v>
      </c>
      <c r="L5" s="68"/>
      <c r="M5" s="63">
        <f t="shared" si="4"/>
        <v>39.439366699999859</v>
      </c>
      <c r="N5" s="63">
        <f>IF(Table4[[#This Row],[Occupied CBM with Honeycomb]]-Table4[[#This Row],[Occupancy]]&lt;0,0,Table4[[#This Row],[Occupied CBM with Honeycomb]]-Table4[[#This Row],[Occupancy]])</f>
        <v>3</v>
      </c>
      <c r="O5" s="63">
        <f>Table4[[#This Row],[Actual Sellable CBM]]*_xlfn.XLOOKUP(Table4[[#This Row],[DC_Code]],Master_Sheet!$B$13:$B$19,Master_Sheet!$D$13:$D$19,0,0)/30.5</f>
        <v>5797.9360405246034</v>
      </c>
      <c r="P5" s="63">
        <f>Table4[[#This Row],[Actual Sellable CBM]]*_xlfn.XLOOKUP(Table4[[#This Row],[DC_Code]],Master_Sheet!$B$13:$B$19,Master_Sheet!$E$13:$E$19,0,0)/30.5</f>
        <v>1058.3218868491829</v>
      </c>
      <c r="Q5" s="13">
        <f>Table4[[#This Row],[Capacity]]*(1-_xlfn.XLOOKUP(Table4[[#This Row],[DC_Code]],Master_Sheet!$B$21:$B$27,Master_Sheet!$D$21:$D$27,0,0))</f>
        <v>97</v>
      </c>
    </row>
    <row r="6" spans="1:17" x14ac:dyDescent="0.25">
      <c r="A6" s="62" t="s">
        <v>19</v>
      </c>
      <c r="B6" t="s">
        <v>18</v>
      </c>
      <c r="C6" t="s">
        <v>9</v>
      </c>
      <c r="D6" s="63">
        <f>_xlfn.XLOOKUP(B6,Master_Sheet!$B$2:$B$11,Master_Sheet!$E$2:$E$11,"NA",0)</f>
        <v>10250</v>
      </c>
      <c r="E6" s="63">
        <f>_xlfn.XLOOKUP(B6,Master_Sheet!$B$2:$B$11,Master_Sheet!$F$2:$F$11,"NA",0)</f>
        <v>115000</v>
      </c>
      <c r="F6" s="63">
        <f>[2]Summary!$C$5</f>
        <v>6155.6408999999994</v>
      </c>
      <c r="G6" s="64">
        <f t="shared" si="0"/>
        <v>0.60055033170731698</v>
      </c>
      <c r="H6" s="63">
        <f t="shared" si="2"/>
        <v>4094.3591000000006</v>
      </c>
      <c r="I6" s="63">
        <f t="shared" si="3"/>
        <v>3786.8591000000006</v>
      </c>
      <c r="J6" s="63">
        <f>D6*_xlfn.XLOOKUP(B6,Master_Sheet!$B$21:$B$27,Master_Sheet!$D$21:$D$27,0,0)</f>
        <v>307.5</v>
      </c>
      <c r="K6" s="63">
        <f t="shared" si="1"/>
        <v>3069.3591000000006</v>
      </c>
      <c r="L6" s="68"/>
      <c r="M6" s="63">
        <f t="shared" si="4"/>
        <v>6463.1408999999994</v>
      </c>
      <c r="N6" s="63">
        <f>IF(Table4[[#This Row],[Occupied CBM with Honeycomb]]-Table4[[#This Row],[Occupancy]]&lt;0,0,Table4[[#This Row],[Occupied CBM with Honeycomb]]-Table4[[#This Row],[Occupancy]])</f>
        <v>307.5</v>
      </c>
      <c r="O6" s="63">
        <f>Table4[[#This Row],[Actual Sellable CBM]]*_xlfn.XLOOKUP(Table4[[#This Row],[DC_Code]],Master_Sheet!$B$13:$B$19,Master_Sheet!$D$13:$D$19,0,0)/30.5</f>
        <v>309405.0123672132</v>
      </c>
      <c r="P6" s="63">
        <f>Table4[[#This Row],[Actual Sellable CBM]]*_xlfn.XLOOKUP(Table4[[#This Row],[DC_Code]],Master_Sheet!$B$13:$B$19,Master_Sheet!$E$13:$E$19,0,0)/30.5</f>
        <v>76978.775147541004</v>
      </c>
      <c r="Q6" s="13">
        <f>Table4[[#This Row],[Capacity]]*(1-_xlfn.XLOOKUP(Table4[[#This Row],[DC_Code]],Master_Sheet!$B$21:$B$27,Master_Sheet!$D$21:$D$27,0,0))</f>
        <v>9942.5</v>
      </c>
    </row>
    <row r="7" spans="1:17" ht="30" x14ac:dyDescent="0.25">
      <c r="A7" s="62" t="s">
        <v>217</v>
      </c>
      <c r="C7" t="s">
        <v>9</v>
      </c>
      <c r="D7" s="63">
        <f>_xlfn.XLOOKUP(B7,Master_Sheet!$B$2:$B$11,Master_Sheet!$E$2:$E$11,"NA",0)</f>
        <v>1700</v>
      </c>
      <c r="E7" s="63">
        <f>_xlfn.XLOOKUP(B7,Master_Sheet!$B$2:$B$11,Master_Sheet!$F$2:$F$11,"NA",0)</f>
        <v>0</v>
      </c>
      <c r="F7" s="63"/>
      <c r="G7" s="64">
        <f t="shared" si="0"/>
        <v>0</v>
      </c>
      <c r="H7" s="63">
        <f t="shared" si="2"/>
        <v>1700</v>
      </c>
      <c r="I7" s="63">
        <f t="shared" si="3"/>
        <v>1700</v>
      </c>
      <c r="J7" s="63">
        <f>D7*_xlfn.XLOOKUP(B7,Master_Sheet!$B$21:$B$27,Master_Sheet!$D$21:$D$27,0,0)</f>
        <v>0</v>
      </c>
      <c r="K7" s="63">
        <f t="shared" si="1"/>
        <v>1530</v>
      </c>
      <c r="L7" s="68"/>
      <c r="M7" s="63">
        <f t="shared" si="4"/>
        <v>0</v>
      </c>
      <c r="N7" s="63">
        <f>IF(Table4[[#This Row],[Occupied CBM with Honeycomb]]-Table4[[#This Row],[Occupancy]]&lt;0,0,Table4[[#This Row],[Occupied CBM with Honeycomb]]-Table4[[#This Row],[Occupancy]])</f>
        <v>0</v>
      </c>
      <c r="O7" s="63">
        <f>Table4[[#This Row],[Actual Sellable CBM]]*_xlfn.XLOOKUP(Table4[[#This Row],[DC_Code]],Master_Sheet!$B$13:$B$19,Master_Sheet!$D$13:$D$19,0,0)/30.5</f>
        <v>0</v>
      </c>
      <c r="P7" s="63">
        <f>Table4[[#This Row],[Actual Sellable CBM]]*_xlfn.XLOOKUP(Table4[[#This Row],[DC_Code]],Master_Sheet!$B$13:$B$19,Master_Sheet!$E$13:$E$19,0,0)/30.5</f>
        <v>0</v>
      </c>
      <c r="Q7" s="13">
        <f>Table4[[#This Row],[Capacity]]*(1-_xlfn.XLOOKUP(Table4[[#This Row],[DC_Code]],Master_Sheet!$B$21:$B$27,Master_Sheet!$D$21:$D$27,0,0))</f>
        <v>1700</v>
      </c>
    </row>
    <row r="8" spans="1:17" ht="30" x14ac:dyDescent="0.25">
      <c r="A8" s="62" t="s">
        <v>218</v>
      </c>
      <c r="B8" t="s">
        <v>23</v>
      </c>
      <c r="C8" t="s">
        <v>9</v>
      </c>
      <c r="D8" s="63">
        <f>_xlfn.XLOOKUP(B8,Master_Sheet!$B$2:$B$11,Master_Sheet!$E$2:$E$11,"NA",0)</f>
        <v>4300</v>
      </c>
      <c r="E8" s="63">
        <f>_xlfn.XLOOKUP(B8,Master_Sheet!$B$2:$B$11,Master_Sheet!$F$2:$F$11,"NA",0)</f>
        <v>0</v>
      </c>
      <c r="F8" s="63">
        <f>[2]Summary!$C$11</f>
        <v>3114.8409999999999</v>
      </c>
      <c r="G8" s="64">
        <f t="shared" si="0"/>
        <v>0.72438162790697669</v>
      </c>
      <c r="H8" s="63">
        <f t="shared" si="2"/>
        <v>1185.1590000000001</v>
      </c>
      <c r="I8" s="63">
        <f t="shared" si="3"/>
        <v>1056.1590000000001</v>
      </c>
      <c r="J8" s="63">
        <f>D8*_xlfn.XLOOKUP(B8,Master_Sheet!$B$21:$B$27,Master_Sheet!$D$21:$D$27,0,0)</f>
        <v>129</v>
      </c>
      <c r="K8" s="63">
        <f t="shared" si="1"/>
        <v>755.15900000000011</v>
      </c>
      <c r="L8" s="68"/>
      <c r="M8" s="63">
        <f t="shared" si="4"/>
        <v>3243.8409999999999</v>
      </c>
      <c r="N8" s="63">
        <f>IF(Table4[[#This Row],[Occupied CBM with Honeycomb]]-Table4[[#This Row],[Occupancy]]&lt;0,0,Table4[[#This Row],[Occupied CBM with Honeycomb]]-Table4[[#This Row],[Occupancy]])</f>
        <v>129</v>
      </c>
      <c r="O8" s="63">
        <f>Table4[[#This Row],[Actual Sellable CBM]]*_xlfn.XLOOKUP(Table4[[#This Row],[DC_Code]],Master_Sheet!$B$13:$B$19,Master_Sheet!$D$13:$D$19,0,0)/30.5</f>
        <v>0</v>
      </c>
      <c r="P8" s="63">
        <f>Table4[[#This Row],[Actual Sellable CBM]]*_xlfn.XLOOKUP(Table4[[#This Row],[DC_Code]],Master_Sheet!$B$13:$B$19,Master_Sheet!$E$13:$E$19,0,0)/30.5</f>
        <v>0</v>
      </c>
      <c r="Q8" s="13">
        <f>Table4[[#This Row],[Capacity]]*(1-_xlfn.XLOOKUP(Table4[[#This Row],[DC_Code]],Master_Sheet!$B$21:$B$27,Master_Sheet!$D$21:$D$27,0,0))</f>
        <v>4171</v>
      </c>
    </row>
    <row r="9" spans="1:17" x14ac:dyDescent="0.25">
      <c r="A9" s="66" t="s">
        <v>26</v>
      </c>
      <c r="B9" t="s">
        <v>25</v>
      </c>
      <c r="C9" s="67" t="s">
        <v>27</v>
      </c>
      <c r="D9" s="63">
        <f>_xlfn.XLOOKUP(B9,Master_Sheet!$B$2:$B$11,Master_Sheet!$E$2:$E$11,"NA",0)</f>
        <v>10131</v>
      </c>
      <c r="E9" s="63">
        <f>_xlfn.XLOOKUP(B9,Master_Sheet!$B$2:$B$11,Master_Sheet!$F$2:$F$11,"NA",0)</f>
        <v>0</v>
      </c>
      <c r="F9" s="63">
        <f>Nestle!$D$4</f>
        <v>9107</v>
      </c>
      <c r="G9" s="64">
        <f t="shared" si="0"/>
        <v>0.8989240943638338</v>
      </c>
      <c r="H9" s="63">
        <f t="shared" si="2"/>
        <v>1024</v>
      </c>
      <c r="I9" s="63">
        <f t="shared" si="3"/>
        <v>1024</v>
      </c>
      <c r="J9" s="63">
        <f>D9*_xlfn.XLOOKUP(B9,Master_Sheet!$B$21:$B$27,Master_Sheet!$D$21:$D$27,0,0)</f>
        <v>0</v>
      </c>
      <c r="K9" s="63">
        <f t="shared" si="1"/>
        <v>10.899999999999636</v>
      </c>
      <c r="L9" s="68"/>
      <c r="M9" s="63">
        <f t="shared" si="4"/>
        <v>9107</v>
      </c>
      <c r="N9" s="63">
        <f>IF(Table4[[#This Row],[Occupied CBM with Honeycomb]]-Table4[[#This Row],[Occupancy]]&lt;0,0,Table4[[#This Row],[Occupied CBM with Honeycomb]]-Table4[[#This Row],[Occupancy]])</f>
        <v>0</v>
      </c>
      <c r="O9" s="63">
        <f>Table4[[#This Row],[Actual Sellable CBM]]*_xlfn.XLOOKUP(Table4[[#This Row],[DC_Code]],Master_Sheet!$B$13:$B$19,Master_Sheet!$D$13:$D$19,0,0)/30.5</f>
        <v>0</v>
      </c>
      <c r="P9" s="63">
        <f>Table4[[#This Row],[Actual Sellable CBM]]*_xlfn.XLOOKUP(Table4[[#This Row],[DC_Code]],Master_Sheet!$B$13:$B$19,Master_Sheet!$E$13:$E$19,0,0)/30.5</f>
        <v>0</v>
      </c>
      <c r="Q9" s="13">
        <f>Table4[[#This Row],[Capacity]]*(1-_xlfn.XLOOKUP(Table4[[#This Row],[DC_Code]],Master_Sheet!$B$21:$B$27,Master_Sheet!$D$21:$D$27,0,0))</f>
        <v>10131</v>
      </c>
    </row>
    <row r="10" spans="1:17" x14ac:dyDescent="0.25">
      <c r="A10" s="66" t="s">
        <v>28</v>
      </c>
      <c r="B10" t="s">
        <v>28</v>
      </c>
      <c r="C10" s="67" t="s">
        <v>27</v>
      </c>
      <c r="D10" s="63">
        <f>_xlfn.XLOOKUP(B10,Master_Sheet!$B$2:$B$11,Master_Sheet!$E$2:$E$11,"NA",0)</f>
        <v>1500</v>
      </c>
      <c r="E10" s="63">
        <f>_xlfn.XLOOKUP(B10,Master_Sheet!$B$2:$B$11,Master_Sheet!$F$2:$F$11,"NA",0)</f>
        <v>0</v>
      </c>
      <c r="F10" s="63">
        <f>'Data Enter'!$J$12</f>
        <v>861</v>
      </c>
      <c r="G10" s="64">
        <f t="shared" si="0"/>
        <v>0.57399999999999995</v>
      </c>
      <c r="H10" s="63">
        <f t="shared" si="2"/>
        <v>639</v>
      </c>
      <c r="I10" s="63">
        <f t="shared" si="3"/>
        <v>639</v>
      </c>
      <c r="J10" s="63">
        <f>D10*_xlfn.XLOOKUP(B10,Master_Sheet!$B$21:$B$27,Master_Sheet!$D$21:$D$27,0,0)</f>
        <v>0</v>
      </c>
      <c r="K10" s="63">
        <f t="shared" si="1"/>
        <v>489</v>
      </c>
      <c r="L10" s="68"/>
      <c r="M10" s="63">
        <f t="shared" si="4"/>
        <v>861</v>
      </c>
      <c r="N10" s="63">
        <f>IF(Table4[[#This Row],[Occupied CBM with Honeycomb]]-Table4[[#This Row],[Occupancy]]&lt;0,0,Table4[[#This Row],[Occupied CBM with Honeycomb]]-Table4[[#This Row],[Occupancy]])</f>
        <v>0</v>
      </c>
      <c r="O10" s="63">
        <f>Table4[[#This Row],[Actual Sellable CBM]]*_xlfn.XLOOKUP(Table4[[#This Row],[DC_Code]],Master_Sheet!$B$13:$B$19,Master_Sheet!$D$13:$D$19,0,0)/30.5</f>
        <v>0</v>
      </c>
      <c r="P10" s="63">
        <f>Table4[[#This Row],[Actual Sellable CBM]]*_xlfn.XLOOKUP(Table4[[#This Row],[DC_Code]],Master_Sheet!$B$13:$B$19,Master_Sheet!$E$13:$E$19,0,0)/30.5</f>
        <v>0</v>
      </c>
      <c r="Q10" s="13">
        <f>Table4[[#This Row],[Capacity]]*(1-_xlfn.XLOOKUP(Table4[[#This Row],[DC_Code]],Master_Sheet!$B$21:$B$27,Master_Sheet!$D$21:$D$27,0,0))</f>
        <v>1500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8FB2-D81B-4C62-97BF-262DB2A897B2}">
  <dimension ref="B5:G8"/>
  <sheetViews>
    <sheetView workbookViewId="0">
      <selection activeCell="H7" sqref="H7"/>
    </sheetView>
  </sheetViews>
  <sheetFormatPr defaultRowHeight="15" x14ac:dyDescent="0.25"/>
  <cols>
    <col min="3" max="3" width="29.85546875" bestFit="1" customWidth="1"/>
    <col min="5" max="5" width="17.28515625" bestFit="1" customWidth="1"/>
    <col min="7" max="7" width="22.5703125" bestFit="1" customWidth="1"/>
  </cols>
  <sheetData>
    <row r="5" spans="2:7" x14ac:dyDescent="0.25">
      <c r="B5">
        <v>1</v>
      </c>
      <c r="C5" t="s">
        <v>238</v>
      </c>
      <c r="D5" t="s">
        <v>239</v>
      </c>
      <c r="E5" t="s">
        <v>5</v>
      </c>
      <c r="F5" t="s">
        <v>240</v>
      </c>
      <c r="G5" t="s">
        <v>228</v>
      </c>
    </row>
    <row r="6" spans="2:7" x14ac:dyDescent="0.25">
      <c r="B6">
        <v>1</v>
      </c>
      <c r="C6" t="s">
        <v>228</v>
      </c>
      <c r="D6" t="s">
        <v>239</v>
      </c>
      <c r="E6" t="s">
        <v>233</v>
      </c>
      <c r="F6" t="s">
        <v>240</v>
      </c>
      <c r="G6" t="s">
        <v>241</v>
      </c>
    </row>
    <row r="7" spans="2:7" x14ac:dyDescent="0.25">
      <c r="B7">
        <v>1</v>
      </c>
      <c r="C7" t="s">
        <v>241</v>
      </c>
      <c r="D7" t="s">
        <v>239</v>
      </c>
      <c r="E7" t="s">
        <v>5</v>
      </c>
      <c r="F7" t="s">
        <v>242</v>
      </c>
      <c r="G7" t="s">
        <v>32</v>
      </c>
    </row>
    <row r="8" spans="2:7" x14ac:dyDescent="0.25">
      <c r="B8">
        <v>1</v>
      </c>
      <c r="C8" t="s">
        <v>233</v>
      </c>
      <c r="D8" t="s">
        <v>239</v>
      </c>
      <c r="E8" t="s">
        <v>5</v>
      </c>
      <c r="F8" t="s">
        <v>240</v>
      </c>
      <c r="G8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FB4D-F09C-45D9-9018-138D182DD460}">
  <dimension ref="A1:E5"/>
  <sheetViews>
    <sheetView workbookViewId="0">
      <selection activeCell="B4" sqref="B4"/>
    </sheetView>
  </sheetViews>
  <sheetFormatPr defaultColWidth="18.5703125" defaultRowHeight="15" x14ac:dyDescent="0.25"/>
  <sheetData>
    <row r="1" spans="1:5" ht="30.75" thickBot="1" x14ac:dyDescent="0.3">
      <c r="A1" s="41" t="s">
        <v>229</v>
      </c>
      <c r="B1" s="42" t="s">
        <v>230</v>
      </c>
      <c r="C1" s="42" t="s">
        <v>231</v>
      </c>
      <c r="D1" s="42" t="s">
        <v>232</v>
      </c>
      <c r="E1" s="43" t="s">
        <v>233</v>
      </c>
    </row>
    <row r="2" spans="1:5" ht="15.75" thickBot="1" x14ac:dyDescent="0.3">
      <c r="A2" s="44" t="s">
        <v>221</v>
      </c>
      <c r="B2" s="75" t="s">
        <v>234</v>
      </c>
      <c r="C2" s="76">
        <v>10131</v>
      </c>
      <c r="D2" s="47">
        <f>'Data Enter'!F5</f>
        <v>8176</v>
      </c>
      <c r="E2" s="48">
        <v>0</v>
      </c>
    </row>
    <row r="3" spans="1:5" ht="45.75" thickBot="1" x14ac:dyDescent="0.3">
      <c r="A3" s="49" t="s">
        <v>235</v>
      </c>
      <c r="B3" s="75"/>
      <c r="C3" s="76"/>
      <c r="D3" s="50">
        <v>931</v>
      </c>
      <c r="E3" s="48">
        <v>0</v>
      </c>
    </row>
    <row r="4" spans="1:5" ht="15.75" thickBot="1" x14ac:dyDescent="0.3">
      <c r="A4" s="51" t="s">
        <v>236</v>
      </c>
      <c r="B4" s="45" t="s">
        <v>234</v>
      </c>
      <c r="C4" s="46">
        <v>10131</v>
      </c>
      <c r="D4" s="52">
        <f>SUM(D2:D3)</f>
        <v>9107</v>
      </c>
      <c r="E4" s="53">
        <f>C4-D4</f>
        <v>1024</v>
      </c>
    </row>
    <row r="5" spans="1:5" ht="15.75" thickBot="1" x14ac:dyDescent="0.3">
      <c r="A5" s="54" t="s">
        <v>28</v>
      </c>
      <c r="B5" s="45"/>
      <c r="C5" s="55">
        <v>1500</v>
      </c>
      <c r="D5" s="52">
        <f>'Data Enter'!F9</f>
        <v>861</v>
      </c>
      <c r="E5" s="48">
        <f>IF(D5&gt;C5,0,(C5-D5))</f>
        <v>639</v>
      </c>
    </row>
  </sheetData>
  <mergeCells count="2">
    <mergeCell ref="B2:B3"/>
    <mergeCell ref="C2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9B4EB50298484FA552BCF2FE389575" ma:contentTypeVersion="16" ma:contentTypeDescription="Create a new document." ma:contentTypeScope="" ma:versionID="083da0ebe7ddfc6cf6c3a75dad99ba68">
  <xsd:schema xmlns:xsd="http://www.w3.org/2001/XMLSchema" xmlns:xs="http://www.w3.org/2001/XMLSchema" xmlns:p="http://schemas.microsoft.com/office/2006/metadata/properties" xmlns:ns2="85cc32eb-4dfe-43ec-b460-60fdb8edb87e" xmlns:ns3="e74c9283-3b3f-47cd-bdd2-6b504fb534be" targetNamespace="http://schemas.microsoft.com/office/2006/metadata/properties" ma:root="true" ma:fieldsID="d6037867fcd771581b27971edc5257fa" ns2:_="" ns3:_="">
    <xsd:import namespace="85cc32eb-4dfe-43ec-b460-60fdb8edb87e"/>
    <xsd:import namespace="e74c9283-3b3f-47cd-bdd2-6b504fb534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c32eb-4dfe-43ec-b460-60fdb8edb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445841e-0990-4d77-b68d-78c600e24d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9283-3b3f-47cd-bdd2-6b504fb534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f5cbb66-b939-4f11-a5c0-a771f9b2c95d}" ma:internalName="TaxCatchAll" ma:showField="CatchAllData" ma:web="e74c9283-3b3f-47cd-bdd2-6b504fb53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929E96-56E2-4B44-BC1C-C5E9CC2EA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40CC23-DFA6-442B-BBF4-F9D55C051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c32eb-4dfe-43ec-b460-60fdb8edb87e"/>
    <ds:schemaRef ds:uri="e74c9283-3b3f-47cd-bdd2-6b504fb534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Enter</vt:lpstr>
      <vt:lpstr>Average Sellable Space (Monday)</vt:lpstr>
      <vt:lpstr>WH Occu. trend Analysis</vt:lpstr>
      <vt:lpstr>Graphs</vt:lpstr>
      <vt:lpstr>Sheet2</vt:lpstr>
      <vt:lpstr>Sheet3</vt:lpstr>
      <vt:lpstr>Occupancy</vt:lpstr>
      <vt:lpstr>Formulas</vt:lpstr>
      <vt:lpstr>Nestle</vt:lpstr>
      <vt:lpstr>Master_Sheet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Sathruhan Sivalogithan</dc:creator>
  <cp:lastModifiedBy>Sathruhan Sivalogithan</cp:lastModifiedBy>
  <dcterms:created xsi:type="dcterms:W3CDTF">2015-06-05T18:17:20Z</dcterms:created>
  <dcterms:modified xsi:type="dcterms:W3CDTF">2023-07-25T10:26:45Z</dcterms:modified>
</cp:coreProperties>
</file>