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Tools\Nuts\"/>
    </mc:Choice>
  </mc:AlternateContent>
  <xr:revisionPtr revIDLastSave="0" documentId="13_ncr:1_{FDE9BBD1-4E88-48DE-AE53-72E23B8004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D &amp; Password" sheetId="1" r:id="rId1"/>
    <sheet name="Sale Records" sheetId="17" r:id="rId2"/>
    <sheet name="New Buyer" sheetId="16" r:id="rId3"/>
    <sheet name="Current Bill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2" l="1"/>
  <c r="J8" i="22"/>
  <c r="F8" i="22" s="1"/>
  <c r="J7" i="22"/>
  <c r="F7" i="22" s="1"/>
  <c r="J6" i="22"/>
  <c r="F6" i="22" s="1"/>
  <c r="J5" i="22"/>
  <c r="F5" i="22" s="1"/>
  <c r="J4" i="22"/>
  <c r="F4" i="22" s="1"/>
  <c r="H2" i="22"/>
  <c r="I2" i="22" s="1"/>
  <c r="H1" i="17"/>
  <c r="I1" i="17" s="1"/>
  <c r="J94" i="22"/>
  <c r="F94" i="22" s="1"/>
  <c r="J93" i="22"/>
  <c r="F93" i="22" s="1"/>
  <c r="J92" i="22"/>
  <c r="F92" i="22" s="1"/>
  <c r="J91" i="22"/>
  <c r="F91" i="22" s="1"/>
  <c r="J90" i="22"/>
  <c r="F90" i="22" s="1"/>
  <c r="J89" i="22"/>
  <c r="F89" i="22" s="1"/>
  <c r="J88" i="22"/>
  <c r="F88" i="22" s="1"/>
  <c r="J87" i="22"/>
  <c r="F87" i="22" s="1"/>
  <c r="J86" i="22"/>
  <c r="F86" i="22" s="1"/>
  <c r="J85" i="22"/>
  <c r="F85" i="22" s="1"/>
  <c r="J84" i="22"/>
  <c r="F84" i="22" s="1"/>
  <c r="J83" i="22"/>
  <c r="F83" i="22" s="1"/>
  <c r="J82" i="22"/>
  <c r="F82" i="22" s="1"/>
  <c r="J81" i="22"/>
  <c r="F81" i="22" s="1"/>
  <c r="J80" i="22"/>
  <c r="F80" i="22" s="1"/>
  <c r="J79" i="22"/>
  <c r="F79" i="22" s="1"/>
  <c r="J78" i="22"/>
  <c r="F78" i="22"/>
  <c r="J77" i="22"/>
  <c r="F77" i="22" s="1"/>
  <c r="J76" i="22"/>
  <c r="F76" i="22" s="1"/>
  <c r="J75" i="22"/>
  <c r="F75" i="22" s="1"/>
  <c r="J74" i="22"/>
  <c r="F74" i="22" s="1"/>
  <c r="J73" i="22"/>
  <c r="F73" i="22" s="1"/>
  <c r="J72" i="22"/>
  <c r="F72" i="22" s="1"/>
  <c r="J71" i="22"/>
  <c r="F71" i="22" s="1"/>
  <c r="J70" i="22"/>
  <c r="F70" i="22" s="1"/>
  <c r="J69" i="22"/>
  <c r="F69" i="22" s="1"/>
  <c r="J68" i="22"/>
  <c r="F68" i="22" s="1"/>
  <c r="J67" i="22"/>
  <c r="F67" i="22" s="1"/>
  <c r="J66" i="22"/>
  <c r="F66" i="22" s="1"/>
  <c r="J65" i="22"/>
  <c r="F65" i="22" s="1"/>
  <c r="J64" i="22"/>
  <c r="F64" i="22" s="1"/>
  <c r="J63" i="22"/>
  <c r="F63" i="22" s="1"/>
  <c r="J62" i="22"/>
  <c r="F62" i="22"/>
  <c r="J61" i="22"/>
  <c r="F61" i="22" s="1"/>
  <c r="J60" i="22"/>
  <c r="F60" i="22" s="1"/>
  <c r="J59" i="22"/>
  <c r="F59" i="22" s="1"/>
  <c r="J58" i="22"/>
  <c r="F58" i="22" s="1"/>
  <c r="J57" i="22"/>
  <c r="F57" i="22" s="1"/>
  <c r="J56" i="22"/>
  <c r="F56" i="22" s="1"/>
  <c r="J55" i="22"/>
  <c r="F55" i="22" s="1"/>
  <c r="J54" i="22"/>
  <c r="F54" i="22" s="1"/>
  <c r="J53" i="22"/>
  <c r="F53" i="22" s="1"/>
  <c r="J52" i="22"/>
  <c r="F52" i="22" s="1"/>
  <c r="J51" i="22"/>
  <c r="F51" i="22" s="1"/>
  <c r="J50" i="22"/>
  <c r="F50" i="22" s="1"/>
  <c r="J49" i="22"/>
  <c r="F49" i="22" s="1"/>
  <c r="J48" i="22"/>
  <c r="F48" i="22"/>
  <c r="J47" i="22"/>
  <c r="F47" i="22" s="1"/>
  <c r="J46" i="22"/>
  <c r="F46" i="22" s="1"/>
  <c r="J45" i="22"/>
  <c r="F45" i="22" s="1"/>
  <c r="J44" i="22"/>
  <c r="F44" i="22" s="1"/>
  <c r="J43" i="22"/>
  <c r="F43" i="22" s="1"/>
  <c r="J42" i="22"/>
  <c r="F42" i="22" s="1"/>
  <c r="J41" i="22"/>
  <c r="F41" i="22" s="1"/>
  <c r="J40" i="22"/>
  <c r="F40" i="22" s="1"/>
  <c r="J39" i="22"/>
  <c r="F39" i="22" s="1"/>
  <c r="J38" i="22"/>
  <c r="F38" i="22" s="1"/>
  <c r="J37" i="22"/>
  <c r="F37" i="22" s="1"/>
  <c r="J36" i="22"/>
  <c r="F36" i="22" s="1"/>
  <c r="J35" i="22"/>
  <c r="F35" i="22" s="1"/>
  <c r="J34" i="22"/>
  <c r="F34" i="22" s="1"/>
  <c r="J33" i="22"/>
  <c r="F33" i="22" s="1"/>
  <c r="J32" i="22"/>
  <c r="F32" i="22" s="1"/>
  <c r="J31" i="22"/>
  <c r="F31" i="22" s="1"/>
  <c r="J30" i="22"/>
  <c r="F30" i="22" s="1"/>
  <c r="J29" i="22"/>
  <c r="F29" i="22" s="1"/>
  <c r="J28" i="22"/>
  <c r="F28" i="22" s="1"/>
  <c r="J27" i="22"/>
  <c r="F27" i="22" s="1"/>
  <c r="J26" i="22"/>
  <c r="F26" i="22" s="1"/>
  <c r="J25" i="22"/>
  <c r="F25" i="22" s="1"/>
  <c r="J24" i="22"/>
  <c r="F24" i="22" s="1"/>
  <c r="J23" i="22"/>
  <c r="F23" i="22" s="1"/>
  <c r="J22" i="22"/>
  <c r="F22" i="22" s="1"/>
  <c r="J21" i="22"/>
  <c r="F21" i="22" s="1"/>
  <c r="J20" i="22"/>
  <c r="F20" i="22" s="1"/>
  <c r="J19" i="22"/>
  <c r="F19" i="22" s="1"/>
  <c r="J18" i="22"/>
  <c r="F18" i="22" s="1"/>
  <c r="J17" i="22"/>
  <c r="F17" i="22" s="1"/>
  <c r="J16" i="22"/>
  <c r="F16" i="22" s="1"/>
  <c r="J15" i="22"/>
  <c r="F15" i="22" s="1"/>
  <c r="J14" i="22"/>
  <c r="F14" i="22" s="1"/>
  <c r="J13" i="22"/>
  <c r="F13" i="22" s="1"/>
  <c r="J12" i="22"/>
  <c r="F12" i="22" s="1"/>
  <c r="J11" i="22"/>
  <c r="F11" i="22" s="1"/>
  <c r="J10" i="22"/>
  <c r="F10" i="22" s="1"/>
  <c r="J9" i="22"/>
  <c r="F9" i="22" s="1"/>
  <c r="J17" i="17"/>
  <c r="J16" i="17"/>
  <c r="J15" i="17"/>
  <c r="J14" i="17"/>
  <c r="J13" i="17"/>
  <c r="J12" i="17"/>
  <c r="J11" i="17"/>
  <c r="J10" i="17"/>
  <c r="F10" i="17" s="1"/>
  <c r="J9" i="17"/>
  <c r="F9" i="17" s="1"/>
  <c r="J8" i="17"/>
  <c r="F8" i="17" s="1"/>
  <c r="J7" i="17"/>
  <c r="F7" i="17" s="1"/>
  <c r="J6" i="17"/>
  <c r="F6" i="17" s="1"/>
  <c r="J5" i="17"/>
  <c r="F5" i="17" s="1"/>
  <c r="J4" i="17"/>
  <c r="F4" i="17" s="1"/>
  <c r="J3" i="17"/>
  <c r="F3" i="17" s="1"/>
  <c r="C16" i="1"/>
  <c r="F2" i="22" l="1"/>
  <c r="F11" i="17"/>
  <c r="F16" i="17"/>
  <c r="F12" i="17"/>
  <c r="F14" i="17"/>
  <c r="F15" i="17" l="1"/>
  <c r="F17" i="17"/>
  <c r="F13" i="17"/>
  <c r="F1" i="17" s="1"/>
</calcChain>
</file>

<file path=xl/sharedStrings.xml><?xml version="1.0" encoding="utf-8"?>
<sst xmlns="http://schemas.openxmlformats.org/spreadsheetml/2006/main" count="164" uniqueCount="85">
  <si>
    <t>e-Way ID</t>
  </si>
  <si>
    <t>AGGARWAL@N_API_NUT</t>
  </si>
  <si>
    <t>Aggarwal@321</t>
  </si>
  <si>
    <t>Password</t>
  </si>
  <si>
    <t>Drive Name</t>
  </si>
  <si>
    <t>Sangam</t>
  </si>
  <si>
    <t>Vehicle No</t>
  </si>
  <si>
    <t>PB13BQ0529</t>
  </si>
  <si>
    <t>API ID</t>
  </si>
  <si>
    <t>Type</t>
  </si>
  <si>
    <t>Invoice Value</t>
  </si>
  <si>
    <t>HR23L1202</t>
  </si>
  <si>
    <t>PB13Z4141</t>
  </si>
  <si>
    <t>City</t>
  </si>
  <si>
    <t>GSTIN</t>
  </si>
  <si>
    <t>Party Name</t>
  </si>
  <si>
    <t>Taxable Rate</t>
  </si>
  <si>
    <t>Car</t>
  </si>
  <si>
    <t>Path</t>
  </si>
  <si>
    <t>Source</t>
  </si>
  <si>
    <t>Types</t>
  </si>
  <si>
    <t>D:\Codex\Invoicing</t>
  </si>
  <si>
    <t>Restore</t>
  </si>
  <si>
    <t>Backup</t>
  </si>
  <si>
    <t>D:\Codes\Billing</t>
  </si>
  <si>
    <t>Nuts</t>
  </si>
  <si>
    <t>C-5518</t>
  </si>
  <si>
    <t>Firm Name</t>
  </si>
  <si>
    <t>Reporting</t>
  </si>
  <si>
    <t>Amount</t>
  </si>
  <si>
    <t>Date</t>
  </si>
  <si>
    <t>Future</t>
  </si>
  <si>
    <t>outstanding after bank</t>
  </si>
  <si>
    <t>upcoming sale</t>
  </si>
  <si>
    <t>Total</t>
  </si>
  <si>
    <t>Contact Number</t>
  </si>
  <si>
    <t>Item</t>
  </si>
  <si>
    <t>14.05.2025</t>
  </si>
  <si>
    <t>HR56A7348</t>
  </si>
  <si>
    <t>Pawan Kumar &amp; Sons</t>
  </si>
  <si>
    <t>Balaji Agro Foods</t>
  </si>
  <si>
    <t>Subash Chand &amp; Sons</t>
  </si>
  <si>
    <t>Parkash Achal Kumar</t>
  </si>
  <si>
    <t>Sunam</t>
  </si>
  <si>
    <t>Barnala</t>
  </si>
  <si>
    <t>15.05.2025</t>
  </si>
  <si>
    <t>Bill No</t>
  </si>
  <si>
    <t>PB11BA8564</t>
  </si>
  <si>
    <t>Ludhiana</t>
  </si>
  <si>
    <t>Ganesh Tea Co</t>
  </si>
  <si>
    <t xml:space="preserve">Kanshi Ram </t>
  </si>
  <si>
    <t>Jind</t>
  </si>
  <si>
    <t>Keshav Trading Co</t>
  </si>
  <si>
    <t>Dabwali</t>
  </si>
  <si>
    <t xml:space="preserve">Guru Kirpa Trading </t>
  </si>
  <si>
    <t>HR56B1307</t>
  </si>
  <si>
    <t>average</t>
  </si>
  <si>
    <t>special</t>
  </si>
  <si>
    <t>Hari Om Traders</t>
  </si>
  <si>
    <t>Patiala</t>
  </si>
  <si>
    <t>JDT Supermarket Pvt Ltd</t>
  </si>
  <si>
    <t>SR Traders</t>
  </si>
  <si>
    <t>Rajpura</t>
  </si>
  <si>
    <t xml:space="preserve">Deepak Trading </t>
  </si>
  <si>
    <t>Chandigarh</t>
  </si>
  <si>
    <t xml:space="preserve">Lalit Trading </t>
  </si>
  <si>
    <t>New Anand</t>
  </si>
  <si>
    <t>jamboo</t>
  </si>
  <si>
    <t>PB13BT4877</t>
  </si>
  <si>
    <t>"</t>
  </si>
  <si>
    <t>Aggarwal Nuts Delights</t>
  </si>
  <si>
    <t>Rate - Kg</t>
  </si>
  <si>
    <t>Bag</t>
  </si>
  <si>
    <t>2025-26</t>
  </si>
  <si>
    <t>Sale Report</t>
  </si>
  <si>
    <t>Sale Bills</t>
  </si>
  <si>
    <t>20.05.2025</t>
  </si>
  <si>
    <t xml:space="preserve">Ludhaina </t>
  </si>
  <si>
    <t>Ganesh Tea</t>
  </si>
  <si>
    <t>Vijay Juneja</t>
  </si>
  <si>
    <t>Kansi Ram &amp; Sons</t>
  </si>
  <si>
    <t>PB13BU1790</t>
  </si>
  <si>
    <t>Vikas Trading</t>
  </si>
  <si>
    <t>Phambi Ram Gora Lal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</si>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</sst>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#,##0_ ;\-#,##0\ "/>
    <numFmt numFmtId="168" formatCode="0_ ;\-0\ 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4"/>
      <color rgb="FF0B1E5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6">
    <xf numFmtId="0" fontId="0" fillId="0" borderId="0" xfId="0"/>
    <xf numFmtId="166" fontId="6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6" fontId="2" fillId="0" borderId="0" xfId="2" applyNumberFormat="1" applyFont="1" applyAlignment="1" applyProtection="1">
      <alignment vertical="center"/>
    </xf>
    <xf numFmtId="0" fontId="1" fillId="0" borderId="2" xfId="0" applyFont="1" applyBorder="1" applyAlignment="1">
      <alignment vertical="center"/>
    </xf>
    <xf numFmtId="166" fontId="1" fillId="0" borderId="2" xfId="2" applyNumberFormat="1" applyFont="1" applyBorder="1" applyAlignment="1" applyProtection="1">
      <alignment vertical="center"/>
    </xf>
    <xf numFmtId="166" fontId="6" fillId="3" borderId="1" xfId="2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166" fontId="1" fillId="0" borderId="0" xfId="2" applyNumberFormat="1" applyFont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0" fontId="18" fillId="0" borderId="1" xfId="0" applyNumberFormat="1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166" fontId="14" fillId="0" borderId="1" xfId="2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1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6" fontId="20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2" applyFont="1" applyBorder="1" applyAlignment="1" applyProtection="1">
      <alignment vertical="center"/>
    </xf>
    <xf numFmtId="0" fontId="0" fillId="0" borderId="0" xfId="0" applyAlignment="1">
      <alignment vertical="center"/>
    </xf>
    <xf numFmtId="166" fontId="14" fillId="0" borderId="0" xfId="2" applyNumberFormat="1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166" fontId="14" fillId="0" borderId="0" xfId="2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15" fillId="6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6" borderId="5" xfId="0" applyFont="1" applyFill="1" applyBorder="1" applyAlignment="1">
      <alignment horizontal="left" vertical="center"/>
    </xf>
    <xf numFmtId="0" fontId="13" fillId="0" borderId="1" xfId="0" applyFont="1" applyBorder="1" applyAlignment="1" applyProtection="1">
      <alignment horizontal="center" vertical="center"/>
      <protection locked="0"/>
    </xf>
    <xf numFmtId="166" fontId="20" fillId="7" borderId="1" xfId="2" applyNumberFormat="1" applyFont="1" applyFill="1" applyBorder="1" applyAlignment="1" applyProtection="1">
      <alignment horizontal="center" vertical="center"/>
    </xf>
    <xf numFmtId="166" fontId="14" fillId="0" borderId="1" xfId="2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164" fontId="4" fillId="7" borderId="1" xfId="2" applyFont="1" applyFill="1" applyBorder="1" applyAlignment="1" applyProtection="1">
      <alignment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13" fillId="6" borderId="0" xfId="0" applyFont="1" applyFill="1" applyAlignment="1" applyProtection="1">
      <alignment horizontal="left" vertical="center"/>
      <protection locked="0"/>
    </xf>
    <xf numFmtId="166" fontId="14" fillId="6" borderId="0" xfId="2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164" fontId="4" fillId="6" borderId="0" xfId="2" applyFont="1" applyFill="1" applyBorder="1" applyAlignment="1" applyProtection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3">
    <cellStyle name="Comma" xfId="2" builtinId="3"/>
    <cellStyle name="Comma 2" xfId="1" xr:uid="{EA74FD32-EF62-4584-B314-EE7D224458AA}"/>
    <cellStyle name="Normal" xfId="0" builtinId="0"/>
  </cellStyles>
  <dxfs count="0"/>
  <tableStyles count="0" defaultTableStyle="TableStyleMedium2" defaultPivotStyle="PivotStyleLight16"/>
  <colors>
    <mruColors>
      <color rgb="FFBCBCBC"/>
      <color rgb="FF00B050"/>
      <color rgb="FF25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30" zoomScaleNormal="130" workbookViewId="0">
      <selection activeCell="E16" sqref="E16"/>
    </sheetView>
  </sheetViews>
  <sheetFormatPr defaultColWidth="9.109375" defaultRowHeight="21.75" customHeight="1" x14ac:dyDescent="0.3"/>
  <cols>
    <col min="1" max="1" width="12.109375" style="9" customWidth="1"/>
    <col min="2" max="2" width="28.44140625" style="9" customWidth="1"/>
    <col min="3" max="3" width="17.88671875" style="9" customWidth="1"/>
    <col min="4" max="5" width="9.109375" style="9"/>
    <col min="6" max="6" width="16.6640625" style="9" customWidth="1"/>
    <col min="7" max="7" width="17.88671875" style="10" customWidth="1"/>
    <col min="8" max="16384" width="9.109375" style="9"/>
  </cols>
  <sheetData>
    <row r="1" spans="1:7" ht="21.75" customHeight="1" x14ac:dyDescent="0.3">
      <c r="A1" s="6" t="s">
        <v>9</v>
      </c>
      <c r="B1" s="6" t="s">
        <v>8</v>
      </c>
      <c r="C1" s="6" t="s">
        <v>3</v>
      </c>
      <c r="D1" s="7"/>
      <c r="E1" s="7"/>
      <c r="F1" s="6" t="s">
        <v>4</v>
      </c>
      <c r="G1" s="8" t="s">
        <v>6</v>
      </c>
    </row>
    <row r="2" spans="1:7" ht="21.75" customHeight="1" x14ac:dyDescent="0.3">
      <c r="A2" s="9" t="s">
        <v>0</v>
      </c>
      <c r="B2" s="9" t="s">
        <v>1</v>
      </c>
      <c r="C2" s="9" t="s">
        <v>2</v>
      </c>
      <c r="F2" s="9" t="s">
        <v>5</v>
      </c>
      <c r="G2" s="10" t="s">
        <v>7</v>
      </c>
    </row>
    <row r="3" spans="1:7" ht="21.75" customHeight="1" x14ac:dyDescent="0.3">
      <c r="F3" s="9" t="s">
        <v>17</v>
      </c>
      <c r="G3" s="10" t="s">
        <v>11</v>
      </c>
    </row>
    <row r="4" spans="1:7" ht="21.75" customHeight="1" x14ac:dyDescent="0.3">
      <c r="G4" s="10" t="s">
        <v>12</v>
      </c>
    </row>
    <row r="6" spans="1:7" ht="21.75" customHeight="1" x14ac:dyDescent="0.3">
      <c r="A6" s="6" t="s">
        <v>19</v>
      </c>
      <c r="B6" s="6" t="s">
        <v>18</v>
      </c>
      <c r="C6" s="6" t="s">
        <v>20</v>
      </c>
    </row>
    <row r="7" spans="1:7" ht="21.75" customHeight="1" x14ac:dyDescent="0.3">
      <c r="A7" s="9" t="s">
        <v>25</v>
      </c>
      <c r="B7" s="9" t="s">
        <v>24</v>
      </c>
      <c r="C7" s="9" t="s">
        <v>23</v>
      </c>
    </row>
    <row r="8" spans="1:7" ht="21.75" customHeight="1" x14ac:dyDescent="0.3">
      <c r="A8" s="9" t="s">
        <v>26</v>
      </c>
      <c r="B8" s="9" t="s">
        <v>21</v>
      </c>
      <c r="C8" s="9" t="s">
        <v>22</v>
      </c>
    </row>
    <row r="12" spans="1:7" ht="21.75" customHeight="1" x14ac:dyDescent="0.3">
      <c r="A12" s="11" t="s">
        <v>30</v>
      </c>
      <c r="B12" s="11" t="s">
        <v>28</v>
      </c>
      <c r="C12" s="11" t="s">
        <v>29</v>
      </c>
    </row>
    <row r="13" spans="1:7" ht="21.75" customHeight="1" x14ac:dyDescent="0.3">
      <c r="A13" s="16" t="s">
        <v>37</v>
      </c>
      <c r="B13" s="9" t="s">
        <v>32</v>
      </c>
      <c r="C13" s="17">
        <v>6105569</v>
      </c>
    </row>
    <row r="14" spans="1:7" ht="21.75" customHeight="1" x14ac:dyDescent="0.3">
      <c r="A14" s="9" t="s">
        <v>31</v>
      </c>
      <c r="B14" s="9" t="s">
        <v>33</v>
      </c>
      <c r="C14" s="17">
        <v>3269534</v>
      </c>
    </row>
    <row r="15" spans="1:7" ht="21.75" customHeight="1" x14ac:dyDescent="0.3">
      <c r="C15" s="12"/>
    </row>
    <row r="16" spans="1:7" ht="21.75" customHeight="1" thickBot="1" x14ac:dyDescent="0.35">
      <c r="A16" s="13" t="s">
        <v>34</v>
      </c>
      <c r="B16" s="13"/>
      <c r="C16" s="14">
        <f>C13+C14</f>
        <v>9375103</v>
      </c>
    </row>
    <row r="17" ht="21.75" customHeight="1" thickTop="1" x14ac:dyDescent="0.3"/>
  </sheetData>
  <sheetProtection algorithmName="SHA-512" hashValue="Eg4dVNHgD8gYWRkRIKXb8HVcomEcKthlB/6qBdCD7JlFU2DIX/8QLI5pvSbfrsuLqTOPq7C9wytdde6Bmv5ptg==" saltValue="ak7BaXtqvcpBwT/bjae5S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DF8E-CF97-4051-B77A-CEECA9E9667D}">
  <sheetPr>
    <tabColor rgb="FF002060"/>
  </sheetPr>
  <dimension ref="A1:J17"/>
  <sheetViews>
    <sheetView zoomScale="160" zoomScaleNormal="160" zoomScaleSheetLayoutView="100" workbookViewId="0">
      <pane ySplit="2" topLeftCell="A3" activePane="bottomLeft" state="frozen"/>
      <selection pane="bottomLeft" activeCell="D9" sqref="D9"/>
    </sheetView>
  </sheetViews>
  <sheetFormatPr defaultColWidth="17.6640625" defaultRowHeight="18.75" customHeight="1" x14ac:dyDescent="0.3"/>
  <cols>
    <col min="1" max="1" width="7" style="41" customWidth="1"/>
    <col min="2" max="2" width="11.88671875" style="41" customWidth="1"/>
    <col min="3" max="3" width="13.44140625" style="41" customWidth="1"/>
    <col min="4" max="4" width="12.44140625" style="42" customWidth="1"/>
    <col min="5" max="5" width="24.88671875" style="43" customWidth="1"/>
    <col min="6" max="6" width="14.44140625" style="44" customWidth="1"/>
    <col min="7" max="7" width="11.109375" style="48" customWidth="1"/>
    <col min="8" max="8" width="14.44140625" style="49" customWidth="1"/>
    <col min="9" max="9" width="14.44140625" style="45" customWidth="1"/>
    <col min="10" max="10" width="14.44140625" style="46" customWidth="1"/>
    <col min="11" max="16384" width="17.6640625" style="47"/>
  </cols>
  <sheetData>
    <row r="1" spans="1:10" s="39" customFormat="1" ht="18.75" customHeight="1" x14ac:dyDescent="0.3">
      <c r="A1" s="56" t="s">
        <v>70</v>
      </c>
      <c r="B1" s="57"/>
      <c r="C1" s="57"/>
      <c r="D1" s="57" t="s">
        <v>74</v>
      </c>
      <c r="E1" s="60" t="s">
        <v>73</v>
      </c>
      <c r="F1" s="22">
        <f>SUM(F3:F17)</f>
        <v>4112235.6750000003</v>
      </c>
      <c r="G1" s="23"/>
      <c r="H1" s="24">
        <f>SUM(H3:H17)</f>
        <v>211</v>
      </c>
      <c r="I1" s="25">
        <f>(H1*25)</f>
        <v>5275</v>
      </c>
      <c r="J1" s="26">
        <v>2.6200000000000001E-2</v>
      </c>
    </row>
    <row r="2" spans="1:10" s="40" customFormat="1" ht="18.75" customHeight="1" x14ac:dyDescent="0.3">
      <c r="A2" s="27" t="s">
        <v>46</v>
      </c>
      <c r="B2" s="27" t="s">
        <v>30</v>
      </c>
      <c r="C2" s="28" t="s">
        <v>6</v>
      </c>
      <c r="D2" s="29" t="s">
        <v>13</v>
      </c>
      <c r="E2" s="30" t="s">
        <v>15</v>
      </c>
      <c r="F2" s="1" t="s">
        <v>10</v>
      </c>
      <c r="G2" s="15" t="s">
        <v>36</v>
      </c>
      <c r="H2" s="31" t="s">
        <v>72</v>
      </c>
      <c r="I2" s="31" t="s">
        <v>71</v>
      </c>
      <c r="J2" s="32" t="s">
        <v>16</v>
      </c>
    </row>
    <row r="3" spans="1:10" ht="18.75" customHeight="1" x14ac:dyDescent="0.3">
      <c r="A3" s="59">
        <v>119</v>
      </c>
      <c r="B3" s="59" t="s">
        <v>45</v>
      </c>
      <c r="C3" s="59" t="s">
        <v>38</v>
      </c>
      <c r="D3" s="33" t="s">
        <v>43</v>
      </c>
      <c r="E3" s="34" t="s">
        <v>39</v>
      </c>
      <c r="F3" s="62">
        <f>(H3*25*J3)+(H3*25*J3*12%)</f>
        <v>194029.65000000002</v>
      </c>
      <c r="G3" s="35" t="s">
        <v>56</v>
      </c>
      <c r="H3" s="36">
        <v>10</v>
      </c>
      <c r="I3" s="36">
        <v>797</v>
      </c>
      <c r="J3" s="65">
        <f t="shared" ref="J3:J17" si="0">((I3-I3*$J$1)/(112))*100</f>
        <v>692.96303571428575</v>
      </c>
    </row>
    <row r="4" spans="1:10" ht="18.75" customHeight="1" x14ac:dyDescent="0.3">
      <c r="A4" s="59">
        <v>120</v>
      </c>
      <c r="B4" s="59" t="s">
        <v>45</v>
      </c>
      <c r="C4" s="59" t="s">
        <v>38</v>
      </c>
      <c r="D4" s="33" t="s">
        <v>43</v>
      </c>
      <c r="E4" s="34" t="s">
        <v>40</v>
      </c>
      <c r="F4" s="62">
        <f>(H4*25*J4)+(H4*25*J4*12%)</f>
        <v>97623.450000000012</v>
      </c>
      <c r="G4" s="35" t="s">
        <v>56</v>
      </c>
      <c r="H4" s="36">
        <v>5</v>
      </c>
      <c r="I4" s="36">
        <v>802</v>
      </c>
      <c r="J4" s="65">
        <f t="shared" si="0"/>
        <v>697.31035714285724</v>
      </c>
    </row>
    <row r="5" spans="1:10" ht="18.75" customHeight="1" x14ac:dyDescent="0.3">
      <c r="A5" s="59">
        <v>121</v>
      </c>
      <c r="B5" s="59" t="s">
        <v>45</v>
      </c>
      <c r="C5" s="59" t="s">
        <v>38</v>
      </c>
      <c r="D5" s="33" t="s">
        <v>43</v>
      </c>
      <c r="E5" s="34" t="s">
        <v>41</v>
      </c>
      <c r="F5" s="62">
        <f t="shared" ref="F5:F10" si="1">(H5*25*J5)+(H5*25*J5*12%)</f>
        <v>97623.450000000012</v>
      </c>
      <c r="G5" s="35" t="s">
        <v>56</v>
      </c>
      <c r="H5" s="37">
        <v>5</v>
      </c>
      <c r="I5" s="37">
        <v>802</v>
      </c>
      <c r="J5" s="65">
        <f t="shared" si="0"/>
        <v>697.31035714285724</v>
      </c>
    </row>
    <row r="6" spans="1:10" ht="18.75" customHeight="1" x14ac:dyDescent="0.3">
      <c r="A6" s="59">
        <v>122</v>
      </c>
      <c r="B6" s="59" t="s">
        <v>45</v>
      </c>
      <c r="C6" s="59" t="s">
        <v>38</v>
      </c>
      <c r="D6" s="33" t="s">
        <v>44</v>
      </c>
      <c r="E6" s="34" t="s">
        <v>42</v>
      </c>
      <c r="F6" s="62">
        <f t="shared" si="1"/>
        <v>264897.94499999995</v>
      </c>
      <c r="G6" s="35" t="s">
        <v>57</v>
      </c>
      <c r="H6" s="36">
        <v>13</v>
      </c>
      <c r="I6" s="36">
        <v>837</v>
      </c>
      <c r="J6" s="65">
        <f t="shared" si="0"/>
        <v>727.74160714285711</v>
      </c>
    </row>
    <row r="7" spans="1:10" ht="18.75" customHeight="1" x14ac:dyDescent="0.3">
      <c r="A7" s="59">
        <v>125</v>
      </c>
      <c r="B7" s="59" t="s">
        <v>45</v>
      </c>
      <c r="C7" s="59" t="s">
        <v>47</v>
      </c>
      <c r="D7" s="33" t="s">
        <v>48</v>
      </c>
      <c r="E7" s="34" t="s">
        <v>49</v>
      </c>
      <c r="F7" s="62">
        <f t="shared" si="1"/>
        <v>771249.60000000009</v>
      </c>
      <c r="G7" s="35" t="s">
        <v>56</v>
      </c>
      <c r="H7" s="36">
        <v>40</v>
      </c>
      <c r="I7" s="36">
        <v>792</v>
      </c>
      <c r="J7" s="65">
        <f t="shared" si="0"/>
        <v>688.61571428571426</v>
      </c>
    </row>
    <row r="8" spans="1:10" ht="18.75" customHeight="1" x14ac:dyDescent="0.3">
      <c r="A8" s="59">
        <v>126</v>
      </c>
      <c r="B8" s="59" t="s">
        <v>45</v>
      </c>
      <c r="C8" s="59" t="s">
        <v>47</v>
      </c>
      <c r="D8" s="33" t="s">
        <v>48</v>
      </c>
      <c r="E8" s="34" t="s">
        <v>50</v>
      </c>
      <c r="F8" s="62">
        <f t="shared" si="1"/>
        <v>291044.47500000003</v>
      </c>
      <c r="G8" s="35" t="s">
        <v>56</v>
      </c>
      <c r="H8" s="36">
        <v>15</v>
      </c>
      <c r="I8" s="36">
        <v>797</v>
      </c>
      <c r="J8" s="65">
        <f t="shared" si="0"/>
        <v>692.96303571428575</v>
      </c>
    </row>
    <row r="9" spans="1:10" ht="18.75" customHeight="1" x14ac:dyDescent="0.3">
      <c r="A9" s="59">
        <v>123</v>
      </c>
      <c r="B9" s="59" t="s">
        <v>45</v>
      </c>
      <c r="C9" s="59" t="s">
        <v>38</v>
      </c>
      <c r="D9" s="33" t="s">
        <v>51</v>
      </c>
      <c r="E9" s="34" t="s">
        <v>52</v>
      </c>
      <c r="F9" s="62">
        <f t="shared" si="1"/>
        <v>576976.5</v>
      </c>
      <c r="G9" s="35" t="s">
        <v>56</v>
      </c>
      <c r="H9" s="36">
        <v>30</v>
      </c>
      <c r="I9" s="36">
        <v>790</v>
      </c>
      <c r="J9" s="65">
        <f t="shared" si="0"/>
        <v>686.87678571428569</v>
      </c>
    </row>
    <row r="10" spans="1:10" ht="18.75" customHeight="1" x14ac:dyDescent="0.3">
      <c r="A10" s="59">
        <v>124</v>
      </c>
      <c r="B10" s="59" t="s">
        <v>45</v>
      </c>
      <c r="C10" s="59" t="s">
        <v>55</v>
      </c>
      <c r="D10" s="33" t="s">
        <v>53</v>
      </c>
      <c r="E10" s="34" t="s">
        <v>54</v>
      </c>
      <c r="F10" s="62">
        <f t="shared" si="1"/>
        <v>97380</v>
      </c>
      <c r="G10" s="35" t="s">
        <v>56</v>
      </c>
      <c r="H10" s="36">
        <v>5</v>
      </c>
      <c r="I10" s="36">
        <v>800</v>
      </c>
      <c r="J10" s="65">
        <f t="shared" si="0"/>
        <v>695.57142857142856</v>
      </c>
    </row>
    <row r="11" spans="1:10" ht="18.75" customHeight="1" x14ac:dyDescent="0.3">
      <c r="A11" s="59">
        <v>127</v>
      </c>
      <c r="B11" s="59" t="s">
        <v>45</v>
      </c>
      <c r="C11" s="59" t="s">
        <v>68</v>
      </c>
      <c r="D11" s="33" t="s">
        <v>59</v>
      </c>
      <c r="E11" s="34" t="s">
        <v>58</v>
      </c>
      <c r="F11" s="62">
        <f t="shared" ref="F11:F17" si="2">(H11*25*J11)+(H11*25*J11*12%)</f>
        <v>42944.58</v>
      </c>
      <c r="G11" s="35" t="s">
        <v>67</v>
      </c>
      <c r="H11" s="36">
        <v>2</v>
      </c>
      <c r="I11" s="36">
        <v>882</v>
      </c>
      <c r="J11" s="65">
        <f t="shared" si="0"/>
        <v>766.86750000000006</v>
      </c>
    </row>
    <row r="12" spans="1:10" ht="18.75" customHeight="1" x14ac:dyDescent="0.3">
      <c r="A12" s="59" t="s">
        <v>69</v>
      </c>
      <c r="B12" s="59" t="s">
        <v>69</v>
      </c>
      <c r="C12" s="59" t="s">
        <v>69</v>
      </c>
      <c r="D12" s="33" t="s">
        <v>69</v>
      </c>
      <c r="E12" s="34"/>
      <c r="F12" s="62">
        <f t="shared" si="2"/>
        <v>97014.825000000012</v>
      </c>
      <c r="G12" s="35" t="s">
        <v>56</v>
      </c>
      <c r="H12" s="36">
        <v>5</v>
      </c>
      <c r="I12" s="36">
        <v>797</v>
      </c>
      <c r="J12" s="65">
        <f t="shared" si="0"/>
        <v>692.96303571428575</v>
      </c>
    </row>
    <row r="13" spans="1:10" ht="18.75" customHeight="1" x14ac:dyDescent="0.3">
      <c r="A13" s="59">
        <v>128</v>
      </c>
      <c r="B13" s="59" t="s">
        <v>45</v>
      </c>
      <c r="C13" s="59" t="s">
        <v>68</v>
      </c>
      <c r="D13" s="33" t="s">
        <v>59</v>
      </c>
      <c r="E13" s="34" t="s">
        <v>60</v>
      </c>
      <c r="F13" s="62">
        <f t="shared" si="2"/>
        <v>214722.90000000002</v>
      </c>
      <c r="G13" s="35" t="s">
        <v>67</v>
      </c>
      <c r="H13" s="36">
        <v>10</v>
      </c>
      <c r="I13" s="36">
        <v>882</v>
      </c>
      <c r="J13" s="65">
        <f t="shared" si="0"/>
        <v>766.86750000000006</v>
      </c>
    </row>
    <row r="14" spans="1:10" ht="18.75" customHeight="1" x14ac:dyDescent="0.3">
      <c r="A14" s="59">
        <v>129</v>
      </c>
      <c r="B14" s="59" t="s">
        <v>45</v>
      </c>
      <c r="C14" s="59" t="s">
        <v>68</v>
      </c>
      <c r="D14" s="33" t="s">
        <v>62</v>
      </c>
      <c r="E14" s="34" t="s">
        <v>61</v>
      </c>
      <c r="F14" s="62">
        <f t="shared" si="2"/>
        <v>194029.65000000002</v>
      </c>
      <c r="G14" s="35" t="s">
        <v>56</v>
      </c>
      <c r="H14" s="36">
        <v>10</v>
      </c>
      <c r="I14" s="36">
        <v>797</v>
      </c>
      <c r="J14" s="65">
        <f t="shared" si="0"/>
        <v>692.96303571428575</v>
      </c>
    </row>
    <row r="15" spans="1:10" ht="18.75" customHeight="1" x14ac:dyDescent="0.3">
      <c r="A15" s="59">
        <v>130</v>
      </c>
      <c r="B15" s="59" t="s">
        <v>45</v>
      </c>
      <c r="C15" s="59" t="s">
        <v>68</v>
      </c>
      <c r="D15" s="33" t="s">
        <v>64</v>
      </c>
      <c r="E15" s="34" t="s">
        <v>63</v>
      </c>
      <c r="F15" s="62">
        <f t="shared" si="2"/>
        <v>383677.2</v>
      </c>
      <c r="G15" s="35" t="s">
        <v>56</v>
      </c>
      <c r="H15" s="36">
        <v>20</v>
      </c>
      <c r="I15" s="36">
        <v>788</v>
      </c>
      <c r="J15" s="65">
        <f t="shared" si="0"/>
        <v>685.13785714285711</v>
      </c>
    </row>
    <row r="16" spans="1:10" ht="18.75" customHeight="1" x14ac:dyDescent="0.3">
      <c r="A16" s="59">
        <v>131</v>
      </c>
      <c r="B16" s="59" t="s">
        <v>45</v>
      </c>
      <c r="C16" s="59" t="s">
        <v>68</v>
      </c>
      <c r="D16" s="33" t="s">
        <v>64</v>
      </c>
      <c r="E16" s="34" t="s">
        <v>65</v>
      </c>
      <c r="F16" s="62">
        <f t="shared" si="2"/>
        <v>596209.04999999993</v>
      </c>
      <c r="G16" s="35" t="s">
        <v>56</v>
      </c>
      <c r="H16" s="36">
        <v>31</v>
      </c>
      <c r="I16" s="36">
        <v>790</v>
      </c>
      <c r="J16" s="65">
        <f t="shared" si="0"/>
        <v>686.87678571428569</v>
      </c>
    </row>
    <row r="17" spans="1:10" ht="18.75" customHeight="1" x14ac:dyDescent="0.3">
      <c r="A17" s="59">
        <v>132</v>
      </c>
      <c r="B17" s="59" t="s">
        <v>45</v>
      </c>
      <c r="C17" s="59" t="s">
        <v>68</v>
      </c>
      <c r="D17" s="38" t="s">
        <v>64</v>
      </c>
      <c r="E17" s="34" t="s">
        <v>66</v>
      </c>
      <c r="F17" s="62">
        <f t="shared" si="2"/>
        <v>192812.40000000002</v>
      </c>
      <c r="G17" s="35" t="s">
        <v>56</v>
      </c>
      <c r="H17" s="36">
        <v>10</v>
      </c>
      <c r="I17" s="36">
        <v>792</v>
      </c>
      <c r="J17" s="65">
        <f t="shared" si="0"/>
        <v>688.61571428571426</v>
      </c>
    </row>
  </sheetData>
  <sheetProtection algorithmName="SHA-512" hashValue="LTIBTMWz99Phe4seYk20UVlUl1zxsUnG+5qdyTJ1Lownc8XTFX7wXmeSTHRLXC3uxsGYCvfrpPyIKBKESU8Iow==" saltValue="Nwvmblk2HzeQ1p/YR45Ghw==" spinCount="100000" sheet="1" objects="1" scenarios="1"/>
  <pageMargins left="0.19685039370078741" right="3.937007874015748E-2" top="3.937007874015748E-2" bottom="3.937007874015748E-2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718D-71F3-4158-8CC5-765688147EA3}">
  <dimension ref="A1:H25"/>
  <sheetViews>
    <sheetView workbookViewId="0">
      <pane ySplit="1" topLeftCell="A2" activePane="bottomLeft" state="frozen"/>
      <selection pane="bottomLeft" activeCell="A16" sqref="A16"/>
    </sheetView>
  </sheetViews>
  <sheetFormatPr defaultColWidth="27.5546875" defaultRowHeight="36.75" customHeight="1" x14ac:dyDescent="0.3"/>
  <cols>
    <col min="1" max="1" width="45.6640625" style="3" bestFit="1" customWidth="1"/>
    <col min="2" max="16384" width="27.5546875" style="3"/>
  </cols>
  <sheetData>
    <row r="1" spans="1:8" s="2" customFormat="1" ht="36.75" customHeight="1" x14ac:dyDescent="0.3">
      <c r="A1" s="2" t="s">
        <v>27</v>
      </c>
      <c r="B1" s="2" t="s">
        <v>13</v>
      </c>
      <c r="C1" s="2" t="s">
        <v>14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</row>
    <row r="2" spans="1:8" s="4" customFormat="1" ht="36.75" customHeight="1" x14ac:dyDescent="0.3"/>
    <row r="3" spans="1:8" s="4" customFormat="1" ht="36.75" customHeight="1" x14ac:dyDescent="0.3">
      <c r="C3" s="5"/>
    </row>
    <row r="4" spans="1:8" s="4" customFormat="1" ht="36.75" customHeight="1" x14ac:dyDescent="0.3">
      <c r="C4" s="5"/>
    </row>
    <row r="5" spans="1:8" s="4" customFormat="1" ht="36.75" customHeight="1" x14ac:dyDescent="0.3"/>
    <row r="6" spans="1:8" s="4" customFormat="1" ht="36.75" customHeight="1" x14ac:dyDescent="0.3"/>
    <row r="7" spans="1:8" s="4" customFormat="1" ht="36.75" customHeight="1" x14ac:dyDescent="0.3"/>
    <row r="8" spans="1:8" s="4" customFormat="1" ht="36.75" customHeight="1" x14ac:dyDescent="0.3"/>
    <row r="9" spans="1:8" s="4" customFormat="1" ht="36.75" customHeight="1" x14ac:dyDescent="0.3"/>
    <row r="10" spans="1:8" s="4" customFormat="1" ht="36.75" customHeight="1" x14ac:dyDescent="0.3"/>
    <row r="11" spans="1:8" s="4" customFormat="1" ht="36.75" customHeight="1" x14ac:dyDescent="0.3"/>
    <row r="12" spans="1:8" s="4" customFormat="1" ht="36.75" customHeight="1" x14ac:dyDescent="0.3"/>
    <row r="13" spans="1:8" s="4" customFormat="1" ht="36.75" customHeight="1" x14ac:dyDescent="0.3"/>
    <row r="14" spans="1:8" s="4" customFormat="1" ht="36.75" customHeight="1" x14ac:dyDescent="0.3"/>
    <row r="15" spans="1:8" s="4" customFormat="1" ht="36.75" customHeight="1" x14ac:dyDescent="0.3"/>
    <row r="16" spans="1:8" s="4" customFormat="1" ht="36.75" customHeight="1" x14ac:dyDescent="0.3"/>
    <row r="17" s="4" customFormat="1" ht="36.75" customHeight="1" x14ac:dyDescent="0.3"/>
    <row r="18" s="4" customFormat="1" ht="36.75" customHeight="1" x14ac:dyDescent="0.3"/>
    <row r="19" s="4" customFormat="1" ht="36.75" customHeight="1" x14ac:dyDescent="0.3"/>
    <row r="20" s="4" customFormat="1" ht="36.75" customHeight="1" x14ac:dyDescent="0.3"/>
    <row r="21" s="4" customFormat="1" ht="36.75" customHeight="1" x14ac:dyDescent="0.3"/>
    <row r="22" s="4" customFormat="1" ht="36.75" customHeight="1" x14ac:dyDescent="0.3"/>
    <row r="23" s="4" customFormat="1" ht="36.75" customHeight="1" x14ac:dyDescent="0.3"/>
    <row r="24" s="4" customFormat="1" ht="36.75" customHeight="1" x14ac:dyDescent="0.3"/>
    <row r="25" s="4" customFormat="1" ht="36.75" customHeight="1" x14ac:dyDescent="0.3"/>
  </sheetData>
  <sheetProtection algorithmName="SHA-512" hashValue="v+mkBONCD+TJxDYFEEMGhJ9ikijMQ9CkoUuIyH1fqiuKDTGq9iU0i+valgH+db7PlrV9hCzmrREwOM0BPPj90g==" saltValue="tQ8F/GdZyYSTb7q+YWbK7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9821-B430-4A22-B452-E53E8971B47E}">
  <sheetPr>
    <tabColor rgb="FFC00000"/>
  </sheetPr>
  <dimension ref="A1:J94"/>
  <sheetViews>
    <sheetView tabSelected="1" zoomScale="145" zoomScaleNormal="145" zoomScaleSheetLayoutView="100" workbookViewId="0">
      <pane ySplit="3" topLeftCell="A4" activePane="bottomLeft" state="frozen"/>
      <selection pane="bottomLeft" activeCell="G11" sqref="G11"/>
    </sheetView>
  </sheetViews>
  <sheetFormatPr defaultColWidth="17.6640625" defaultRowHeight="18.75" customHeight="1" x14ac:dyDescent="0.3"/>
  <cols>
    <col min="1" max="1" width="7" style="50" customWidth="1"/>
    <col min="2" max="2" width="11.88671875" style="50" customWidth="1"/>
    <col min="3" max="3" width="13.44140625" style="50" customWidth="1"/>
    <col min="4" max="4" width="12.44140625" style="51" customWidth="1"/>
    <col min="5" max="5" width="24.88671875" style="52" customWidth="1"/>
    <col min="6" max="6" width="14.44140625" style="44" customWidth="1"/>
    <col min="7" max="7" width="11.109375" style="53" customWidth="1"/>
    <col min="8" max="8" width="14.44140625" style="55" customWidth="1"/>
    <col min="9" max="9" width="14.44140625" style="54" customWidth="1"/>
    <col min="10" max="10" width="14.44140625" style="46" customWidth="1"/>
    <col min="11" max="16384" width="17.6640625" style="47"/>
  </cols>
  <sheetData>
    <row r="1" spans="1:10" ht="18.75" customHeight="1" x14ac:dyDescent="0.3">
      <c r="A1" s="66"/>
      <c r="B1" s="66"/>
      <c r="C1" s="66"/>
      <c r="D1" s="67"/>
      <c r="E1" s="74" t="s">
        <v>1</v>
      </c>
      <c r="F1" s="58" t="s">
        <v>2</v>
      </c>
      <c r="G1" s="68"/>
      <c r="H1" s="69"/>
      <c r="I1" s="70"/>
      <c r="J1" s="71"/>
    </row>
    <row r="2" spans="1:10" s="39" customFormat="1" ht="18.75" customHeight="1" x14ac:dyDescent="0.3">
      <c r="B2" s="72"/>
      <c r="C2" s="75" t="s">
        <v>75</v>
      </c>
      <c r="D2" s="73"/>
      <c r="E2" s="21">
        <f>COUNTA(E4:E94)</f>
        <v>5</v>
      </c>
      <c r="F2" s="22">
        <f>SUM(F4:F94)</f>
        <v>1465841.6640000001</v>
      </c>
      <c r="G2" s="23"/>
      <c r="H2" s="24">
        <f>SUM(H4:H94)</f>
        <v>87</v>
      </c>
      <c r="I2" s="25">
        <f>(H2*25)</f>
        <v>2175</v>
      </c>
      <c r="J2" s="26">
        <v>2.6200000000000001E-2</v>
      </c>
    </row>
    <row r="3" spans="1:10" s="40" customFormat="1" ht="18.75" customHeight="1" x14ac:dyDescent="0.3">
      <c r="A3" s="27" t="s">
        <v>46</v>
      </c>
      <c r="B3" s="27" t="s">
        <v>30</v>
      </c>
      <c r="C3" s="28" t="s">
        <v>6</v>
      </c>
      <c r="D3" s="29" t="s">
        <v>13</v>
      </c>
      <c r="E3" s="30" t="s">
        <v>15</v>
      </c>
      <c r="F3" s="1" t="s">
        <v>10</v>
      </c>
      <c r="G3" s="15" t="s">
        <v>36</v>
      </c>
      <c r="H3" s="31" t="s">
        <v>72</v>
      </c>
      <c r="I3" s="31" t="s">
        <v>71</v>
      </c>
      <c r="J3" s="32" t="s">
        <v>16</v>
      </c>
    </row>
    <row r="4" spans="1:10" ht="18.75" customHeight="1" x14ac:dyDescent="0.3">
      <c r="A4" s="59">
        <v>134</v>
      </c>
      <c r="B4" s="59" t="s">
        <v>76</v>
      </c>
      <c r="C4" s="59" t="s">
        <v>81</v>
      </c>
      <c r="D4" s="33" t="s">
        <v>77</v>
      </c>
      <c r="E4" s="34" t="s">
        <v>78</v>
      </c>
      <c r="F4" s="62">
        <f>(H4*25*J4)+(H4*25*J4*12%)</f>
        <v>771249.60000000009</v>
      </c>
      <c r="G4" s="35" t="s">
        <v>56</v>
      </c>
      <c r="H4" s="36">
        <v>40</v>
      </c>
      <c r="I4" s="36">
        <v>792</v>
      </c>
      <c r="J4" s="65">
        <f t="shared" ref="J4:J18" si="0">((I4-I4*$J$2)/(112))*100</f>
        <v>688.61571428571426</v>
      </c>
    </row>
    <row r="5" spans="1:10" ht="18.75" customHeight="1" x14ac:dyDescent="0.3">
      <c r="A5" s="59">
        <v>135</v>
      </c>
      <c r="B5" s="59" t="s">
        <v>76</v>
      </c>
      <c r="C5" s="59" t="s">
        <v>81</v>
      </c>
      <c r="D5" s="33" t="s">
        <v>77</v>
      </c>
      <c r="E5" s="34" t="s">
        <v>79</v>
      </c>
      <c r="F5" s="62">
        <f>(H5*25*J5)+(H5*25*J5*12%)</f>
        <v>229914.18</v>
      </c>
      <c r="G5" s="35" t="s">
        <v>56</v>
      </c>
      <c r="H5" s="36">
        <v>12</v>
      </c>
      <c r="I5" s="36">
        <v>787</v>
      </c>
      <c r="J5" s="65">
        <f t="shared" si="0"/>
        <v>684.26839285714277</v>
      </c>
    </row>
    <row r="6" spans="1:10" ht="18.75" customHeight="1" x14ac:dyDescent="0.3">
      <c r="A6" s="59">
        <v>136</v>
      </c>
      <c r="B6" s="59" t="s">
        <v>76</v>
      </c>
      <c r="C6" s="59" t="s">
        <v>81</v>
      </c>
      <c r="D6" s="33" t="s">
        <v>77</v>
      </c>
      <c r="E6" s="34" t="s">
        <v>82</v>
      </c>
      <c r="F6" s="62">
        <f t="shared" ref="F6:F69" si="1">(H6*25*J6)+(H6*25*J6*12%)</f>
        <v>151912.79999999999</v>
      </c>
      <c r="G6" s="35" t="s">
        <v>56</v>
      </c>
      <c r="H6" s="37">
        <v>8</v>
      </c>
      <c r="I6" s="37">
        <v>780</v>
      </c>
      <c r="J6" s="65">
        <f t="shared" si="0"/>
        <v>678.18214285714282</v>
      </c>
    </row>
    <row r="7" spans="1:10" ht="18.75" customHeight="1" x14ac:dyDescent="0.3">
      <c r="A7" s="59">
        <v>137</v>
      </c>
      <c r="B7" s="59" t="s">
        <v>76</v>
      </c>
      <c r="C7" s="59" t="s">
        <v>81</v>
      </c>
      <c r="D7" s="33" t="s">
        <v>77</v>
      </c>
      <c r="E7" s="34" t="s">
        <v>80</v>
      </c>
      <c r="F7" s="62">
        <f t="shared" si="1"/>
        <v>281915.09999999998</v>
      </c>
      <c r="G7" s="35" t="s">
        <v>56</v>
      </c>
      <c r="H7" s="36">
        <v>15</v>
      </c>
      <c r="I7" s="36">
        <v>772</v>
      </c>
      <c r="J7" s="65">
        <f t="shared" si="0"/>
        <v>671.22642857142853</v>
      </c>
    </row>
    <row r="8" spans="1:10" ht="18.75" customHeight="1" x14ac:dyDescent="0.3">
      <c r="A8" s="59">
        <v>138</v>
      </c>
      <c r="B8" s="59" t="s">
        <v>76</v>
      </c>
      <c r="C8" s="59" t="s">
        <v>81</v>
      </c>
      <c r="D8" s="33" t="s">
        <v>43</v>
      </c>
      <c r="E8" s="34" t="s">
        <v>83</v>
      </c>
      <c r="F8" s="62">
        <f>(H8*20*J8)+(H8*20*J8*12%)</f>
        <v>30849.983999999997</v>
      </c>
      <c r="G8" s="35" t="s">
        <v>84</v>
      </c>
      <c r="H8" s="36">
        <v>12</v>
      </c>
      <c r="I8" s="36">
        <v>132</v>
      </c>
      <c r="J8" s="65">
        <f t="shared" si="0"/>
        <v>114.7692857142857</v>
      </c>
    </row>
    <row r="9" spans="1:10" ht="18.75" customHeight="1" x14ac:dyDescent="0.3">
      <c r="A9" s="59"/>
      <c r="B9" s="59"/>
      <c r="C9" s="59"/>
      <c r="D9" s="33"/>
      <c r="E9" s="34"/>
      <c r="F9" s="62">
        <f t="shared" si="1"/>
        <v>0</v>
      </c>
      <c r="G9" s="35"/>
      <c r="H9" s="36"/>
      <c r="I9" s="36"/>
      <c r="J9" s="65">
        <f t="shared" si="0"/>
        <v>0</v>
      </c>
    </row>
    <row r="10" spans="1:10" ht="18.75" customHeight="1" x14ac:dyDescent="0.3">
      <c r="A10" s="59"/>
      <c r="B10" s="59"/>
      <c r="C10" s="59"/>
      <c r="D10" s="33"/>
      <c r="E10" s="34"/>
      <c r="F10" s="62">
        <f t="shared" si="1"/>
        <v>0</v>
      </c>
      <c r="G10" s="35"/>
      <c r="H10" s="36"/>
      <c r="I10" s="36"/>
      <c r="J10" s="65">
        <f t="shared" si="0"/>
        <v>0</v>
      </c>
    </row>
    <row r="11" spans="1:10" ht="18.75" customHeight="1" x14ac:dyDescent="0.3">
      <c r="A11" s="59"/>
      <c r="B11" s="59"/>
      <c r="C11" s="59"/>
      <c r="D11" s="33"/>
      <c r="E11" s="34"/>
      <c r="F11" s="62">
        <f t="shared" si="1"/>
        <v>0</v>
      </c>
      <c r="G11" s="35"/>
      <c r="H11" s="36"/>
      <c r="I11" s="36"/>
      <c r="J11" s="65">
        <f t="shared" si="0"/>
        <v>0</v>
      </c>
    </row>
    <row r="12" spans="1:10" ht="18.75" customHeight="1" x14ac:dyDescent="0.3">
      <c r="A12" s="59"/>
      <c r="B12" s="59"/>
      <c r="C12" s="59"/>
      <c r="D12" s="33"/>
      <c r="E12" s="34"/>
      <c r="F12" s="62">
        <f t="shared" si="1"/>
        <v>0</v>
      </c>
      <c r="G12" s="35"/>
      <c r="H12" s="36"/>
      <c r="I12" s="36"/>
      <c r="J12" s="65">
        <f t="shared" si="0"/>
        <v>0</v>
      </c>
    </row>
    <row r="13" spans="1:10" ht="18.75" customHeight="1" x14ac:dyDescent="0.3">
      <c r="A13" s="59"/>
      <c r="B13" s="59"/>
      <c r="C13" s="59"/>
      <c r="D13" s="33"/>
      <c r="E13" s="34"/>
      <c r="F13" s="62">
        <f t="shared" si="1"/>
        <v>0</v>
      </c>
      <c r="G13" s="35"/>
      <c r="H13" s="36"/>
      <c r="I13" s="36"/>
      <c r="J13" s="65">
        <f t="shared" si="0"/>
        <v>0</v>
      </c>
    </row>
    <row r="14" spans="1:10" ht="18.75" customHeight="1" x14ac:dyDescent="0.3">
      <c r="A14" s="59"/>
      <c r="B14" s="59"/>
      <c r="C14" s="59"/>
      <c r="D14" s="33"/>
      <c r="E14" s="34"/>
      <c r="F14" s="62">
        <f t="shared" si="1"/>
        <v>0</v>
      </c>
      <c r="G14" s="35"/>
      <c r="H14" s="36"/>
      <c r="I14" s="36"/>
      <c r="J14" s="65">
        <f t="shared" si="0"/>
        <v>0</v>
      </c>
    </row>
    <row r="15" spans="1:10" ht="18.75" customHeight="1" x14ac:dyDescent="0.3">
      <c r="A15" s="59"/>
      <c r="B15" s="59"/>
      <c r="C15" s="59"/>
      <c r="D15" s="33"/>
      <c r="E15" s="34"/>
      <c r="F15" s="62">
        <f t="shared" si="1"/>
        <v>0</v>
      </c>
      <c r="G15" s="35"/>
      <c r="H15" s="36"/>
      <c r="I15" s="36"/>
      <c r="J15" s="65">
        <f t="shared" si="0"/>
        <v>0</v>
      </c>
    </row>
    <row r="16" spans="1:10" ht="18.75" customHeight="1" x14ac:dyDescent="0.3">
      <c r="A16" s="59"/>
      <c r="B16" s="59"/>
      <c r="C16" s="59"/>
      <c r="D16" s="33"/>
      <c r="E16" s="34"/>
      <c r="F16" s="62">
        <f t="shared" si="1"/>
        <v>0</v>
      </c>
      <c r="G16" s="35"/>
      <c r="H16" s="36"/>
      <c r="I16" s="36"/>
      <c r="J16" s="65">
        <f t="shared" si="0"/>
        <v>0</v>
      </c>
    </row>
    <row r="17" spans="1:10" ht="18.75" customHeight="1" x14ac:dyDescent="0.3">
      <c r="A17" s="59"/>
      <c r="B17" s="59"/>
      <c r="C17" s="59"/>
      <c r="D17" s="33"/>
      <c r="E17" s="34"/>
      <c r="F17" s="62">
        <f t="shared" si="1"/>
        <v>0</v>
      </c>
      <c r="G17" s="35"/>
      <c r="H17" s="36"/>
      <c r="I17" s="36"/>
      <c r="J17" s="65">
        <f t="shared" si="0"/>
        <v>0</v>
      </c>
    </row>
    <row r="18" spans="1:10" ht="18.75" customHeight="1" x14ac:dyDescent="0.3">
      <c r="A18" s="59"/>
      <c r="B18" s="59"/>
      <c r="C18" s="59"/>
      <c r="D18" s="38"/>
      <c r="E18" s="34"/>
      <c r="F18" s="62">
        <f t="shared" si="1"/>
        <v>0</v>
      </c>
      <c r="G18" s="35"/>
      <c r="H18" s="36"/>
      <c r="I18" s="36"/>
      <c r="J18" s="65">
        <f t="shared" si="0"/>
        <v>0</v>
      </c>
    </row>
    <row r="19" spans="1:10" ht="18.75" customHeight="1" x14ac:dyDescent="0.3">
      <c r="A19" s="61"/>
      <c r="B19" s="61"/>
      <c r="C19" s="61"/>
      <c r="D19" s="18"/>
      <c r="E19" s="19"/>
      <c r="F19" s="62">
        <f t="shared" si="1"/>
        <v>0</v>
      </c>
      <c r="G19" s="63"/>
      <c r="H19" s="64"/>
      <c r="I19" s="20"/>
      <c r="J19" s="65">
        <f t="shared" ref="J19:J82" si="2">((I19-I19*$J$2)/(112))*100</f>
        <v>0</v>
      </c>
    </row>
    <row r="20" spans="1:10" ht="18.75" customHeight="1" x14ac:dyDescent="0.3">
      <c r="A20" s="61"/>
      <c r="B20" s="61"/>
      <c r="C20" s="61"/>
      <c r="D20" s="18"/>
      <c r="E20" s="19"/>
      <c r="F20" s="62">
        <f t="shared" si="1"/>
        <v>0</v>
      </c>
      <c r="G20" s="63"/>
      <c r="H20" s="64"/>
      <c r="I20" s="20"/>
      <c r="J20" s="65">
        <f t="shared" si="2"/>
        <v>0</v>
      </c>
    </row>
    <row r="21" spans="1:10" ht="18.75" customHeight="1" x14ac:dyDescent="0.3">
      <c r="A21" s="61"/>
      <c r="B21" s="61"/>
      <c r="C21" s="61"/>
      <c r="D21" s="18"/>
      <c r="E21" s="19"/>
      <c r="F21" s="62">
        <f t="shared" si="1"/>
        <v>0</v>
      </c>
      <c r="G21" s="63"/>
      <c r="H21" s="64"/>
      <c r="I21" s="20"/>
      <c r="J21" s="65">
        <f t="shared" si="2"/>
        <v>0</v>
      </c>
    </row>
    <row r="22" spans="1:10" ht="18.75" customHeight="1" x14ac:dyDescent="0.3">
      <c r="A22" s="61"/>
      <c r="B22" s="61"/>
      <c r="C22" s="61"/>
      <c r="D22" s="18"/>
      <c r="E22" s="19"/>
      <c r="F22" s="62">
        <f t="shared" si="1"/>
        <v>0</v>
      </c>
      <c r="G22" s="63"/>
      <c r="H22" s="64"/>
      <c r="I22" s="20"/>
      <c r="J22" s="65">
        <f t="shared" si="2"/>
        <v>0</v>
      </c>
    </row>
    <row r="23" spans="1:10" ht="18.75" customHeight="1" x14ac:dyDescent="0.3">
      <c r="A23" s="61"/>
      <c r="B23" s="61"/>
      <c r="C23" s="61"/>
      <c r="D23" s="18"/>
      <c r="E23" s="19"/>
      <c r="F23" s="62">
        <f t="shared" si="1"/>
        <v>0</v>
      </c>
      <c r="G23" s="63"/>
      <c r="H23" s="64"/>
      <c r="I23" s="20"/>
      <c r="J23" s="65">
        <f t="shared" si="2"/>
        <v>0</v>
      </c>
    </row>
    <row r="24" spans="1:10" ht="18.75" customHeight="1" x14ac:dyDescent="0.3">
      <c r="A24" s="61"/>
      <c r="B24" s="61"/>
      <c r="C24" s="61"/>
      <c r="D24" s="18"/>
      <c r="E24" s="19"/>
      <c r="F24" s="62">
        <f t="shared" si="1"/>
        <v>0</v>
      </c>
      <c r="G24" s="63"/>
      <c r="H24" s="64"/>
      <c r="I24" s="20"/>
      <c r="J24" s="65">
        <f t="shared" si="2"/>
        <v>0</v>
      </c>
    </row>
    <row r="25" spans="1:10" ht="18.75" customHeight="1" x14ac:dyDescent="0.3">
      <c r="A25" s="61"/>
      <c r="B25" s="61"/>
      <c r="C25" s="61"/>
      <c r="D25" s="18"/>
      <c r="E25" s="19"/>
      <c r="F25" s="62">
        <f t="shared" si="1"/>
        <v>0</v>
      </c>
      <c r="G25" s="63"/>
      <c r="H25" s="64"/>
      <c r="I25" s="20"/>
      <c r="J25" s="65">
        <f t="shared" si="2"/>
        <v>0</v>
      </c>
    </row>
    <row r="26" spans="1:10" ht="18.75" customHeight="1" x14ac:dyDescent="0.3">
      <c r="A26" s="61"/>
      <c r="B26" s="61"/>
      <c r="C26" s="61"/>
      <c r="D26" s="18"/>
      <c r="E26" s="19"/>
      <c r="F26" s="62">
        <f t="shared" si="1"/>
        <v>0</v>
      </c>
      <c r="G26" s="63"/>
      <c r="H26" s="64"/>
      <c r="I26" s="20"/>
      <c r="J26" s="65">
        <f t="shared" si="2"/>
        <v>0</v>
      </c>
    </row>
    <row r="27" spans="1:10" ht="18.75" customHeight="1" x14ac:dyDescent="0.3">
      <c r="A27" s="61"/>
      <c r="B27" s="61"/>
      <c r="C27" s="61"/>
      <c r="D27" s="18"/>
      <c r="E27" s="19"/>
      <c r="F27" s="62">
        <f t="shared" si="1"/>
        <v>0</v>
      </c>
      <c r="G27" s="63"/>
      <c r="H27" s="64"/>
      <c r="I27" s="20"/>
      <c r="J27" s="65">
        <f t="shared" si="2"/>
        <v>0</v>
      </c>
    </row>
    <row r="28" spans="1:10" ht="18.75" customHeight="1" x14ac:dyDescent="0.3">
      <c r="A28" s="61"/>
      <c r="B28" s="61"/>
      <c r="C28" s="61"/>
      <c r="D28" s="18"/>
      <c r="E28" s="19"/>
      <c r="F28" s="62">
        <f t="shared" si="1"/>
        <v>0</v>
      </c>
      <c r="G28" s="63"/>
      <c r="H28" s="64"/>
      <c r="I28" s="20"/>
      <c r="J28" s="65">
        <f t="shared" si="2"/>
        <v>0</v>
      </c>
    </row>
    <row r="29" spans="1:10" ht="18.75" customHeight="1" x14ac:dyDescent="0.3">
      <c r="A29" s="61"/>
      <c r="B29" s="61"/>
      <c r="C29" s="61"/>
      <c r="D29" s="18"/>
      <c r="E29" s="19"/>
      <c r="F29" s="62">
        <f t="shared" si="1"/>
        <v>0</v>
      </c>
      <c r="G29" s="63"/>
      <c r="H29" s="64"/>
      <c r="I29" s="20"/>
      <c r="J29" s="65">
        <f t="shared" si="2"/>
        <v>0</v>
      </c>
    </row>
    <row r="30" spans="1:10" ht="18.75" customHeight="1" x14ac:dyDescent="0.3">
      <c r="A30" s="61"/>
      <c r="B30" s="61"/>
      <c r="C30" s="61"/>
      <c r="D30" s="18"/>
      <c r="E30" s="19"/>
      <c r="F30" s="62">
        <f t="shared" si="1"/>
        <v>0</v>
      </c>
      <c r="G30" s="63"/>
      <c r="H30" s="64"/>
      <c r="I30" s="20"/>
      <c r="J30" s="65">
        <f t="shared" si="2"/>
        <v>0</v>
      </c>
    </row>
    <row r="31" spans="1:10" ht="18.75" customHeight="1" x14ac:dyDescent="0.3">
      <c r="A31" s="61"/>
      <c r="B31" s="61"/>
      <c r="C31" s="61"/>
      <c r="D31" s="18"/>
      <c r="E31" s="19"/>
      <c r="F31" s="62">
        <f t="shared" si="1"/>
        <v>0</v>
      </c>
      <c r="G31" s="63"/>
      <c r="H31" s="64"/>
      <c r="I31" s="20"/>
      <c r="J31" s="65">
        <f t="shared" si="2"/>
        <v>0</v>
      </c>
    </row>
    <row r="32" spans="1:10" ht="18.75" customHeight="1" x14ac:dyDescent="0.3">
      <c r="A32" s="61"/>
      <c r="B32" s="61"/>
      <c r="C32" s="61"/>
      <c r="D32" s="18"/>
      <c r="E32" s="19"/>
      <c r="F32" s="62">
        <f t="shared" si="1"/>
        <v>0</v>
      </c>
      <c r="G32" s="63"/>
      <c r="H32" s="64"/>
      <c r="I32" s="20"/>
      <c r="J32" s="65">
        <f t="shared" si="2"/>
        <v>0</v>
      </c>
    </row>
    <row r="33" spans="1:10" ht="18.75" customHeight="1" x14ac:dyDescent="0.3">
      <c r="A33" s="61"/>
      <c r="B33" s="61"/>
      <c r="C33" s="61"/>
      <c r="D33" s="18"/>
      <c r="E33" s="19"/>
      <c r="F33" s="62">
        <f t="shared" si="1"/>
        <v>0</v>
      </c>
      <c r="G33" s="63"/>
      <c r="H33" s="64"/>
      <c r="I33" s="20"/>
      <c r="J33" s="65">
        <f t="shared" si="2"/>
        <v>0</v>
      </c>
    </row>
    <row r="34" spans="1:10" ht="18.75" customHeight="1" x14ac:dyDescent="0.3">
      <c r="A34" s="61"/>
      <c r="B34" s="61"/>
      <c r="C34" s="61"/>
      <c r="D34" s="18"/>
      <c r="E34" s="19"/>
      <c r="F34" s="62">
        <f t="shared" si="1"/>
        <v>0</v>
      </c>
      <c r="G34" s="63"/>
      <c r="H34" s="64"/>
      <c r="I34" s="20"/>
      <c r="J34" s="65">
        <f t="shared" si="2"/>
        <v>0</v>
      </c>
    </row>
    <row r="35" spans="1:10" ht="18.75" customHeight="1" x14ac:dyDescent="0.3">
      <c r="A35" s="61"/>
      <c r="B35" s="61"/>
      <c r="C35" s="61"/>
      <c r="D35" s="18"/>
      <c r="E35" s="19"/>
      <c r="F35" s="62">
        <f t="shared" si="1"/>
        <v>0</v>
      </c>
      <c r="G35" s="63"/>
      <c r="H35" s="64"/>
      <c r="I35" s="20"/>
      <c r="J35" s="65">
        <f t="shared" si="2"/>
        <v>0</v>
      </c>
    </row>
    <row r="36" spans="1:10" ht="18.75" customHeight="1" x14ac:dyDescent="0.3">
      <c r="A36" s="61"/>
      <c r="B36" s="61"/>
      <c r="C36" s="61"/>
      <c r="D36" s="18"/>
      <c r="E36" s="19"/>
      <c r="F36" s="62">
        <f t="shared" si="1"/>
        <v>0</v>
      </c>
      <c r="G36" s="63"/>
      <c r="H36" s="64"/>
      <c r="I36" s="20"/>
      <c r="J36" s="65">
        <f t="shared" si="2"/>
        <v>0</v>
      </c>
    </row>
    <row r="37" spans="1:10" ht="18.75" customHeight="1" x14ac:dyDescent="0.3">
      <c r="A37" s="61"/>
      <c r="B37" s="61"/>
      <c r="C37" s="61"/>
      <c r="D37" s="18"/>
      <c r="E37" s="19"/>
      <c r="F37" s="62">
        <f t="shared" si="1"/>
        <v>0</v>
      </c>
      <c r="G37" s="63"/>
      <c r="H37" s="64"/>
      <c r="I37" s="20"/>
      <c r="J37" s="65">
        <f t="shared" si="2"/>
        <v>0</v>
      </c>
    </row>
    <row r="38" spans="1:10" ht="18.75" customHeight="1" x14ac:dyDescent="0.3">
      <c r="A38" s="61"/>
      <c r="B38" s="61"/>
      <c r="C38" s="61"/>
      <c r="D38" s="18"/>
      <c r="E38" s="19"/>
      <c r="F38" s="62">
        <f t="shared" si="1"/>
        <v>0</v>
      </c>
      <c r="G38" s="63"/>
      <c r="H38" s="64"/>
      <c r="I38" s="20"/>
      <c r="J38" s="65">
        <f t="shared" si="2"/>
        <v>0</v>
      </c>
    </row>
    <row r="39" spans="1:10" ht="18.75" customHeight="1" x14ac:dyDescent="0.3">
      <c r="A39" s="61"/>
      <c r="B39" s="61"/>
      <c r="C39" s="61"/>
      <c r="D39" s="18"/>
      <c r="E39" s="19"/>
      <c r="F39" s="62">
        <f t="shared" si="1"/>
        <v>0</v>
      </c>
      <c r="G39" s="63"/>
      <c r="H39" s="64"/>
      <c r="I39" s="20"/>
      <c r="J39" s="65">
        <f t="shared" si="2"/>
        <v>0</v>
      </c>
    </row>
    <row r="40" spans="1:10" ht="18.75" customHeight="1" x14ac:dyDescent="0.3">
      <c r="A40" s="61"/>
      <c r="B40" s="61"/>
      <c r="C40" s="61"/>
      <c r="D40" s="18"/>
      <c r="E40" s="19"/>
      <c r="F40" s="62">
        <f t="shared" si="1"/>
        <v>0</v>
      </c>
      <c r="G40" s="63"/>
      <c r="H40" s="64"/>
      <c r="I40" s="20"/>
      <c r="J40" s="65">
        <f t="shared" si="2"/>
        <v>0</v>
      </c>
    </row>
    <row r="41" spans="1:10" ht="18.75" customHeight="1" x14ac:dyDescent="0.3">
      <c r="A41" s="61"/>
      <c r="B41" s="61"/>
      <c r="C41" s="61"/>
      <c r="D41" s="18"/>
      <c r="E41" s="19"/>
      <c r="F41" s="62">
        <f t="shared" si="1"/>
        <v>0</v>
      </c>
      <c r="G41" s="63"/>
      <c r="H41" s="64"/>
      <c r="I41" s="20"/>
      <c r="J41" s="65">
        <f t="shared" si="2"/>
        <v>0</v>
      </c>
    </row>
    <row r="42" spans="1:10" ht="18.75" customHeight="1" x14ac:dyDescent="0.3">
      <c r="A42" s="61"/>
      <c r="B42" s="61"/>
      <c r="C42" s="61"/>
      <c r="D42" s="18"/>
      <c r="E42" s="19"/>
      <c r="F42" s="62">
        <f t="shared" si="1"/>
        <v>0</v>
      </c>
      <c r="G42" s="63"/>
      <c r="H42" s="64"/>
      <c r="I42" s="20"/>
      <c r="J42" s="65">
        <f t="shared" si="2"/>
        <v>0</v>
      </c>
    </row>
    <row r="43" spans="1:10" ht="18.75" customHeight="1" x14ac:dyDescent="0.3">
      <c r="A43" s="61"/>
      <c r="B43" s="61"/>
      <c r="C43" s="61"/>
      <c r="D43" s="18"/>
      <c r="E43" s="19"/>
      <c r="F43" s="62">
        <f t="shared" si="1"/>
        <v>0</v>
      </c>
      <c r="G43" s="63"/>
      <c r="H43" s="64"/>
      <c r="I43" s="20"/>
      <c r="J43" s="65">
        <f t="shared" si="2"/>
        <v>0</v>
      </c>
    </row>
    <row r="44" spans="1:10" ht="18.75" customHeight="1" x14ac:dyDescent="0.3">
      <c r="A44" s="61"/>
      <c r="B44" s="61"/>
      <c r="C44" s="61"/>
      <c r="D44" s="18"/>
      <c r="E44" s="19"/>
      <c r="F44" s="62">
        <f t="shared" si="1"/>
        <v>0</v>
      </c>
      <c r="G44" s="63"/>
      <c r="H44" s="64"/>
      <c r="I44" s="20"/>
      <c r="J44" s="65">
        <f t="shared" si="2"/>
        <v>0</v>
      </c>
    </row>
    <row r="45" spans="1:10" ht="18.75" customHeight="1" x14ac:dyDescent="0.3">
      <c r="A45" s="61"/>
      <c r="B45" s="61"/>
      <c r="C45" s="61"/>
      <c r="D45" s="18"/>
      <c r="E45" s="19"/>
      <c r="F45" s="62">
        <f t="shared" si="1"/>
        <v>0</v>
      </c>
      <c r="G45" s="63"/>
      <c r="H45" s="64"/>
      <c r="I45" s="20"/>
      <c r="J45" s="65">
        <f t="shared" si="2"/>
        <v>0</v>
      </c>
    </row>
    <row r="46" spans="1:10" ht="18.75" customHeight="1" x14ac:dyDescent="0.3">
      <c r="A46" s="61"/>
      <c r="B46" s="61"/>
      <c r="C46" s="61"/>
      <c r="D46" s="18"/>
      <c r="E46" s="19"/>
      <c r="F46" s="62">
        <f t="shared" si="1"/>
        <v>0</v>
      </c>
      <c r="G46" s="63"/>
      <c r="H46" s="64"/>
      <c r="I46" s="20"/>
      <c r="J46" s="65">
        <f t="shared" si="2"/>
        <v>0</v>
      </c>
    </row>
    <row r="47" spans="1:10" ht="18.75" customHeight="1" x14ac:dyDescent="0.3">
      <c r="A47" s="61"/>
      <c r="B47" s="61"/>
      <c r="C47" s="61"/>
      <c r="D47" s="18"/>
      <c r="E47" s="19"/>
      <c r="F47" s="62">
        <f t="shared" si="1"/>
        <v>0</v>
      </c>
      <c r="G47" s="63"/>
      <c r="H47" s="64"/>
      <c r="I47" s="20"/>
      <c r="J47" s="65">
        <f t="shared" si="2"/>
        <v>0</v>
      </c>
    </row>
    <row r="48" spans="1:10" ht="18.75" customHeight="1" x14ac:dyDescent="0.3">
      <c r="A48" s="61"/>
      <c r="B48" s="61"/>
      <c r="C48" s="61"/>
      <c r="D48" s="18"/>
      <c r="E48" s="19"/>
      <c r="F48" s="62">
        <f t="shared" si="1"/>
        <v>0</v>
      </c>
      <c r="G48" s="63"/>
      <c r="H48" s="64"/>
      <c r="I48" s="20"/>
      <c r="J48" s="65">
        <f t="shared" si="2"/>
        <v>0</v>
      </c>
    </row>
    <row r="49" spans="1:10" ht="18.75" customHeight="1" x14ac:dyDescent="0.3">
      <c r="A49" s="61"/>
      <c r="B49" s="61"/>
      <c r="C49" s="61"/>
      <c r="D49" s="18"/>
      <c r="E49" s="19"/>
      <c r="F49" s="62">
        <f t="shared" si="1"/>
        <v>0</v>
      </c>
      <c r="G49" s="63"/>
      <c r="H49" s="64"/>
      <c r="I49" s="20"/>
      <c r="J49" s="65">
        <f t="shared" si="2"/>
        <v>0</v>
      </c>
    </row>
    <row r="50" spans="1:10" ht="18.75" customHeight="1" x14ac:dyDescent="0.3">
      <c r="A50" s="61"/>
      <c r="B50" s="61"/>
      <c r="C50" s="61"/>
      <c r="D50" s="18"/>
      <c r="E50" s="19"/>
      <c r="F50" s="62">
        <f t="shared" si="1"/>
        <v>0</v>
      </c>
      <c r="G50" s="63"/>
      <c r="H50" s="64"/>
      <c r="I50" s="20"/>
      <c r="J50" s="65">
        <f t="shared" si="2"/>
        <v>0</v>
      </c>
    </row>
    <row r="51" spans="1:10" ht="18.75" customHeight="1" x14ac:dyDescent="0.3">
      <c r="A51" s="61"/>
      <c r="B51" s="61"/>
      <c r="C51" s="61"/>
      <c r="D51" s="18"/>
      <c r="E51" s="19"/>
      <c r="F51" s="62">
        <f t="shared" si="1"/>
        <v>0</v>
      </c>
      <c r="G51" s="63"/>
      <c r="H51" s="64"/>
      <c r="I51" s="20"/>
      <c r="J51" s="65">
        <f t="shared" si="2"/>
        <v>0</v>
      </c>
    </row>
    <row r="52" spans="1:10" ht="18.75" customHeight="1" x14ac:dyDescent="0.3">
      <c r="A52" s="61"/>
      <c r="B52" s="61"/>
      <c r="C52" s="61"/>
      <c r="D52" s="18"/>
      <c r="E52" s="19"/>
      <c r="F52" s="62">
        <f t="shared" si="1"/>
        <v>0</v>
      </c>
      <c r="G52" s="63"/>
      <c r="H52" s="64"/>
      <c r="I52" s="20"/>
      <c r="J52" s="65">
        <f t="shared" si="2"/>
        <v>0</v>
      </c>
    </row>
    <row r="53" spans="1:10" ht="18.75" customHeight="1" x14ac:dyDescent="0.3">
      <c r="A53" s="61"/>
      <c r="B53" s="61"/>
      <c r="C53" s="61"/>
      <c r="D53" s="18"/>
      <c r="E53" s="19"/>
      <c r="F53" s="62">
        <f t="shared" si="1"/>
        <v>0</v>
      </c>
      <c r="G53" s="63"/>
      <c r="H53" s="64"/>
      <c r="I53" s="20"/>
      <c r="J53" s="65">
        <f t="shared" si="2"/>
        <v>0</v>
      </c>
    </row>
    <row r="54" spans="1:10" ht="18.75" customHeight="1" x14ac:dyDescent="0.3">
      <c r="A54" s="61"/>
      <c r="B54" s="61"/>
      <c r="C54" s="61"/>
      <c r="D54" s="18"/>
      <c r="E54" s="19"/>
      <c r="F54" s="62">
        <f t="shared" si="1"/>
        <v>0</v>
      </c>
      <c r="G54" s="63"/>
      <c r="H54" s="64"/>
      <c r="I54" s="20"/>
      <c r="J54" s="65">
        <f t="shared" si="2"/>
        <v>0</v>
      </c>
    </row>
    <row r="55" spans="1:10" ht="18.75" customHeight="1" x14ac:dyDescent="0.3">
      <c r="A55" s="61"/>
      <c r="B55" s="61"/>
      <c r="C55" s="61"/>
      <c r="D55" s="18"/>
      <c r="E55" s="19"/>
      <c r="F55" s="62">
        <f t="shared" si="1"/>
        <v>0</v>
      </c>
      <c r="G55" s="63"/>
      <c r="H55" s="64"/>
      <c r="I55" s="20"/>
      <c r="J55" s="65">
        <f t="shared" si="2"/>
        <v>0</v>
      </c>
    </row>
    <row r="56" spans="1:10" ht="18.75" customHeight="1" x14ac:dyDescent="0.3">
      <c r="A56" s="61"/>
      <c r="B56" s="61"/>
      <c r="C56" s="61"/>
      <c r="D56" s="18"/>
      <c r="E56" s="19"/>
      <c r="F56" s="62">
        <f t="shared" si="1"/>
        <v>0</v>
      </c>
      <c r="G56" s="63"/>
      <c r="H56" s="64"/>
      <c r="I56" s="20"/>
      <c r="J56" s="65">
        <f t="shared" si="2"/>
        <v>0</v>
      </c>
    </row>
    <row r="57" spans="1:10" ht="18.75" customHeight="1" x14ac:dyDescent="0.3">
      <c r="A57" s="61"/>
      <c r="B57" s="61"/>
      <c r="C57" s="61"/>
      <c r="D57" s="18"/>
      <c r="E57" s="19"/>
      <c r="F57" s="62">
        <f t="shared" si="1"/>
        <v>0</v>
      </c>
      <c r="G57" s="63"/>
      <c r="H57" s="64"/>
      <c r="I57" s="20"/>
      <c r="J57" s="65">
        <f t="shared" si="2"/>
        <v>0</v>
      </c>
    </row>
    <row r="58" spans="1:10" ht="18.75" customHeight="1" x14ac:dyDescent="0.3">
      <c r="A58" s="61"/>
      <c r="B58" s="61"/>
      <c r="C58" s="61"/>
      <c r="D58" s="18"/>
      <c r="E58" s="19"/>
      <c r="F58" s="62">
        <f t="shared" si="1"/>
        <v>0</v>
      </c>
      <c r="G58" s="63"/>
      <c r="H58" s="64"/>
      <c r="I58" s="20"/>
      <c r="J58" s="65">
        <f t="shared" si="2"/>
        <v>0</v>
      </c>
    </row>
    <row r="59" spans="1:10" ht="18.75" customHeight="1" x14ac:dyDescent="0.3">
      <c r="A59" s="61"/>
      <c r="B59" s="61"/>
      <c r="C59" s="61"/>
      <c r="D59" s="18"/>
      <c r="E59" s="19"/>
      <c r="F59" s="62">
        <f t="shared" si="1"/>
        <v>0</v>
      </c>
      <c r="G59" s="63"/>
      <c r="H59" s="64"/>
      <c r="I59" s="20"/>
      <c r="J59" s="65">
        <f t="shared" si="2"/>
        <v>0</v>
      </c>
    </row>
    <row r="60" spans="1:10" ht="18.75" customHeight="1" x14ac:dyDescent="0.3">
      <c r="A60" s="61"/>
      <c r="B60" s="61"/>
      <c r="C60" s="61"/>
      <c r="D60" s="18"/>
      <c r="E60" s="19"/>
      <c r="F60" s="62">
        <f t="shared" si="1"/>
        <v>0</v>
      </c>
      <c r="G60" s="63"/>
      <c r="H60" s="64"/>
      <c r="I60" s="20"/>
      <c r="J60" s="65">
        <f t="shared" si="2"/>
        <v>0</v>
      </c>
    </row>
    <row r="61" spans="1:10" ht="18.75" customHeight="1" x14ac:dyDescent="0.3">
      <c r="A61" s="61"/>
      <c r="B61" s="61"/>
      <c r="C61" s="61"/>
      <c r="D61" s="18"/>
      <c r="E61" s="19"/>
      <c r="F61" s="62">
        <f t="shared" si="1"/>
        <v>0</v>
      </c>
      <c r="G61" s="63"/>
      <c r="H61" s="64"/>
      <c r="I61" s="20"/>
      <c r="J61" s="65">
        <f t="shared" si="2"/>
        <v>0</v>
      </c>
    </row>
    <row r="62" spans="1:10" ht="18.75" customHeight="1" x14ac:dyDescent="0.3">
      <c r="A62" s="61"/>
      <c r="B62" s="61"/>
      <c r="C62" s="61"/>
      <c r="D62" s="18"/>
      <c r="E62" s="19"/>
      <c r="F62" s="62">
        <f t="shared" si="1"/>
        <v>0</v>
      </c>
      <c r="G62" s="63"/>
      <c r="H62" s="64"/>
      <c r="I62" s="20"/>
      <c r="J62" s="65">
        <f t="shared" si="2"/>
        <v>0</v>
      </c>
    </row>
    <row r="63" spans="1:10" ht="18.75" customHeight="1" x14ac:dyDescent="0.3">
      <c r="A63" s="61"/>
      <c r="B63" s="61"/>
      <c r="C63" s="61"/>
      <c r="D63" s="18"/>
      <c r="E63" s="19"/>
      <c r="F63" s="62">
        <f t="shared" si="1"/>
        <v>0</v>
      </c>
      <c r="G63" s="63"/>
      <c r="H63" s="64"/>
      <c r="I63" s="20"/>
      <c r="J63" s="65">
        <f t="shared" si="2"/>
        <v>0</v>
      </c>
    </row>
    <row r="64" spans="1:10" ht="18.75" customHeight="1" x14ac:dyDescent="0.3">
      <c r="A64" s="61"/>
      <c r="B64" s="61"/>
      <c r="C64" s="61"/>
      <c r="D64" s="18"/>
      <c r="E64" s="19"/>
      <c r="F64" s="62">
        <f t="shared" si="1"/>
        <v>0</v>
      </c>
      <c r="G64" s="63"/>
      <c r="H64" s="64"/>
      <c r="I64" s="20"/>
      <c r="J64" s="65">
        <f t="shared" si="2"/>
        <v>0</v>
      </c>
    </row>
    <row r="65" spans="1:10" ht="18.75" customHeight="1" x14ac:dyDescent="0.3">
      <c r="A65" s="61"/>
      <c r="B65" s="61"/>
      <c r="C65" s="61"/>
      <c r="D65" s="18"/>
      <c r="E65" s="19"/>
      <c r="F65" s="62">
        <f t="shared" si="1"/>
        <v>0</v>
      </c>
      <c r="G65" s="63"/>
      <c r="H65" s="64"/>
      <c r="I65" s="20"/>
      <c r="J65" s="65">
        <f t="shared" si="2"/>
        <v>0</v>
      </c>
    </row>
    <row r="66" spans="1:10" ht="18.75" customHeight="1" x14ac:dyDescent="0.3">
      <c r="A66" s="61"/>
      <c r="B66" s="61"/>
      <c r="C66" s="61"/>
      <c r="D66" s="18"/>
      <c r="E66" s="19"/>
      <c r="F66" s="62">
        <f t="shared" si="1"/>
        <v>0</v>
      </c>
      <c r="G66" s="63"/>
      <c r="H66" s="64"/>
      <c r="I66" s="20"/>
      <c r="J66" s="65">
        <f t="shared" si="2"/>
        <v>0</v>
      </c>
    </row>
    <row r="67" spans="1:10" ht="18.75" customHeight="1" x14ac:dyDescent="0.3">
      <c r="A67" s="61"/>
      <c r="B67" s="61"/>
      <c r="C67" s="61"/>
      <c r="D67" s="18"/>
      <c r="E67" s="19"/>
      <c r="F67" s="62">
        <f t="shared" si="1"/>
        <v>0</v>
      </c>
      <c r="G67" s="63"/>
      <c r="H67" s="64"/>
      <c r="I67" s="20"/>
      <c r="J67" s="65">
        <f t="shared" si="2"/>
        <v>0</v>
      </c>
    </row>
    <row r="68" spans="1:10" ht="18.75" customHeight="1" x14ac:dyDescent="0.3">
      <c r="A68" s="61"/>
      <c r="B68" s="61"/>
      <c r="C68" s="61"/>
      <c r="D68" s="18"/>
      <c r="E68" s="19"/>
      <c r="F68" s="62">
        <f t="shared" si="1"/>
        <v>0</v>
      </c>
      <c r="G68" s="63"/>
      <c r="H68" s="64"/>
      <c r="I68" s="20"/>
      <c r="J68" s="65">
        <f t="shared" si="2"/>
        <v>0</v>
      </c>
    </row>
    <row r="69" spans="1:10" ht="18.75" customHeight="1" x14ac:dyDescent="0.3">
      <c r="A69" s="61"/>
      <c r="B69" s="61"/>
      <c r="C69" s="61"/>
      <c r="D69" s="18"/>
      <c r="E69" s="19"/>
      <c r="F69" s="62">
        <f t="shared" si="1"/>
        <v>0</v>
      </c>
      <c r="G69" s="63"/>
      <c r="H69" s="64"/>
      <c r="I69" s="20"/>
      <c r="J69" s="65">
        <f t="shared" si="2"/>
        <v>0</v>
      </c>
    </row>
    <row r="70" spans="1:10" ht="18.75" customHeight="1" x14ac:dyDescent="0.3">
      <c r="A70" s="61"/>
      <c r="B70" s="61"/>
      <c r="C70" s="61"/>
      <c r="D70" s="18"/>
      <c r="E70" s="19"/>
      <c r="F70" s="62">
        <f t="shared" ref="F70:F94" si="3">(H70*25*J70)+(H70*25*J70*12%)</f>
        <v>0</v>
      </c>
      <c r="G70" s="63"/>
      <c r="H70" s="64"/>
      <c r="I70" s="20"/>
      <c r="J70" s="65">
        <f t="shared" si="2"/>
        <v>0</v>
      </c>
    </row>
    <row r="71" spans="1:10" ht="18.75" customHeight="1" x14ac:dyDescent="0.3">
      <c r="A71" s="61"/>
      <c r="B71" s="61"/>
      <c r="C71" s="61"/>
      <c r="D71" s="18"/>
      <c r="E71" s="19"/>
      <c r="F71" s="62">
        <f t="shared" si="3"/>
        <v>0</v>
      </c>
      <c r="G71" s="63"/>
      <c r="H71" s="64"/>
      <c r="I71" s="20"/>
      <c r="J71" s="65">
        <f t="shared" si="2"/>
        <v>0</v>
      </c>
    </row>
    <row r="72" spans="1:10" ht="18.75" customHeight="1" x14ac:dyDescent="0.3">
      <c r="A72" s="61"/>
      <c r="B72" s="61"/>
      <c r="C72" s="61"/>
      <c r="D72" s="18"/>
      <c r="E72" s="19"/>
      <c r="F72" s="62">
        <f t="shared" si="3"/>
        <v>0</v>
      </c>
      <c r="G72" s="63"/>
      <c r="H72" s="64"/>
      <c r="I72" s="20"/>
      <c r="J72" s="65">
        <f t="shared" si="2"/>
        <v>0</v>
      </c>
    </row>
    <row r="73" spans="1:10" ht="18.75" customHeight="1" x14ac:dyDescent="0.3">
      <c r="A73" s="61"/>
      <c r="B73" s="61"/>
      <c r="C73" s="61"/>
      <c r="D73" s="18"/>
      <c r="E73" s="19"/>
      <c r="F73" s="62">
        <f t="shared" si="3"/>
        <v>0</v>
      </c>
      <c r="G73" s="63"/>
      <c r="H73" s="64"/>
      <c r="I73" s="20"/>
      <c r="J73" s="65">
        <f t="shared" si="2"/>
        <v>0</v>
      </c>
    </row>
    <row r="74" spans="1:10" ht="18.75" customHeight="1" x14ac:dyDescent="0.3">
      <c r="A74" s="61"/>
      <c r="B74" s="61"/>
      <c r="C74" s="61"/>
      <c r="D74" s="18"/>
      <c r="E74" s="19"/>
      <c r="F74" s="62">
        <f t="shared" si="3"/>
        <v>0</v>
      </c>
      <c r="G74" s="63"/>
      <c r="H74" s="64"/>
      <c r="I74" s="20"/>
      <c r="J74" s="65">
        <f t="shared" si="2"/>
        <v>0</v>
      </c>
    </row>
    <row r="75" spans="1:10" ht="18.75" customHeight="1" x14ac:dyDescent="0.3">
      <c r="A75" s="61"/>
      <c r="B75" s="61"/>
      <c r="C75" s="61"/>
      <c r="D75" s="18"/>
      <c r="E75" s="19"/>
      <c r="F75" s="62">
        <f t="shared" si="3"/>
        <v>0</v>
      </c>
      <c r="G75" s="63"/>
      <c r="H75" s="64"/>
      <c r="I75" s="20"/>
      <c r="J75" s="65">
        <f t="shared" si="2"/>
        <v>0</v>
      </c>
    </row>
    <row r="76" spans="1:10" ht="18.75" customHeight="1" x14ac:dyDescent="0.3">
      <c r="A76" s="61"/>
      <c r="B76" s="61"/>
      <c r="C76" s="61"/>
      <c r="D76" s="18"/>
      <c r="E76" s="19"/>
      <c r="F76" s="62">
        <f t="shared" si="3"/>
        <v>0</v>
      </c>
      <c r="G76" s="63"/>
      <c r="H76" s="64"/>
      <c r="I76" s="20"/>
      <c r="J76" s="65">
        <f t="shared" si="2"/>
        <v>0</v>
      </c>
    </row>
    <row r="77" spans="1:10" ht="18.75" customHeight="1" x14ac:dyDescent="0.3">
      <c r="A77" s="61"/>
      <c r="B77" s="61"/>
      <c r="C77" s="61"/>
      <c r="D77" s="18"/>
      <c r="E77" s="19"/>
      <c r="F77" s="62">
        <f t="shared" si="3"/>
        <v>0</v>
      </c>
      <c r="G77" s="63"/>
      <c r="H77" s="64"/>
      <c r="I77" s="20"/>
      <c r="J77" s="65">
        <f t="shared" si="2"/>
        <v>0</v>
      </c>
    </row>
    <row r="78" spans="1:10" ht="18.75" customHeight="1" x14ac:dyDescent="0.3">
      <c r="A78" s="61"/>
      <c r="B78" s="61"/>
      <c r="C78" s="61"/>
      <c r="D78" s="18"/>
      <c r="E78" s="19"/>
      <c r="F78" s="62">
        <f t="shared" si="3"/>
        <v>0</v>
      </c>
      <c r="G78" s="63"/>
      <c r="H78" s="64"/>
      <c r="I78" s="20"/>
      <c r="J78" s="65">
        <f t="shared" si="2"/>
        <v>0</v>
      </c>
    </row>
    <row r="79" spans="1:10" ht="18.75" customHeight="1" x14ac:dyDescent="0.3">
      <c r="A79" s="61"/>
      <c r="B79" s="61"/>
      <c r="C79" s="61"/>
      <c r="D79" s="18"/>
      <c r="E79" s="19"/>
      <c r="F79" s="62">
        <f t="shared" si="3"/>
        <v>0</v>
      </c>
      <c r="G79" s="63"/>
      <c r="H79" s="64"/>
      <c r="I79" s="20"/>
      <c r="J79" s="65">
        <f t="shared" si="2"/>
        <v>0</v>
      </c>
    </row>
    <row r="80" spans="1:10" ht="18.75" customHeight="1" x14ac:dyDescent="0.3">
      <c r="A80" s="61"/>
      <c r="B80" s="61"/>
      <c r="C80" s="61"/>
      <c r="D80" s="18"/>
      <c r="E80" s="19"/>
      <c r="F80" s="62">
        <f t="shared" si="3"/>
        <v>0</v>
      </c>
      <c r="G80" s="63"/>
      <c r="H80" s="64"/>
      <c r="I80" s="20"/>
      <c r="J80" s="65">
        <f t="shared" si="2"/>
        <v>0</v>
      </c>
    </row>
    <row r="81" spans="1:10" ht="18.75" customHeight="1" x14ac:dyDescent="0.3">
      <c r="A81" s="61"/>
      <c r="B81" s="61"/>
      <c r="C81" s="61"/>
      <c r="D81" s="18"/>
      <c r="E81" s="19"/>
      <c r="F81" s="62">
        <f t="shared" si="3"/>
        <v>0</v>
      </c>
      <c r="G81" s="63"/>
      <c r="H81" s="64"/>
      <c r="I81" s="20"/>
      <c r="J81" s="65">
        <f t="shared" si="2"/>
        <v>0</v>
      </c>
    </row>
    <row r="82" spans="1:10" ht="18.75" customHeight="1" x14ac:dyDescent="0.3">
      <c r="A82" s="61"/>
      <c r="B82" s="61"/>
      <c r="C82" s="61"/>
      <c r="D82" s="18"/>
      <c r="E82" s="19"/>
      <c r="F82" s="62">
        <f t="shared" si="3"/>
        <v>0</v>
      </c>
      <c r="G82" s="63"/>
      <c r="H82" s="64"/>
      <c r="I82" s="20"/>
      <c r="J82" s="65">
        <f t="shared" si="2"/>
        <v>0</v>
      </c>
    </row>
    <row r="83" spans="1:10" ht="18.75" customHeight="1" x14ac:dyDescent="0.3">
      <c r="A83" s="61"/>
      <c r="B83" s="61"/>
      <c r="C83" s="61"/>
      <c r="D83" s="18"/>
      <c r="E83" s="19"/>
      <c r="F83" s="62">
        <f t="shared" si="3"/>
        <v>0</v>
      </c>
      <c r="G83" s="63"/>
      <c r="H83" s="64"/>
      <c r="I83" s="20"/>
      <c r="J83" s="65">
        <f t="shared" ref="J83:J94" si="4">((I83-I83*$J$2)/(112))*100</f>
        <v>0</v>
      </c>
    </row>
    <row r="84" spans="1:10" ht="18.75" customHeight="1" x14ac:dyDescent="0.3">
      <c r="A84" s="61"/>
      <c r="B84" s="61"/>
      <c r="C84" s="61"/>
      <c r="D84" s="18"/>
      <c r="E84" s="19"/>
      <c r="F84" s="62">
        <f t="shared" si="3"/>
        <v>0</v>
      </c>
      <c r="G84" s="63"/>
      <c r="H84" s="64"/>
      <c r="I84" s="20"/>
      <c r="J84" s="65">
        <f t="shared" si="4"/>
        <v>0</v>
      </c>
    </row>
    <row r="85" spans="1:10" ht="18.75" customHeight="1" x14ac:dyDescent="0.3">
      <c r="A85" s="61"/>
      <c r="B85" s="61"/>
      <c r="C85" s="61"/>
      <c r="D85" s="18"/>
      <c r="E85" s="19"/>
      <c r="F85" s="62">
        <f t="shared" si="3"/>
        <v>0</v>
      </c>
      <c r="G85" s="63"/>
      <c r="H85" s="64"/>
      <c r="I85" s="20"/>
      <c r="J85" s="65">
        <f t="shared" si="4"/>
        <v>0</v>
      </c>
    </row>
    <row r="86" spans="1:10" ht="18.75" customHeight="1" x14ac:dyDescent="0.3">
      <c r="A86" s="61"/>
      <c r="B86" s="61"/>
      <c r="C86" s="61"/>
      <c r="D86" s="18"/>
      <c r="E86" s="19"/>
      <c r="F86" s="62">
        <f t="shared" si="3"/>
        <v>0</v>
      </c>
      <c r="G86" s="63"/>
      <c r="H86" s="64"/>
      <c r="I86" s="20"/>
      <c r="J86" s="65">
        <f t="shared" si="4"/>
        <v>0</v>
      </c>
    </row>
    <row r="87" spans="1:10" ht="18.75" customHeight="1" x14ac:dyDescent="0.3">
      <c r="A87" s="61"/>
      <c r="B87" s="61"/>
      <c r="C87" s="61"/>
      <c r="D87" s="18"/>
      <c r="E87" s="19"/>
      <c r="F87" s="62">
        <f t="shared" si="3"/>
        <v>0</v>
      </c>
      <c r="G87" s="63"/>
      <c r="H87" s="64"/>
      <c r="I87" s="20"/>
      <c r="J87" s="65">
        <f t="shared" si="4"/>
        <v>0</v>
      </c>
    </row>
    <row r="88" spans="1:10" ht="18.75" customHeight="1" x14ac:dyDescent="0.3">
      <c r="A88" s="61"/>
      <c r="B88" s="61"/>
      <c r="C88" s="61"/>
      <c r="D88" s="18"/>
      <c r="E88" s="19"/>
      <c r="F88" s="62">
        <f t="shared" si="3"/>
        <v>0</v>
      </c>
      <c r="G88" s="63"/>
      <c r="H88" s="64"/>
      <c r="I88" s="20"/>
      <c r="J88" s="65">
        <f t="shared" si="4"/>
        <v>0</v>
      </c>
    </row>
    <row r="89" spans="1:10" ht="18.75" customHeight="1" x14ac:dyDescent="0.3">
      <c r="A89" s="61"/>
      <c r="B89" s="61"/>
      <c r="C89" s="61"/>
      <c r="D89" s="18"/>
      <c r="E89" s="19"/>
      <c r="F89" s="62">
        <f t="shared" si="3"/>
        <v>0</v>
      </c>
      <c r="G89" s="63"/>
      <c r="H89" s="64"/>
      <c r="I89" s="20"/>
      <c r="J89" s="65">
        <f t="shared" si="4"/>
        <v>0</v>
      </c>
    </row>
    <row r="90" spans="1:10" ht="18.75" customHeight="1" x14ac:dyDescent="0.3">
      <c r="A90" s="61"/>
      <c r="B90" s="61"/>
      <c r="C90" s="61"/>
      <c r="D90" s="18"/>
      <c r="E90" s="19"/>
      <c r="F90" s="62">
        <f t="shared" si="3"/>
        <v>0</v>
      </c>
      <c r="G90" s="63"/>
      <c r="H90" s="64"/>
      <c r="I90" s="20"/>
      <c r="J90" s="65">
        <f t="shared" si="4"/>
        <v>0</v>
      </c>
    </row>
    <row r="91" spans="1:10" ht="18.75" customHeight="1" x14ac:dyDescent="0.3">
      <c r="A91" s="61"/>
      <c r="B91" s="61"/>
      <c r="C91" s="61"/>
      <c r="D91" s="18"/>
      <c r="E91" s="19"/>
      <c r="F91" s="62">
        <f t="shared" si="3"/>
        <v>0</v>
      </c>
      <c r="G91" s="63"/>
      <c r="H91" s="64"/>
      <c r="I91" s="20"/>
      <c r="J91" s="65">
        <f t="shared" si="4"/>
        <v>0</v>
      </c>
    </row>
    <row r="92" spans="1:10" ht="18.75" customHeight="1" x14ac:dyDescent="0.3">
      <c r="A92" s="61"/>
      <c r="B92" s="61"/>
      <c r="C92" s="61"/>
      <c r="D92" s="18"/>
      <c r="E92" s="19"/>
      <c r="F92" s="62">
        <f t="shared" si="3"/>
        <v>0</v>
      </c>
      <c r="G92" s="63"/>
      <c r="H92" s="64"/>
      <c r="I92" s="20"/>
      <c r="J92" s="65">
        <f t="shared" si="4"/>
        <v>0</v>
      </c>
    </row>
    <row r="93" spans="1:10" ht="18.75" customHeight="1" x14ac:dyDescent="0.3">
      <c r="A93" s="61"/>
      <c r="B93" s="61"/>
      <c r="C93" s="61"/>
      <c r="D93" s="18"/>
      <c r="E93" s="19"/>
      <c r="F93" s="62">
        <f t="shared" si="3"/>
        <v>0</v>
      </c>
      <c r="G93" s="63"/>
      <c r="H93" s="64"/>
      <c r="I93" s="20"/>
      <c r="J93" s="65">
        <f t="shared" si="4"/>
        <v>0</v>
      </c>
    </row>
    <row r="94" spans="1:10" ht="18.75" customHeight="1" x14ac:dyDescent="0.3">
      <c r="A94" s="61"/>
      <c r="B94" s="61"/>
      <c r="C94" s="61"/>
      <c r="D94" s="18"/>
      <c r="E94" s="19"/>
      <c r="F94" s="62">
        <f t="shared" si="3"/>
        <v>0</v>
      </c>
      <c r="G94" s="63"/>
      <c r="H94" s="64"/>
      <c r="I94" s="20"/>
      <c r="J94" s="65">
        <f t="shared" si="4"/>
        <v>0</v>
      </c>
    </row>
  </sheetData>
  <pageMargins left="0.19685039370078741" right="3.937007874015748E-2" top="3.937007874015748E-2" bottom="3.937007874015748E-2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 &amp; Password</vt:lpstr>
      <vt:lpstr>Sale Records</vt:lpstr>
      <vt:lpstr>New Buyer</vt:lpstr>
      <vt:lpstr>Current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Satish Kumar</cp:lastModifiedBy>
  <cp:lastPrinted>2025-05-15T16:15:09Z</cp:lastPrinted>
  <dcterms:created xsi:type="dcterms:W3CDTF">2015-06-05T18:17:20Z</dcterms:created>
  <dcterms:modified xsi:type="dcterms:W3CDTF">2025-05-20T10:41:24Z</dcterms:modified>
</cp:coreProperties>
</file>