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19440" windowHeight="11310" activeTab="3"/>
  </bookViews>
  <sheets>
    <sheet name="421 Industrial Drives" sheetId="7" r:id="rId1"/>
    <sheet name="422 Utilization of Electrical" sheetId="4" r:id="rId2"/>
    <sheet name="423-2 Electrical Distribution" sheetId="6" r:id="rId3"/>
    <sheet name="424-1 FACTS Controllers" sheetId="8" r:id="rId4"/>
  </sheets>
  <calcPr calcId="124519"/>
</workbook>
</file>

<file path=xl/calcChain.xml><?xml version="1.0" encoding="utf-8"?>
<calcChain xmlns="http://schemas.openxmlformats.org/spreadsheetml/2006/main">
  <c r="K27" i="8"/>
  <c r="J27"/>
  <c r="F27"/>
  <c r="G27" s="1"/>
  <c r="J26"/>
  <c r="K26" s="1"/>
  <c r="G26"/>
  <c r="F26"/>
  <c r="J25"/>
  <c r="K25" s="1"/>
  <c r="G25"/>
  <c r="F25"/>
  <c r="K24"/>
  <c r="J24"/>
  <c r="F24"/>
  <c r="G24" s="1"/>
  <c r="K23"/>
  <c r="J23"/>
  <c r="F23"/>
  <c r="G23" s="1"/>
  <c r="J22"/>
  <c r="K22" s="1"/>
  <c r="G22"/>
  <c r="F22"/>
  <c r="J21"/>
  <c r="K21" s="1"/>
  <c r="G21"/>
  <c r="F21"/>
  <c r="K20"/>
  <c r="J20"/>
  <c r="F20"/>
  <c r="G20" s="1"/>
  <c r="K19"/>
  <c r="J19"/>
  <c r="F19"/>
  <c r="G19" s="1"/>
  <c r="J18"/>
  <c r="K18" s="1"/>
  <c r="G18"/>
  <c r="F18"/>
  <c r="J17"/>
  <c r="K17" s="1"/>
  <c r="G17"/>
  <c r="F17"/>
  <c r="K16"/>
  <c r="J16"/>
  <c r="F16"/>
  <c r="G16" s="1"/>
  <c r="K15"/>
  <c r="J15"/>
  <c r="F15"/>
  <c r="G15" s="1"/>
  <c r="J14"/>
  <c r="K14" s="1"/>
  <c r="G14"/>
  <c r="F14"/>
  <c r="J13"/>
  <c r="K13" s="1"/>
  <c r="G13"/>
  <c r="F13"/>
  <c r="K12"/>
  <c r="J12"/>
  <c r="F12"/>
  <c r="G12" s="1"/>
  <c r="K11"/>
  <c r="J11"/>
  <c r="F11"/>
  <c r="G11" s="1"/>
  <c r="J10"/>
  <c r="K10" s="1"/>
  <c r="G10"/>
  <c r="F10"/>
  <c r="J9"/>
  <c r="K9" s="1"/>
  <c r="G9"/>
  <c r="F9"/>
  <c r="K8"/>
  <c r="J8"/>
  <c r="F8"/>
  <c r="G8" s="1"/>
  <c r="K7"/>
  <c r="J7"/>
  <c r="F7"/>
  <c r="G7" s="1"/>
  <c r="J6"/>
  <c r="K6" s="1"/>
  <c r="G6"/>
  <c r="F6"/>
  <c r="K27" i="6"/>
  <c r="J27"/>
  <c r="F27"/>
  <c r="G27" s="1"/>
  <c r="J26"/>
  <c r="K26" s="1"/>
  <c r="F26"/>
  <c r="G26" s="1"/>
  <c r="J25"/>
  <c r="K25" s="1"/>
  <c r="G25"/>
  <c r="M25" s="1"/>
  <c r="F25"/>
  <c r="K24"/>
  <c r="J24"/>
  <c r="F24"/>
  <c r="G24" s="1"/>
  <c r="K23"/>
  <c r="J23"/>
  <c r="F23"/>
  <c r="G23" s="1"/>
  <c r="J22"/>
  <c r="K22" s="1"/>
  <c r="F22"/>
  <c r="G22" s="1"/>
  <c r="J21"/>
  <c r="K21" s="1"/>
  <c r="G21"/>
  <c r="F21"/>
  <c r="K20"/>
  <c r="J20"/>
  <c r="F20"/>
  <c r="G20" s="1"/>
  <c r="J19"/>
  <c r="K19" s="1"/>
  <c r="F19"/>
  <c r="G19" s="1"/>
  <c r="J18"/>
  <c r="K18" s="1"/>
  <c r="F18"/>
  <c r="G18" s="1"/>
  <c r="J17"/>
  <c r="K17" s="1"/>
  <c r="G17"/>
  <c r="F17"/>
  <c r="J16"/>
  <c r="K16" s="1"/>
  <c r="F16"/>
  <c r="G16" s="1"/>
  <c r="J15"/>
  <c r="K15" s="1"/>
  <c r="F15"/>
  <c r="G15" s="1"/>
  <c r="J14"/>
  <c r="K14" s="1"/>
  <c r="F14"/>
  <c r="G14" s="1"/>
  <c r="J13"/>
  <c r="K13" s="1"/>
  <c r="G13"/>
  <c r="M13" s="1"/>
  <c r="F13"/>
  <c r="J12"/>
  <c r="K12" s="1"/>
  <c r="F12"/>
  <c r="G12" s="1"/>
  <c r="K11"/>
  <c r="J11"/>
  <c r="F11"/>
  <c r="G11" s="1"/>
  <c r="J10"/>
  <c r="K10" s="1"/>
  <c r="F10"/>
  <c r="G10" s="1"/>
  <c r="J9"/>
  <c r="K9" s="1"/>
  <c r="G9"/>
  <c r="M9" s="1"/>
  <c r="F9"/>
  <c r="K8"/>
  <c r="J8"/>
  <c r="F8"/>
  <c r="G8" s="1"/>
  <c r="K7"/>
  <c r="J7"/>
  <c r="F7"/>
  <c r="G7" s="1"/>
  <c r="J6"/>
  <c r="K6" s="1"/>
  <c r="F6"/>
  <c r="G6" s="1"/>
  <c r="J27" i="7"/>
  <c r="K27" s="1"/>
  <c r="F27"/>
  <c r="G27" s="1"/>
  <c r="K26"/>
  <c r="J26"/>
  <c r="F26"/>
  <c r="G26" s="1"/>
  <c r="J25"/>
  <c r="K25" s="1"/>
  <c r="G25"/>
  <c r="F25"/>
  <c r="J24"/>
  <c r="K24" s="1"/>
  <c r="G24"/>
  <c r="F24"/>
  <c r="J23"/>
  <c r="K23" s="1"/>
  <c r="F23"/>
  <c r="G23" s="1"/>
  <c r="K22"/>
  <c r="J22"/>
  <c r="F22"/>
  <c r="G22" s="1"/>
  <c r="J21"/>
  <c r="K21" s="1"/>
  <c r="G21"/>
  <c r="F21"/>
  <c r="J20"/>
  <c r="K20" s="1"/>
  <c r="G20"/>
  <c r="F20"/>
  <c r="J19"/>
  <c r="K19" s="1"/>
  <c r="F19"/>
  <c r="G19" s="1"/>
  <c r="K18"/>
  <c r="J18"/>
  <c r="F18"/>
  <c r="G18" s="1"/>
  <c r="M18" s="1"/>
  <c r="J17"/>
  <c r="K17" s="1"/>
  <c r="G17"/>
  <c r="F17"/>
  <c r="J16"/>
  <c r="K16" s="1"/>
  <c r="G16"/>
  <c r="F16"/>
  <c r="J15"/>
  <c r="K15" s="1"/>
  <c r="F15"/>
  <c r="G15" s="1"/>
  <c r="K14"/>
  <c r="J14"/>
  <c r="F14"/>
  <c r="G14" s="1"/>
  <c r="M14" s="1"/>
  <c r="J13"/>
  <c r="K13" s="1"/>
  <c r="G13"/>
  <c r="F13"/>
  <c r="J12"/>
  <c r="K12" s="1"/>
  <c r="G12"/>
  <c r="F12"/>
  <c r="J11"/>
  <c r="K11" s="1"/>
  <c r="F11"/>
  <c r="G11" s="1"/>
  <c r="K10"/>
  <c r="J10"/>
  <c r="F10"/>
  <c r="G10" s="1"/>
  <c r="M10" s="1"/>
  <c r="J9"/>
  <c r="K9" s="1"/>
  <c r="G9"/>
  <c r="F9"/>
  <c r="J8"/>
  <c r="K8" s="1"/>
  <c r="G8"/>
  <c r="F8"/>
  <c r="J7"/>
  <c r="K7" s="1"/>
  <c r="F7"/>
  <c r="G7" s="1"/>
  <c r="K6"/>
  <c r="J6"/>
  <c r="F6"/>
  <c r="G6" s="1"/>
  <c r="M6" s="1"/>
  <c r="M15" l="1"/>
  <c r="M19"/>
  <c r="M27"/>
  <c r="M7"/>
  <c r="M11"/>
  <c r="M23"/>
  <c r="M22"/>
  <c r="M26"/>
  <c r="M12" i="6"/>
  <c r="M16"/>
  <c r="M17"/>
  <c r="M8"/>
  <c r="M11"/>
  <c r="M24"/>
  <c r="M27"/>
  <c r="M15"/>
  <c r="M19"/>
  <c r="M7"/>
  <c r="M20"/>
  <c r="M21"/>
  <c r="M23"/>
  <c r="M7" i="8"/>
  <c r="M11"/>
  <c r="M15"/>
  <c r="M19"/>
  <c r="M23"/>
  <c r="M27"/>
  <c r="M8"/>
  <c r="M12"/>
  <c r="M16"/>
  <c r="M20"/>
  <c r="M24"/>
  <c r="M9"/>
  <c r="M13"/>
  <c r="M17"/>
  <c r="M21"/>
  <c r="M6"/>
  <c r="M10"/>
  <c r="M14"/>
  <c r="M18"/>
  <c r="M22"/>
  <c r="M26"/>
  <c r="M25"/>
  <c r="M6" i="6"/>
  <c r="M10"/>
  <c r="M14"/>
  <c r="M18"/>
  <c r="M22"/>
  <c r="M26"/>
  <c r="M8" i="7"/>
  <c r="M12"/>
  <c r="M16"/>
  <c r="M20"/>
  <c r="M24"/>
  <c r="M9"/>
  <c r="M13"/>
  <c r="M17"/>
  <c r="M21"/>
  <c r="M25"/>
  <c r="J7" i="4" l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6" l="1"/>
  <c r="K27" l="1"/>
  <c r="F27"/>
  <c r="G27" s="1"/>
  <c r="K26"/>
  <c r="F26"/>
  <c r="G26" s="1"/>
  <c r="K25"/>
  <c r="F25"/>
  <c r="G25" s="1"/>
  <c r="K24"/>
  <c r="F24"/>
  <c r="G24" s="1"/>
  <c r="K23"/>
  <c r="F23"/>
  <c r="G23" s="1"/>
  <c r="K22"/>
  <c r="F22"/>
  <c r="G22" s="1"/>
  <c r="K21"/>
  <c r="F21"/>
  <c r="G21" s="1"/>
  <c r="K20"/>
  <c r="F20"/>
  <c r="G20" s="1"/>
  <c r="K19"/>
  <c r="F19"/>
  <c r="G19" s="1"/>
  <c r="K18"/>
  <c r="F18"/>
  <c r="G18" s="1"/>
  <c r="K17"/>
  <c r="F17"/>
  <c r="G17" s="1"/>
  <c r="K16"/>
  <c r="F16"/>
  <c r="G16" s="1"/>
  <c r="K15"/>
  <c r="F15"/>
  <c r="G15" s="1"/>
  <c r="K14"/>
  <c r="F14"/>
  <c r="G14" s="1"/>
  <c r="K13"/>
  <c r="F13"/>
  <c r="G13" s="1"/>
  <c r="K12"/>
  <c r="F12"/>
  <c r="G12" s="1"/>
  <c r="K11"/>
  <c r="F11"/>
  <c r="G11" s="1"/>
  <c r="K10"/>
  <c r="F10"/>
  <c r="G10" s="1"/>
  <c r="K9"/>
  <c r="F9"/>
  <c r="G9" s="1"/>
  <c r="K8"/>
  <c r="F8"/>
  <c r="G8" s="1"/>
  <c r="K7"/>
  <c r="F7"/>
  <c r="G7" s="1"/>
  <c r="K6"/>
  <c r="F6"/>
  <c r="G6" s="1"/>
  <c r="M11" l="1"/>
  <c r="M15"/>
  <c r="M20"/>
  <c r="M16"/>
  <c r="M23"/>
  <c r="M27"/>
  <c r="M26"/>
  <c r="M25"/>
  <c r="M24"/>
  <c r="M22"/>
  <c r="M21"/>
  <c r="M19"/>
  <c r="M18"/>
  <c r="M17"/>
  <c r="M14"/>
  <c r="M12"/>
  <c r="M10"/>
  <c r="M9"/>
  <c r="M8"/>
  <c r="M7"/>
  <c r="M6"/>
  <c r="M13"/>
</calcChain>
</file>

<file path=xl/sharedStrings.xml><?xml version="1.0" encoding="utf-8"?>
<sst xmlns="http://schemas.openxmlformats.org/spreadsheetml/2006/main" count="249" uniqueCount="60">
  <si>
    <t>R.No</t>
  </si>
  <si>
    <t>Reg.No</t>
  </si>
  <si>
    <t>Mid-I (18)</t>
  </si>
  <si>
    <t>Asg-I (12)</t>
  </si>
  <si>
    <t>Total-I</t>
  </si>
  <si>
    <t>Final Internal</t>
  </si>
  <si>
    <t>% Atten</t>
  </si>
  <si>
    <t>Atten</t>
  </si>
  <si>
    <t>Quiz</t>
  </si>
  <si>
    <t>Total(40)</t>
  </si>
  <si>
    <t>Name of the Student</t>
  </si>
  <si>
    <t>PRESENT</t>
  </si>
  <si>
    <t>COND</t>
  </si>
  <si>
    <t>L17EE1218</t>
  </si>
  <si>
    <t>PASUPULETI SIREESHA</t>
  </si>
  <si>
    <t>Y16EE1207</t>
  </si>
  <si>
    <t>REPALLE SOWJANYA</t>
  </si>
  <si>
    <t>Y16EE1210</t>
  </si>
  <si>
    <t>THALLAPALLI SANTHI</t>
  </si>
  <si>
    <t>Y16EE1201</t>
  </si>
  <si>
    <t>BADUGU RAMESH</t>
  </si>
  <si>
    <t>Y16EE1202</t>
  </si>
  <si>
    <t>BHASHYAM SAI SUDHAKAR</t>
  </si>
  <si>
    <t>Y16EE1203</t>
  </si>
  <si>
    <t>CHIKKA VENKATA RAVI TEJA</t>
  </si>
  <si>
    <t>L17EE1214</t>
  </si>
  <si>
    <t>GOLLAPALLI GOPINADH</t>
  </si>
  <si>
    <t>Y16EE1204</t>
  </si>
  <si>
    <t>KARUMANCHI ABHILASH</t>
  </si>
  <si>
    <t>L17EE1215</t>
  </si>
  <si>
    <t>KATARI RAJESH</t>
  </si>
  <si>
    <t>L17EE1216</t>
  </si>
  <si>
    <t>KOKA ASHOK KUMAR</t>
  </si>
  <si>
    <t>Y16EE1205</t>
  </si>
  <si>
    <t>KOMATI DURVASULU</t>
  </si>
  <si>
    <t>L17EE1217</t>
  </si>
  <si>
    <t>MADDU RAVINDRA</t>
  </si>
  <si>
    <t>Y16EE1206</t>
  </si>
  <si>
    <t>MANDURI VENKATA AKHIL</t>
  </si>
  <si>
    <t>Y16EE1212</t>
  </si>
  <si>
    <t>PALLEPOGU KOTESWARA RAO</t>
  </si>
  <si>
    <t>Y16EE1208</t>
  </si>
  <si>
    <t>SHAIK SAI KARIMULLA</t>
  </si>
  <si>
    <t>Y16EE1209</t>
  </si>
  <si>
    <t>SHAIK YASIN</t>
  </si>
  <si>
    <t>L17EE1219</t>
  </si>
  <si>
    <t>TADIKONDA VIJAYA KRISHNA</t>
  </si>
  <si>
    <t>L17EE1220</t>
  </si>
  <si>
    <t>THOTA VEERANJANEYULU</t>
  </si>
  <si>
    <t>Y16EE1211</t>
  </si>
  <si>
    <t>THOTA VENKATA GOPI</t>
  </si>
  <si>
    <t>L17EE1221</t>
  </si>
  <si>
    <t>UPPUTHOLLA PREMA RAJU</t>
  </si>
  <si>
    <t>L17EE1222</t>
  </si>
  <si>
    <t>VARAGANI SRIRAM</t>
  </si>
  <si>
    <t>L17EE1223</t>
  </si>
  <si>
    <t>VEERLA RAMAKRISHNA</t>
  </si>
  <si>
    <t>A</t>
  </si>
  <si>
    <t>Ab</t>
  </si>
  <si>
    <t>AB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</si>
</sst>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8"/>
      <color theme="1"/>
      <name val="Sylfaen"/>
      <family val="1"/>
    </font>
    <font>
      <sz val="8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b/>
      <sz val="10"/>
      <name val="Sylfaen"/>
      <family val="1"/>
    </font>
    <font>
      <sz val="9"/>
      <color theme="1"/>
      <name val="Sylfaen"/>
      <family val="1"/>
    </font>
    <font>
      <sz val="10"/>
      <name val="Sylfaen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Sylfaen"/>
      <family val="1"/>
    </font>
    <font>
      <sz val="9"/>
      <name val="Sylfae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1" xfId="0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0" xfId="0" applyFont="1" applyFill="1"/>
    <xf numFmtId="1" fontId="8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9" fontId="5" fillId="0" borderId="1" xfId="1" applyFont="1" applyBorder="1" applyAlignment="1">
      <alignment horizontal="center" vertical="center"/>
    </xf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9" fontId="9" fillId="2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0" fillId="2" borderId="1" xfId="0" applyFont="1" applyFill="1" applyBorder="1"/>
    <xf numFmtId="1" fontId="9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15</xdr:col>
      <xdr:colOff>266699</xdr:colOff>
      <xdr:row>3</xdr:row>
      <xdr:rowOff>115570</xdr:rowOff>
    </xdr:to>
    <xdr:pic>
      <xdr:nvPicPr>
        <xdr:cNvPr id="2" name="Picture 1" descr="C:\Users\CIET EEE\Desktop\logo-large.png">
          <a:extLst>
            <a:ext uri="{FF2B5EF4-FFF2-40B4-BE49-F238E27FC236}">
              <a16:creationId xmlns="" xmlns:a16="http://schemas.microsoft.com/office/drawing/2014/main" id="{3CB8BFFB-9643-4A4E-B0D6-3AC7CD1768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19050"/>
          <a:ext cx="9382124" cy="696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257175</xdr:colOff>
      <xdr:row>3</xdr:row>
      <xdr:rowOff>125095</xdr:rowOff>
    </xdr:to>
    <xdr:pic>
      <xdr:nvPicPr>
        <xdr:cNvPr id="2" name="Picture 1" descr="C:\Users\CIET EEE\Desktop\logo-large.png">
          <a:extLst>
            <a:ext uri="{FF2B5EF4-FFF2-40B4-BE49-F238E27FC236}">
              <a16:creationId xmlns="" xmlns:a16="http://schemas.microsoft.com/office/drawing/2014/main" id="{13BF4C80-EDA9-417A-8CBF-C2B7784647D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039350" cy="696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3</xdr:row>
      <xdr:rowOff>125095</xdr:rowOff>
    </xdr:to>
    <xdr:pic>
      <xdr:nvPicPr>
        <xdr:cNvPr id="2" name="Picture 1" descr="C:\Users\CIET EEE\Desktop\logo-large.png">
          <a:extLst>
            <a:ext uri="{FF2B5EF4-FFF2-40B4-BE49-F238E27FC236}">
              <a16:creationId xmlns="" xmlns:a16="http://schemas.microsoft.com/office/drawing/2014/main" id="{D276EFBA-5A8F-4049-BB9A-BD287F8130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172200" cy="696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114300</xdr:colOff>
      <xdr:row>3</xdr:row>
      <xdr:rowOff>125095</xdr:rowOff>
    </xdr:to>
    <xdr:pic>
      <xdr:nvPicPr>
        <xdr:cNvPr id="2" name="Picture 1" descr="C:\Users\CIET EEE\Desktop\logo-large.png">
          <a:extLst>
            <a:ext uri="{FF2B5EF4-FFF2-40B4-BE49-F238E27FC236}">
              <a16:creationId xmlns="" xmlns:a16="http://schemas.microsoft.com/office/drawing/2014/main" id="{61F7714A-DC53-4F04-8330-53CD98520F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353425" cy="696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opLeftCell="A5" workbookViewId="0">
      <selection activeCell="L6" sqref="L6:L27"/>
    </sheetView>
  </sheetViews>
  <sheetFormatPr defaultRowHeight="15"/>
  <cols>
    <col min="1" max="1" width="5.28515625" customWidth="1"/>
    <col min="2" max="2" width="11.42578125" customWidth="1"/>
    <col min="3" max="3" width="30.140625" customWidth="1"/>
    <col min="4" max="4" width="7.28515625" customWidth="1"/>
    <col min="5" max="5" width="7" customWidth="1"/>
    <col min="6" max="6" width="5.85546875" customWidth="1"/>
    <col min="10" max="10" width="9.140625" style="14" customWidth="1"/>
    <col min="11" max="11" width="6.5703125" customWidth="1"/>
    <col min="12" max="12" width="5.5703125" customWidth="1"/>
    <col min="13" max="13" width="5.85546875" style="7" customWidth="1"/>
    <col min="14" max="14" width="7" customWidth="1"/>
  </cols>
  <sheetData>
    <row r="1" spans="1:13" ht="15.75">
      <c r="A1" s="1"/>
      <c r="B1" s="1"/>
      <c r="C1" s="1"/>
      <c r="D1" s="2"/>
      <c r="E1" s="2"/>
      <c r="F1" s="2"/>
      <c r="G1" s="2"/>
      <c r="H1" s="2"/>
      <c r="I1" s="2"/>
      <c r="J1" s="13"/>
      <c r="K1" s="2"/>
      <c r="L1" s="2"/>
      <c r="M1" s="3"/>
    </row>
    <row r="2" spans="1:13" ht="15.75">
      <c r="A2" s="1"/>
      <c r="B2" s="1"/>
      <c r="C2" s="1"/>
      <c r="D2" s="2"/>
      <c r="E2" s="2"/>
      <c r="F2" s="2"/>
      <c r="G2" s="2"/>
      <c r="H2" s="2"/>
      <c r="I2" s="2"/>
      <c r="J2" s="13"/>
      <c r="K2" s="2"/>
      <c r="L2" s="2"/>
      <c r="M2" s="3"/>
    </row>
    <row r="3" spans="1:13" ht="15.75">
      <c r="A3" s="1"/>
      <c r="B3" s="1"/>
      <c r="C3" s="1"/>
      <c r="D3" s="2"/>
      <c r="E3" s="2"/>
      <c r="F3" s="2"/>
      <c r="G3" s="2"/>
      <c r="H3" s="2"/>
      <c r="I3" s="2"/>
      <c r="J3" s="13"/>
      <c r="K3" s="2"/>
      <c r="L3" s="2"/>
      <c r="M3" s="3"/>
    </row>
    <row r="4" spans="1:13" ht="15.75">
      <c r="A4" s="1"/>
      <c r="B4" s="1"/>
      <c r="C4" s="1"/>
      <c r="D4" s="2"/>
      <c r="E4" s="2"/>
      <c r="F4" s="2"/>
      <c r="G4" s="2"/>
      <c r="H4" s="2"/>
      <c r="I4" s="2"/>
      <c r="J4" s="13"/>
      <c r="K4" s="2"/>
      <c r="L4" s="2"/>
      <c r="M4" s="3"/>
    </row>
    <row r="5" spans="1:13" ht="16.5" customHeight="1">
      <c r="A5" s="19" t="s">
        <v>0</v>
      </c>
      <c r="B5" s="19" t="s">
        <v>1</v>
      </c>
      <c r="C5" s="17" t="s">
        <v>10</v>
      </c>
      <c r="D5" s="4" t="s">
        <v>2</v>
      </c>
      <c r="E5" s="4" t="s">
        <v>3</v>
      </c>
      <c r="F5" s="4" t="s">
        <v>4</v>
      </c>
      <c r="G5" s="4" t="s">
        <v>5</v>
      </c>
      <c r="H5" s="18" t="s">
        <v>11</v>
      </c>
      <c r="I5" s="4" t="s">
        <v>12</v>
      </c>
      <c r="J5" s="10" t="s">
        <v>6</v>
      </c>
      <c r="K5" s="18" t="s">
        <v>7</v>
      </c>
      <c r="L5" s="4" t="s">
        <v>8</v>
      </c>
      <c r="M5" s="16" t="s">
        <v>9</v>
      </c>
    </row>
    <row r="6" spans="1:13" ht="16.5" customHeight="1">
      <c r="A6" s="22">
        <v>1</v>
      </c>
      <c r="B6" s="23" t="s">
        <v>13</v>
      </c>
      <c r="C6" s="24" t="s">
        <v>14</v>
      </c>
      <c r="D6" s="5">
        <v>13</v>
      </c>
      <c r="E6" s="5">
        <v>10</v>
      </c>
      <c r="F6" s="20">
        <f>SUM(D6:E6)</f>
        <v>23</v>
      </c>
      <c r="G6" s="20">
        <f>F6</f>
        <v>23</v>
      </c>
      <c r="H6" s="5">
        <v>33</v>
      </c>
      <c r="I6" s="5">
        <v>44</v>
      </c>
      <c r="J6" s="21">
        <f>H6/I6</f>
        <v>0.75</v>
      </c>
      <c r="K6" s="5">
        <f>IF(J6&gt;0.89,5,IF(J6&gt;0.84,3,IF(J6&gt;0.79,2,IF(J6&gt;0.74,1,0))))</f>
        <v>1</v>
      </c>
      <c r="L6" s="8">
        <v>5</v>
      </c>
      <c r="M6" s="5">
        <f>SUM(G6,K6,L6)</f>
        <v>29</v>
      </c>
    </row>
    <row r="7" spans="1:13">
      <c r="A7" s="22">
        <v>2</v>
      </c>
      <c r="B7" s="23" t="s">
        <v>15</v>
      </c>
      <c r="C7" s="24" t="s">
        <v>16</v>
      </c>
      <c r="D7" s="5">
        <v>14</v>
      </c>
      <c r="E7" s="5">
        <v>10.5</v>
      </c>
      <c r="F7" s="20">
        <f t="shared" ref="F7:F27" si="0">SUM(D7:E7)</f>
        <v>24.5</v>
      </c>
      <c r="G7" s="20">
        <f t="shared" ref="G7:G27" si="1">F7</f>
        <v>24.5</v>
      </c>
      <c r="H7" s="5">
        <v>33</v>
      </c>
      <c r="I7" s="5">
        <v>44</v>
      </c>
      <c r="J7" s="21">
        <f t="shared" ref="J7:J27" si="2">H7/I7</f>
        <v>0.75</v>
      </c>
      <c r="K7" s="5">
        <f t="shared" ref="K7:K27" si="3">IF(J7&gt;0.89,5,IF(J7&gt;0.84,3,IF(J7&gt;0.79,2,IF(J7&gt;0.74,1,0))))</f>
        <v>1</v>
      </c>
      <c r="L7" s="8">
        <v>3</v>
      </c>
      <c r="M7" s="5">
        <f t="shared" ref="M7:M27" si="4">SUM(G7,K7,L7)</f>
        <v>28.5</v>
      </c>
    </row>
    <row r="8" spans="1:13">
      <c r="A8" s="22">
        <v>3</v>
      </c>
      <c r="B8" s="23" t="s">
        <v>17</v>
      </c>
      <c r="C8" s="24" t="s">
        <v>18</v>
      </c>
      <c r="D8" s="5">
        <v>15</v>
      </c>
      <c r="E8" s="5">
        <v>11.5</v>
      </c>
      <c r="F8" s="20">
        <f t="shared" si="0"/>
        <v>26.5</v>
      </c>
      <c r="G8" s="20">
        <f t="shared" si="1"/>
        <v>26.5</v>
      </c>
      <c r="H8" s="5">
        <v>35</v>
      </c>
      <c r="I8" s="5">
        <v>44</v>
      </c>
      <c r="J8" s="21">
        <f t="shared" si="2"/>
        <v>0.79545454545454541</v>
      </c>
      <c r="K8" s="5">
        <f t="shared" si="3"/>
        <v>2</v>
      </c>
      <c r="L8" s="8">
        <v>4</v>
      </c>
      <c r="M8" s="5">
        <f t="shared" si="4"/>
        <v>32.5</v>
      </c>
    </row>
    <row r="9" spans="1:13">
      <c r="A9" s="22">
        <v>4</v>
      </c>
      <c r="B9" s="23" t="s">
        <v>19</v>
      </c>
      <c r="C9" s="24" t="s">
        <v>20</v>
      </c>
      <c r="D9" s="5" t="s">
        <v>59</v>
      </c>
      <c r="E9" s="5" t="s">
        <v>59</v>
      </c>
      <c r="F9" s="20">
        <f t="shared" si="0"/>
        <v>0</v>
      </c>
      <c r="G9" s="20">
        <f t="shared" si="1"/>
        <v>0</v>
      </c>
      <c r="H9" s="5">
        <v>35</v>
      </c>
      <c r="I9" s="5">
        <v>44</v>
      </c>
      <c r="J9" s="21">
        <f t="shared" si="2"/>
        <v>0.79545454545454541</v>
      </c>
      <c r="K9" s="5">
        <f t="shared" si="3"/>
        <v>2</v>
      </c>
      <c r="L9" s="8">
        <v>3</v>
      </c>
      <c r="M9" s="5">
        <f t="shared" si="4"/>
        <v>5</v>
      </c>
    </row>
    <row r="10" spans="1:13">
      <c r="A10" s="22">
        <v>5</v>
      </c>
      <c r="B10" s="23" t="s">
        <v>21</v>
      </c>
      <c r="C10" s="24" t="s">
        <v>22</v>
      </c>
      <c r="D10" s="5">
        <v>7</v>
      </c>
      <c r="E10" s="5">
        <v>1</v>
      </c>
      <c r="F10" s="20">
        <f t="shared" si="0"/>
        <v>8</v>
      </c>
      <c r="G10" s="20">
        <f t="shared" si="1"/>
        <v>8</v>
      </c>
      <c r="H10" s="5">
        <v>36</v>
      </c>
      <c r="I10" s="5">
        <v>44</v>
      </c>
      <c r="J10" s="21">
        <f t="shared" si="2"/>
        <v>0.81818181818181823</v>
      </c>
      <c r="K10" s="5">
        <f t="shared" si="3"/>
        <v>2</v>
      </c>
      <c r="L10" s="8">
        <v>2</v>
      </c>
      <c r="M10" s="5">
        <f t="shared" si="4"/>
        <v>12</v>
      </c>
    </row>
    <row r="11" spans="1:13">
      <c r="A11" s="22">
        <v>6</v>
      </c>
      <c r="B11" s="23" t="s">
        <v>23</v>
      </c>
      <c r="C11" s="24" t="s">
        <v>24</v>
      </c>
      <c r="D11" s="5">
        <v>2</v>
      </c>
      <c r="E11" s="5">
        <v>2</v>
      </c>
      <c r="F11" s="20">
        <f t="shared" si="0"/>
        <v>4</v>
      </c>
      <c r="G11" s="20">
        <f t="shared" si="1"/>
        <v>4</v>
      </c>
      <c r="H11" s="5">
        <v>35</v>
      </c>
      <c r="I11" s="5">
        <v>44</v>
      </c>
      <c r="J11" s="21">
        <f t="shared" si="2"/>
        <v>0.79545454545454541</v>
      </c>
      <c r="K11" s="5">
        <f t="shared" si="3"/>
        <v>2</v>
      </c>
      <c r="L11" s="8">
        <v>1</v>
      </c>
      <c r="M11" s="5">
        <f t="shared" si="4"/>
        <v>7</v>
      </c>
    </row>
    <row r="12" spans="1:13">
      <c r="A12" s="22">
        <v>8</v>
      </c>
      <c r="B12" s="23" t="s">
        <v>25</v>
      </c>
      <c r="C12" s="24" t="s">
        <v>26</v>
      </c>
      <c r="D12" s="5">
        <v>6.5</v>
      </c>
      <c r="E12" s="5" t="s">
        <v>59</v>
      </c>
      <c r="F12" s="20">
        <f t="shared" si="0"/>
        <v>6.5</v>
      </c>
      <c r="G12" s="20">
        <f t="shared" si="1"/>
        <v>6.5</v>
      </c>
      <c r="H12" s="5">
        <v>33</v>
      </c>
      <c r="I12" s="5">
        <v>44</v>
      </c>
      <c r="J12" s="21">
        <f t="shared" si="2"/>
        <v>0.75</v>
      </c>
      <c r="K12" s="5">
        <f t="shared" si="3"/>
        <v>1</v>
      </c>
      <c r="L12" s="8">
        <v>3</v>
      </c>
      <c r="M12" s="5">
        <f t="shared" si="4"/>
        <v>10.5</v>
      </c>
    </row>
    <row r="13" spans="1:13">
      <c r="A13" s="22">
        <v>10</v>
      </c>
      <c r="B13" s="23" t="s">
        <v>27</v>
      </c>
      <c r="C13" s="24" t="s">
        <v>28</v>
      </c>
      <c r="D13" s="5" t="s">
        <v>59</v>
      </c>
      <c r="E13" s="5" t="s">
        <v>59</v>
      </c>
      <c r="F13" s="20">
        <f t="shared" si="0"/>
        <v>0</v>
      </c>
      <c r="G13" s="20">
        <f t="shared" si="1"/>
        <v>0</v>
      </c>
      <c r="H13" s="5">
        <v>26</v>
      </c>
      <c r="I13" s="5">
        <v>44</v>
      </c>
      <c r="J13" s="21">
        <f t="shared" si="2"/>
        <v>0.59090909090909094</v>
      </c>
      <c r="K13" s="5">
        <f t="shared" si="3"/>
        <v>0</v>
      </c>
      <c r="L13" s="8">
        <v>3</v>
      </c>
      <c r="M13" s="5">
        <f t="shared" si="4"/>
        <v>3</v>
      </c>
    </row>
    <row r="14" spans="1:13">
      <c r="A14" s="22">
        <v>11</v>
      </c>
      <c r="B14" s="23" t="s">
        <v>29</v>
      </c>
      <c r="C14" s="24" t="s">
        <v>30</v>
      </c>
      <c r="D14" s="5" t="s">
        <v>59</v>
      </c>
      <c r="E14" s="5" t="s">
        <v>59</v>
      </c>
      <c r="F14" s="20">
        <f t="shared" si="0"/>
        <v>0</v>
      </c>
      <c r="G14" s="20">
        <f t="shared" si="1"/>
        <v>0</v>
      </c>
      <c r="H14" s="5">
        <v>36</v>
      </c>
      <c r="I14" s="5">
        <v>44</v>
      </c>
      <c r="J14" s="21">
        <f t="shared" si="2"/>
        <v>0.81818181818181823</v>
      </c>
      <c r="K14" s="5">
        <f t="shared" si="3"/>
        <v>2</v>
      </c>
      <c r="L14" s="8">
        <v>4</v>
      </c>
      <c r="M14" s="5">
        <f t="shared" si="4"/>
        <v>6</v>
      </c>
    </row>
    <row r="15" spans="1:13">
      <c r="A15" s="22">
        <v>12</v>
      </c>
      <c r="B15" s="23" t="s">
        <v>31</v>
      </c>
      <c r="C15" s="24" t="s">
        <v>32</v>
      </c>
      <c r="D15" s="5">
        <v>8</v>
      </c>
      <c r="E15" s="5">
        <v>8.5</v>
      </c>
      <c r="F15" s="20">
        <f t="shared" si="0"/>
        <v>16.5</v>
      </c>
      <c r="G15" s="20">
        <f t="shared" si="1"/>
        <v>16.5</v>
      </c>
      <c r="H15" s="5">
        <v>40</v>
      </c>
      <c r="I15" s="5">
        <v>44</v>
      </c>
      <c r="J15" s="21">
        <f t="shared" si="2"/>
        <v>0.90909090909090906</v>
      </c>
      <c r="K15" s="5">
        <f t="shared" si="3"/>
        <v>5</v>
      </c>
      <c r="L15" s="8">
        <v>1</v>
      </c>
      <c r="M15" s="5">
        <f t="shared" si="4"/>
        <v>22.5</v>
      </c>
    </row>
    <row r="16" spans="1:13">
      <c r="A16" s="22">
        <v>13</v>
      </c>
      <c r="B16" s="23" t="s">
        <v>33</v>
      </c>
      <c r="C16" s="24" t="s">
        <v>34</v>
      </c>
      <c r="D16" s="5" t="s">
        <v>59</v>
      </c>
      <c r="E16" s="5" t="s">
        <v>59</v>
      </c>
      <c r="F16" s="20">
        <f t="shared" si="0"/>
        <v>0</v>
      </c>
      <c r="G16" s="20">
        <f t="shared" si="1"/>
        <v>0</v>
      </c>
      <c r="H16" s="5">
        <v>34</v>
      </c>
      <c r="I16" s="5">
        <v>44</v>
      </c>
      <c r="J16" s="21">
        <f t="shared" si="2"/>
        <v>0.77272727272727271</v>
      </c>
      <c r="K16" s="5">
        <f t="shared" si="3"/>
        <v>1</v>
      </c>
      <c r="L16" s="8">
        <v>0</v>
      </c>
      <c r="M16" s="5">
        <f t="shared" si="4"/>
        <v>1</v>
      </c>
    </row>
    <row r="17" spans="1:13">
      <c r="A17" s="22">
        <v>14</v>
      </c>
      <c r="B17" s="23" t="s">
        <v>35</v>
      </c>
      <c r="C17" s="24" t="s">
        <v>36</v>
      </c>
      <c r="D17" s="5">
        <v>8.5</v>
      </c>
      <c r="E17" s="5">
        <v>9.5</v>
      </c>
      <c r="F17" s="20">
        <f t="shared" si="0"/>
        <v>18</v>
      </c>
      <c r="G17" s="20">
        <f t="shared" si="1"/>
        <v>18</v>
      </c>
      <c r="H17" s="5">
        <v>27</v>
      </c>
      <c r="I17" s="5">
        <v>44</v>
      </c>
      <c r="J17" s="21">
        <f t="shared" si="2"/>
        <v>0.61363636363636365</v>
      </c>
      <c r="K17" s="5">
        <f t="shared" si="3"/>
        <v>0</v>
      </c>
      <c r="L17" s="8">
        <v>1</v>
      </c>
      <c r="M17" s="5">
        <f t="shared" si="4"/>
        <v>19</v>
      </c>
    </row>
    <row r="18" spans="1:13">
      <c r="A18" s="22">
        <v>15</v>
      </c>
      <c r="B18" s="23" t="s">
        <v>37</v>
      </c>
      <c r="C18" s="24" t="s">
        <v>38</v>
      </c>
      <c r="D18" s="5">
        <v>9</v>
      </c>
      <c r="E18" s="5">
        <v>1</v>
      </c>
      <c r="F18" s="20">
        <f t="shared" si="0"/>
        <v>10</v>
      </c>
      <c r="G18" s="20">
        <f t="shared" si="1"/>
        <v>10</v>
      </c>
      <c r="H18" s="5">
        <v>40</v>
      </c>
      <c r="I18" s="5">
        <v>44</v>
      </c>
      <c r="J18" s="21">
        <f t="shared" si="2"/>
        <v>0.90909090909090906</v>
      </c>
      <c r="K18" s="5">
        <f t="shared" si="3"/>
        <v>5</v>
      </c>
      <c r="L18" s="8">
        <v>0</v>
      </c>
      <c r="M18" s="5">
        <f t="shared" si="4"/>
        <v>15</v>
      </c>
    </row>
    <row r="19" spans="1:13">
      <c r="A19" s="22">
        <v>16</v>
      </c>
      <c r="B19" s="23" t="s">
        <v>39</v>
      </c>
      <c r="C19" s="24" t="s">
        <v>40</v>
      </c>
      <c r="D19" s="5" t="s">
        <v>59</v>
      </c>
      <c r="E19" s="5" t="s">
        <v>59</v>
      </c>
      <c r="F19" s="20">
        <f t="shared" si="0"/>
        <v>0</v>
      </c>
      <c r="G19" s="20">
        <f t="shared" si="1"/>
        <v>0</v>
      </c>
      <c r="H19" s="5">
        <v>34</v>
      </c>
      <c r="I19" s="5">
        <v>44</v>
      </c>
      <c r="J19" s="21">
        <f t="shared" si="2"/>
        <v>0.77272727272727271</v>
      </c>
      <c r="K19" s="5">
        <f t="shared" si="3"/>
        <v>1</v>
      </c>
      <c r="L19" s="8">
        <v>3</v>
      </c>
      <c r="M19" s="5">
        <f t="shared" si="4"/>
        <v>4</v>
      </c>
    </row>
    <row r="20" spans="1:13">
      <c r="A20" s="22">
        <v>17</v>
      </c>
      <c r="B20" s="23" t="s">
        <v>41</v>
      </c>
      <c r="C20" s="24" t="s">
        <v>42</v>
      </c>
      <c r="D20" s="5" t="s">
        <v>59</v>
      </c>
      <c r="E20" s="5" t="s">
        <v>59</v>
      </c>
      <c r="F20" s="20">
        <f t="shared" si="0"/>
        <v>0</v>
      </c>
      <c r="G20" s="20">
        <f t="shared" si="1"/>
        <v>0</v>
      </c>
      <c r="H20" s="5">
        <v>44</v>
      </c>
      <c r="I20" s="5">
        <v>44</v>
      </c>
      <c r="J20" s="21">
        <f t="shared" si="2"/>
        <v>1</v>
      </c>
      <c r="K20" s="5">
        <f t="shared" si="3"/>
        <v>5</v>
      </c>
      <c r="L20" s="8">
        <v>0</v>
      </c>
      <c r="M20" s="5">
        <f t="shared" si="4"/>
        <v>5</v>
      </c>
    </row>
    <row r="21" spans="1:13">
      <c r="A21" s="22">
        <v>18</v>
      </c>
      <c r="B21" s="23" t="s">
        <v>43</v>
      </c>
      <c r="C21" s="24" t="s">
        <v>44</v>
      </c>
      <c r="D21" s="5">
        <v>4</v>
      </c>
      <c r="E21" s="5" t="s">
        <v>59</v>
      </c>
      <c r="F21" s="20">
        <f t="shared" si="0"/>
        <v>4</v>
      </c>
      <c r="G21" s="20">
        <f t="shared" si="1"/>
        <v>4</v>
      </c>
      <c r="H21" s="5">
        <v>38</v>
      </c>
      <c r="I21" s="5">
        <v>44</v>
      </c>
      <c r="J21" s="21">
        <f t="shared" si="2"/>
        <v>0.86363636363636365</v>
      </c>
      <c r="K21" s="5">
        <f t="shared" si="3"/>
        <v>3</v>
      </c>
      <c r="L21" s="8">
        <v>2</v>
      </c>
      <c r="M21" s="5">
        <f t="shared" si="4"/>
        <v>9</v>
      </c>
    </row>
    <row r="22" spans="1:13">
      <c r="A22" s="22">
        <v>19</v>
      </c>
      <c r="B22" s="23" t="s">
        <v>45</v>
      </c>
      <c r="C22" s="24" t="s">
        <v>46</v>
      </c>
      <c r="D22" s="5">
        <v>7.5</v>
      </c>
      <c r="E22" s="5">
        <v>0</v>
      </c>
      <c r="F22" s="20">
        <f t="shared" si="0"/>
        <v>7.5</v>
      </c>
      <c r="G22" s="20">
        <f t="shared" si="1"/>
        <v>7.5</v>
      </c>
      <c r="H22" s="5">
        <v>31</v>
      </c>
      <c r="I22" s="5">
        <v>44</v>
      </c>
      <c r="J22" s="21">
        <f t="shared" si="2"/>
        <v>0.70454545454545459</v>
      </c>
      <c r="K22" s="5">
        <f t="shared" si="3"/>
        <v>0</v>
      </c>
      <c r="L22" s="8">
        <v>1</v>
      </c>
      <c r="M22" s="5">
        <f t="shared" si="4"/>
        <v>8.5</v>
      </c>
    </row>
    <row r="23" spans="1:13">
      <c r="A23" s="22">
        <v>20</v>
      </c>
      <c r="B23" s="23" t="s">
        <v>47</v>
      </c>
      <c r="C23" s="24" t="s">
        <v>48</v>
      </c>
      <c r="D23" s="5">
        <v>8.5</v>
      </c>
      <c r="E23" s="5">
        <v>1</v>
      </c>
      <c r="F23" s="20">
        <f t="shared" si="0"/>
        <v>9.5</v>
      </c>
      <c r="G23" s="20">
        <f t="shared" si="1"/>
        <v>9.5</v>
      </c>
      <c r="H23" s="5">
        <v>35</v>
      </c>
      <c r="I23" s="5">
        <v>44</v>
      </c>
      <c r="J23" s="21">
        <f t="shared" si="2"/>
        <v>0.79545454545454541</v>
      </c>
      <c r="K23" s="5">
        <f t="shared" si="3"/>
        <v>2</v>
      </c>
      <c r="L23" s="8">
        <v>2</v>
      </c>
      <c r="M23" s="5">
        <f t="shared" si="4"/>
        <v>13.5</v>
      </c>
    </row>
    <row r="24" spans="1:13">
      <c r="A24" s="22">
        <v>21</v>
      </c>
      <c r="B24" s="23" t="s">
        <v>49</v>
      </c>
      <c r="C24" s="24" t="s">
        <v>50</v>
      </c>
      <c r="D24" s="5" t="s">
        <v>59</v>
      </c>
      <c r="E24" s="5" t="s">
        <v>59</v>
      </c>
      <c r="F24" s="20">
        <f t="shared" si="0"/>
        <v>0</v>
      </c>
      <c r="G24" s="20">
        <f t="shared" si="1"/>
        <v>0</v>
      </c>
      <c r="H24" s="5">
        <v>26</v>
      </c>
      <c r="I24" s="5">
        <v>44</v>
      </c>
      <c r="J24" s="21">
        <f t="shared" si="2"/>
        <v>0.59090909090909094</v>
      </c>
      <c r="K24" s="5">
        <f t="shared" si="3"/>
        <v>0</v>
      </c>
      <c r="L24" s="8">
        <v>1</v>
      </c>
      <c r="M24" s="5">
        <f t="shared" si="4"/>
        <v>1</v>
      </c>
    </row>
    <row r="25" spans="1:13">
      <c r="A25" s="22">
        <v>22</v>
      </c>
      <c r="B25" s="23" t="s">
        <v>51</v>
      </c>
      <c r="C25" s="24" t="s">
        <v>52</v>
      </c>
      <c r="D25" s="5">
        <v>11</v>
      </c>
      <c r="E25" s="5">
        <v>2</v>
      </c>
      <c r="F25" s="20">
        <f t="shared" si="0"/>
        <v>13</v>
      </c>
      <c r="G25" s="20">
        <f t="shared" si="1"/>
        <v>13</v>
      </c>
      <c r="H25" s="5">
        <v>35</v>
      </c>
      <c r="I25" s="5">
        <v>44</v>
      </c>
      <c r="J25" s="21">
        <f t="shared" si="2"/>
        <v>0.79545454545454541</v>
      </c>
      <c r="K25" s="5">
        <f t="shared" si="3"/>
        <v>2</v>
      </c>
      <c r="L25" s="8">
        <v>2</v>
      </c>
      <c r="M25" s="5">
        <f t="shared" si="4"/>
        <v>17</v>
      </c>
    </row>
    <row r="26" spans="1:13">
      <c r="A26" s="22">
        <v>23</v>
      </c>
      <c r="B26" s="23" t="s">
        <v>53</v>
      </c>
      <c r="C26" s="24" t="s">
        <v>54</v>
      </c>
      <c r="D26" s="5">
        <v>10.5</v>
      </c>
      <c r="E26" s="5">
        <v>6</v>
      </c>
      <c r="F26" s="20">
        <f t="shared" si="0"/>
        <v>16.5</v>
      </c>
      <c r="G26" s="20">
        <f t="shared" si="1"/>
        <v>16.5</v>
      </c>
      <c r="H26" s="5">
        <v>30</v>
      </c>
      <c r="I26" s="5">
        <v>44</v>
      </c>
      <c r="J26" s="21">
        <f t="shared" si="2"/>
        <v>0.68181818181818177</v>
      </c>
      <c r="K26" s="5">
        <f t="shared" si="3"/>
        <v>0</v>
      </c>
      <c r="L26" s="8">
        <v>2</v>
      </c>
      <c r="M26" s="5">
        <f t="shared" si="4"/>
        <v>18.5</v>
      </c>
    </row>
    <row r="27" spans="1:13">
      <c r="A27" s="22">
        <v>24</v>
      </c>
      <c r="B27" s="23" t="s">
        <v>55</v>
      </c>
      <c r="C27" s="24" t="s">
        <v>56</v>
      </c>
      <c r="D27" s="5">
        <v>11.5</v>
      </c>
      <c r="E27" s="5">
        <v>6</v>
      </c>
      <c r="F27" s="20">
        <f t="shared" si="0"/>
        <v>17.5</v>
      </c>
      <c r="G27" s="20">
        <f t="shared" si="1"/>
        <v>17.5</v>
      </c>
      <c r="H27" s="5">
        <v>35</v>
      </c>
      <c r="I27" s="5">
        <v>44</v>
      </c>
      <c r="J27" s="21">
        <f t="shared" si="2"/>
        <v>0.79545454545454541</v>
      </c>
      <c r="K27" s="5">
        <f t="shared" si="3"/>
        <v>2</v>
      </c>
      <c r="L27" s="8">
        <v>2</v>
      </c>
      <c r="M27" s="5">
        <f t="shared" si="4"/>
        <v>21.5</v>
      </c>
    </row>
  </sheetData>
  <pageMargins left="0" right="0" top="0" bottom="0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opLeftCell="B1" workbookViewId="0">
      <selection activeCell="G14" sqref="G14"/>
    </sheetView>
  </sheetViews>
  <sheetFormatPr defaultRowHeight="15"/>
  <cols>
    <col min="1" max="1" width="6.5703125" customWidth="1"/>
    <col min="2" max="2" width="11.42578125" customWidth="1"/>
    <col min="3" max="3" width="31.42578125" customWidth="1"/>
    <col min="4" max="4" width="8.140625" customWidth="1"/>
    <col min="5" max="5" width="7.42578125" customWidth="1"/>
    <col min="6" max="6" width="6.140625" customWidth="1"/>
    <col min="7" max="9" width="9.140625" customWidth="1"/>
    <col min="10" max="10" width="7.7109375" style="14" customWidth="1"/>
    <col min="11" max="11" width="6.5703125" customWidth="1"/>
    <col min="12" max="12" width="6.42578125" customWidth="1"/>
    <col min="13" max="13" width="9.140625" style="7"/>
  </cols>
  <sheetData>
    <row r="1" spans="1:13">
      <c r="A1" s="9"/>
      <c r="B1" s="9"/>
      <c r="C1" s="9"/>
      <c r="D1" s="2"/>
      <c r="E1" s="2"/>
      <c r="F1" s="2"/>
      <c r="G1" s="2"/>
      <c r="H1" s="2"/>
      <c r="I1" s="2"/>
      <c r="J1" s="13"/>
      <c r="K1" s="2"/>
      <c r="L1" s="2"/>
      <c r="M1" s="3"/>
    </row>
    <row r="2" spans="1:13">
      <c r="A2" s="9"/>
      <c r="B2" s="9"/>
      <c r="C2" s="9"/>
      <c r="D2" s="2"/>
      <c r="E2" s="2"/>
      <c r="F2" s="2"/>
      <c r="G2" s="2"/>
      <c r="H2" s="2"/>
      <c r="I2" s="2"/>
      <c r="J2" s="13"/>
      <c r="K2" s="2"/>
      <c r="L2" s="2"/>
      <c r="M2" s="3"/>
    </row>
    <row r="3" spans="1:13">
      <c r="A3" s="9"/>
      <c r="B3" s="9"/>
      <c r="C3" s="9"/>
      <c r="D3" s="2"/>
      <c r="E3" s="2"/>
      <c r="F3" s="2"/>
      <c r="G3" s="2"/>
      <c r="H3" s="2"/>
      <c r="I3" s="2"/>
      <c r="J3" s="13"/>
      <c r="K3" s="2"/>
      <c r="L3" s="2"/>
      <c r="M3" s="3"/>
    </row>
    <row r="4" spans="1:13">
      <c r="A4" s="9"/>
      <c r="B4" s="9"/>
      <c r="C4" s="9"/>
      <c r="D4" s="2"/>
      <c r="E4" s="2"/>
      <c r="F4" s="2"/>
      <c r="G4" s="2"/>
      <c r="H4" s="2"/>
      <c r="I4" s="2"/>
      <c r="J4" s="13"/>
      <c r="K4" s="2"/>
      <c r="L4" s="2"/>
      <c r="M4" s="3"/>
    </row>
    <row r="5" spans="1:13" ht="30">
      <c r="A5" s="19" t="s">
        <v>0</v>
      </c>
      <c r="B5" s="19" t="s">
        <v>1</v>
      </c>
      <c r="C5" s="17" t="s">
        <v>10</v>
      </c>
      <c r="D5" s="4" t="s">
        <v>2</v>
      </c>
      <c r="E5" s="4" t="s">
        <v>3</v>
      </c>
      <c r="F5" s="4" t="s">
        <v>4</v>
      </c>
      <c r="G5" s="4" t="s">
        <v>5</v>
      </c>
      <c r="H5" s="18" t="s">
        <v>11</v>
      </c>
      <c r="I5" s="4" t="s">
        <v>12</v>
      </c>
      <c r="J5" s="10" t="s">
        <v>6</v>
      </c>
      <c r="K5" s="18" t="s">
        <v>7</v>
      </c>
      <c r="L5" s="4" t="s">
        <v>8</v>
      </c>
      <c r="M5" s="16" t="s">
        <v>9</v>
      </c>
    </row>
    <row r="6" spans="1:13" ht="15.75" customHeight="1">
      <c r="A6" s="22">
        <v>1</v>
      </c>
      <c r="B6" s="23" t="s">
        <v>13</v>
      </c>
      <c r="C6" s="24" t="s">
        <v>14</v>
      </c>
      <c r="D6" s="5">
        <v>18</v>
      </c>
      <c r="E6" s="5">
        <v>6</v>
      </c>
      <c r="F6" s="20">
        <f>SUM(D6:E6)</f>
        <v>24</v>
      </c>
      <c r="G6" s="20">
        <f>F6</f>
        <v>24</v>
      </c>
      <c r="H6" s="5">
        <v>29</v>
      </c>
      <c r="I6" s="5">
        <v>36</v>
      </c>
      <c r="J6" s="21">
        <f>H6/I6</f>
        <v>0.80555555555555558</v>
      </c>
      <c r="K6" s="5">
        <f>IF(J6&gt;0.89,5,IF(J6&gt;0.84,3,IF(J6&gt;0.79,2,IF(J6&gt;0.74,1,0))))</f>
        <v>2</v>
      </c>
      <c r="L6" s="8">
        <v>5</v>
      </c>
      <c r="M6" s="5">
        <f>SUM(G6,K6,L6)</f>
        <v>31</v>
      </c>
    </row>
    <row r="7" spans="1:13" ht="15.75" customHeight="1">
      <c r="A7" s="22">
        <v>2</v>
      </c>
      <c r="B7" s="23" t="s">
        <v>15</v>
      </c>
      <c r="C7" s="24" t="s">
        <v>16</v>
      </c>
      <c r="D7" s="5">
        <v>18</v>
      </c>
      <c r="E7" s="5">
        <v>10</v>
      </c>
      <c r="F7" s="20">
        <f t="shared" ref="F7:F27" si="0">SUM(D7:E7)</f>
        <v>28</v>
      </c>
      <c r="G7" s="20">
        <f t="shared" ref="G7:G27" si="1">F7</f>
        <v>28</v>
      </c>
      <c r="H7" s="5">
        <v>29</v>
      </c>
      <c r="I7" s="5">
        <v>36</v>
      </c>
      <c r="J7" s="21">
        <f t="shared" ref="J7:J27" si="2">H7/I7</f>
        <v>0.80555555555555558</v>
      </c>
      <c r="K7" s="5">
        <f t="shared" ref="K7:K27" si="3">IF(J7&gt;0.89,5,IF(J7&gt;0.84,3,IF(J7&gt;0.79,2,IF(J7&gt;0.74,1,0))))</f>
        <v>2</v>
      </c>
      <c r="L7" s="8">
        <v>3</v>
      </c>
      <c r="M7" s="5">
        <f t="shared" ref="M7:M27" si="4">SUM(G7,K7,L7)</f>
        <v>33</v>
      </c>
    </row>
    <row r="8" spans="1:13" ht="15.75" customHeight="1">
      <c r="A8" s="22">
        <v>3</v>
      </c>
      <c r="B8" s="23" t="s">
        <v>17</v>
      </c>
      <c r="C8" s="24" t="s">
        <v>18</v>
      </c>
      <c r="D8" s="5">
        <v>18</v>
      </c>
      <c r="E8" s="5">
        <v>6</v>
      </c>
      <c r="F8" s="20">
        <f t="shared" si="0"/>
        <v>24</v>
      </c>
      <c r="G8" s="20">
        <f t="shared" si="1"/>
        <v>24</v>
      </c>
      <c r="H8" s="5">
        <v>31</v>
      </c>
      <c r="I8" s="5">
        <v>36</v>
      </c>
      <c r="J8" s="21">
        <f t="shared" si="2"/>
        <v>0.86111111111111116</v>
      </c>
      <c r="K8" s="5">
        <f t="shared" si="3"/>
        <v>3</v>
      </c>
      <c r="L8" s="8">
        <v>4</v>
      </c>
      <c r="M8" s="5">
        <f t="shared" si="4"/>
        <v>31</v>
      </c>
    </row>
    <row r="9" spans="1:13" ht="15.75" customHeight="1">
      <c r="A9" s="22">
        <v>4</v>
      </c>
      <c r="B9" s="23" t="s">
        <v>19</v>
      </c>
      <c r="C9" s="24" t="s">
        <v>20</v>
      </c>
      <c r="D9" s="5">
        <v>16</v>
      </c>
      <c r="E9" s="5">
        <v>5</v>
      </c>
      <c r="F9" s="20">
        <f t="shared" si="0"/>
        <v>21</v>
      </c>
      <c r="G9" s="20">
        <f t="shared" si="1"/>
        <v>21</v>
      </c>
      <c r="H9" s="5">
        <v>27</v>
      </c>
      <c r="I9" s="5">
        <v>36</v>
      </c>
      <c r="J9" s="21">
        <f t="shared" si="2"/>
        <v>0.75</v>
      </c>
      <c r="K9" s="5">
        <f t="shared" si="3"/>
        <v>1</v>
      </c>
      <c r="L9" s="8">
        <v>5</v>
      </c>
      <c r="M9" s="5">
        <f t="shared" si="4"/>
        <v>27</v>
      </c>
    </row>
    <row r="10" spans="1:13" ht="26.25" customHeight="1">
      <c r="A10" s="22">
        <v>5</v>
      </c>
      <c r="B10" s="23" t="s">
        <v>21</v>
      </c>
      <c r="C10" s="24" t="s">
        <v>22</v>
      </c>
      <c r="D10" s="5">
        <v>11</v>
      </c>
      <c r="E10" s="5">
        <v>7</v>
      </c>
      <c r="F10" s="20">
        <f t="shared" si="0"/>
        <v>18</v>
      </c>
      <c r="G10" s="20">
        <f t="shared" si="1"/>
        <v>18</v>
      </c>
      <c r="H10" s="5">
        <v>29</v>
      </c>
      <c r="I10" s="5">
        <v>36</v>
      </c>
      <c r="J10" s="21">
        <f t="shared" si="2"/>
        <v>0.80555555555555558</v>
      </c>
      <c r="K10" s="5">
        <f t="shared" si="3"/>
        <v>2</v>
      </c>
      <c r="L10" s="8">
        <v>3</v>
      </c>
      <c r="M10" s="5">
        <f t="shared" si="4"/>
        <v>23</v>
      </c>
    </row>
    <row r="11" spans="1:13" ht="15.75" customHeight="1">
      <c r="A11" s="22">
        <v>6</v>
      </c>
      <c r="B11" s="23" t="s">
        <v>23</v>
      </c>
      <c r="C11" s="24" t="s">
        <v>24</v>
      </c>
      <c r="D11" s="5">
        <v>11</v>
      </c>
      <c r="E11" s="5">
        <v>3</v>
      </c>
      <c r="F11" s="20">
        <f t="shared" si="0"/>
        <v>14</v>
      </c>
      <c r="G11" s="20">
        <f t="shared" si="1"/>
        <v>14</v>
      </c>
      <c r="H11" s="5">
        <v>27</v>
      </c>
      <c r="I11" s="5">
        <v>36</v>
      </c>
      <c r="J11" s="21">
        <f t="shared" si="2"/>
        <v>0.75</v>
      </c>
      <c r="K11" s="5">
        <f t="shared" si="3"/>
        <v>1</v>
      </c>
      <c r="L11" s="8">
        <v>4</v>
      </c>
      <c r="M11" s="5">
        <f t="shared" si="4"/>
        <v>19</v>
      </c>
    </row>
    <row r="12" spans="1:13" ht="15.75" customHeight="1">
      <c r="A12" s="22">
        <v>8</v>
      </c>
      <c r="B12" s="23" t="s">
        <v>25</v>
      </c>
      <c r="C12" s="24" t="s">
        <v>26</v>
      </c>
      <c r="D12" s="5">
        <v>13</v>
      </c>
      <c r="E12" s="5">
        <v>7</v>
      </c>
      <c r="F12" s="20">
        <f t="shared" si="0"/>
        <v>20</v>
      </c>
      <c r="G12" s="20">
        <f t="shared" si="1"/>
        <v>20</v>
      </c>
      <c r="H12" s="5">
        <v>20</v>
      </c>
      <c r="I12" s="5">
        <v>36</v>
      </c>
      <c r="J12" s="21">
        <f t="shared" si="2"/>
        <v>0.55555555555555558</v>
      </c>
      <c r="K12" s="5">
        <f t="shared" si="3"/>
        <v>0</v>
      </c>
      <c r="L12" s="8">
        <v>4</v>
      </c>
      <c r="M12" s="5">
        <f t="shared" si="4"/>
        <v>24</v>
      </c>
    </row>
    <row r="13" spans="1:13" ht="15.75" customHeight="1">
      <c r="A13" s="22">
        <v>10</v>
      </c>
      <c r="B13" s="23" t="s">
        <v>27</v>
      </c>
      <c r="C13" s="24" t="s">
        <v>28</v>
      </c>
      <c r="D13" s="5">
        <v>12</v>
      </c>
      <c r="E13" s="5">
        <v>4</v>
      </c>
      <c r="F13" s="20">
        <f t="shared" si="0"/>
        <v>16</v>
      </c>
      <c r="G13" s="20">
        <f t="shared" si="1"/>
        <v>16</v>
      </c>
      <c r="H13" s="5">
        <v>19</v>
      </c>
      <c r="I13" s="5">
        <v>36</v>
      </c>
      <c r="J13" s="21">
        <f t="shared" si="2"/>
        <v>0.52777777777777779</v>
      </c>
      <c r="K13" s="5">
        <f t="shared" si="3"/>
        <v>0</v>
      </c>
      <c r="L13" s="8">
        <v>3</v>
      </c>
      <c r="M13" s="5">
        <f t="shared" si="4"/>
        <v>19</v>
      </c>
    </row>
    <row r="14" spans="1:13" ht="15.75" customHeight="1">
      <c r="A14" s="22">
        <v>11</v>
      </c>
      <c r="B14" s="23" t="s">
        <v>29</v>
      </c>
      <c r="C14" s="24" t="s">
        <v>30</v>
      </c>
      <c r="D14" s="5">
        <v>12</v>
      </c>
      <c r="E14" s="5">
        <v>5</v>
      </c>
      <c r="F14" s="20">
        <f t="shared" si="0"/>
        <v>17</v>
      </c>
      <c r="G14" s="20">
        <f t="shared" si="1"/>
        <v>17</v>
      </c>
      <c r="H14" s="5">
        <v>27</v>
      </c>
      <c r="I14" s="5">
        <v>36</v>
      </c>
      <c r="J14" s="21">
        <f t="shared" si="2"/>
        <v>0.75</v>
      </c>
      <c r="K14" s="5">
        <f t="shared" si="3"/>
        <v>1</v>
      </c>
      <c r="L14" s="8">
        <v>3</v>
      </c>
      <c r="M14" s="5">
        <f t="shared" si="4"/>
        <v>21</v>
      </c>
    </row>
    <row r="15" spans="1:13" ht="15.75" customHeight="1">
      <c r="A15" s="22">
        <v>12</v>
      </c>
      <c r="B15" s="23" t="s">
        <v>31</v>
      </c>
      <c r="C15" s="24" t="s">
        <v>32</v>
      </c>
      <c r="D15" s="5">
        <v>15</v>
      </c>
      <c r="E15" s="5">
        <v>6</v>
      </c>
      <c r="F15" s="20">
        <f t="shared" si="0"/>
        <v>21</v>
      </c>
      <c r="G15" s="20">
        <f t="shared" si="1"/>
        <v>21</v>
      </c>
      <c r="H15" s="5">
        <v>34</v>
      </c>
      <c r="I15" s="5">
        <v>36</v>
      </c>
      <c r="J15" s="21">
        <f t="shared" si="2"/>
        <v>0.94444444444444442</v>
      </c>
      <c r="K15" s="5">
        <f t="shared" si="3"/>
        <v>5</v>
      </c>
      <c r="L15" s="8">
        <v>4</v>
      </c>
      <c r="M15" s="5">
        <f t="shared" si="4"/>
        <v>30</v>
      </c>
    </row>
    <row r="16" spans="1:13" ht="15.75" customHeight="1">
      <c r="A16" s="22">
        <v>13</v>
      </c>
      <c r="B16" s="23" t="s">
        <v>33</v>
      </c>
      <c r="C16" s="24" t="s">
        <v>34</v>
      </c>
      <c r="D16" s="5">
        <v>14</v>
      </c>
      <c r="E16" s="5">
        <v>8</v>
      </c>
      <c r="F16" s="20">
        <f t="shared" si="0"/>
        <v>22</v>
      </c>
      <c r="G16" s="20">
        <f t="shared" si="1"/>
        <v>22</v>
      </c>
      <c r="H16" s="5">
        <v>23</v>
      </c>
      <c r="I16" s="5">
        <v>36</v>
      </c>
      <c r="J16" s="21">
        <f t="shared" si="2"/>
        <v>0.63888888888888884</v>
      </c>
      <c r="K16" s="5">
        <f t="shared" si="3"/>
        <v>0</v>
      </c>
      <c r="L16" s="8">
        <v>3</v>
      </c>
      <c r="M16" s="5">
        <f t="shared" si="4"/>
        <v>25</v>
      </c>
    </row>
    <row r="17" spans="1:13" ht="15.75" customHeight="1">
      <c r="A17" s="22">
        <v>14</v>
      </c>
      <c r="B17" s="23" t="s">
        <v>35</v>
      </c>
      <c r="C17" s="24" t="s">
        <v>36</v>
      </c>
      <c r="D17" s="5">
        <v>17</v>
      </c>
      <c r="E17" s="5">
        <v>11</v>
      </c>
      <c r="F17" s="20">
        <f t="shared" si="0"/>
        <v>28</v>
      </c>
      <c r="G17" s="20">
        <f t="shared" si="1"/>
        <v>28</v>
      </c>
      <c r="H17" s="5">
        <v>16</v>
      </c>
      <c r="I17" s="5">
        <v>36</v>
      </c>
      <c r="J17" s="21">
        <f t="shared" si="2"/>
        <v>0.44444444444444442</v>
      </c>
      <c r="K17" s="5">
        <f t="shared" si="3"/>
        <v>0</v>
      </c>
      <c r="L17" s="8">
        <v>4</v>
      </c>
      <c r="M17" s="5">
        <f t="shared" si="4"/>
        <v>32</v>
      </c>
    </row>
    <row r="18" spans="1:13" ht="23.25" customHeight="1">
      <c r="A18" s="22">
        <v>15</v>
      </c>
      <c r="B18" s="23" t="s">
        <v>37</v>
      </c>
      <c r="C18" s="24" t="s">
        <v>38</v>
      </c>
      <c r="D18" s="5">
        <v>8</v>
      </c>
      <c r="E18" s="5">
        <v>6</v>
      </c>
      <c r="F18" s="20">
        <f t="shared" si="0"/>
        <v>14</v>
      </c>
      <c r="G18" s="20">
        <f t="shared" si="1"/>
        <v>14</v>
      </c>
      <c r="H18" s="5">
        <v>32</v>
      </c>
      <c r="I18" s="5">
        <v>36</v>
      </c>
      <c r="J18" s="21">
        <f t="shared" si="2"/>
        <v>0.88888888888888884</v>
      </c>
      <c r="K18" s="5">
        <f t="shared" si="3"/>
        <v>3</v>
      </c>
      <c r="L18" s="8">
        <v>4</v>
      </c>
      <c r="M18" s="5">
        <f t="shared" si="4"/>
        <v>21</v>
      </c>
    </row>
    <row r="19" spans="1:13" ht="15.75" customHeight="1">
      <c r="A19" s="22">
        <v>16</v>
      </c>
      <c r="B19" s="23" t="s">
        <v>39</v>
      </c>
      <c r="C19" s="24" t="s">
        <v>40</v>
      </c>
      <c r="D19" s="5">
        <v>14</v>
      </c>
      <c r="E19" s="5">
        <v>4</v>
      </c>
      <c r="F19" s="20">
        <f t="shared" si="0"/>
        <v>18</v>
      </c>
      <c r="G19" s="20">
        <f t="shared" si="1"/>
        <v>18</v>
      </c>
      <c r="H19" s="5">
        <v>28</v>
      </c>
      <c r="I19" s="5">
        <v>36</v>
      </c>
      <c r="J19" s="21">
        <f t="shared" si="2"/>
        <v>0.77777777777777779</v>
      </c>
      <c r="K19" s="5">
        <f t="shared" si="3"/>
        <v>1</v>
      </c>
      <c r="L19" s="8">
        <v>4</v>
      </c>
      <c r="M19" s="5">
        <f t="shared" si="4"/>
        <v>23</v>
      </c>
    </row>
    <row r="20" spans="1:13" ht="28.5" customHeight="1">
      <c r="A20" s="22">
        <v>17</v>
      </c>
      <c r="B20" s="23" t="s">
        <v>41</v>
      </c>
      <c r="C20" s="24" t="s">
        <v>42</v>
      </c>
      <c r="D20" s="5">
        <v>2</v>
      </c>
      <c r="E20" s="5">
        <v>1</v>
      </c>
      <c r="F20" s="20">
        <f t="shared" si="0"/>
        <v>3</v>
      </c>
      <c r="G20" s="20">
        <f t="shared" si="1"/>
        <v>3</v>
      </c>
      <c r="H20" s="5">
        <v>36</v>
      </c>
      <c r="I20" s="5">
        <v>36</v>
      </c>
      <c r="J20" s="21">
        <f t="shared" si="2"/>
        <v>1</v>
      </c>
      <c r="K20" s="5">
        <f t="shared" si="3"/>
        <v>5</v>
      </c>
      <c r="L20" s="8">
        <v>4</v>
      </c>
      <c r="M20" s="5">
        <f t="shared" si="4"/>
        <v>12</v>
      </c>
    </row>
    <row r="21" spans="1:13" ht="15.75" customHeight="1">
      <c r="A21" s="22">
        <v>18</v>
      </c>
      <c r="B21" s="23" t="s">
        <v>43</v>
      </c>
      <c r="C21" s="24" t="s">
        <v>44</v>
      </c>
      <c r="D21" s="5">
        <v>14</v>
      </c>
      <c r="E21" s="5">
        <v>10</v>
      </c>
      <c r="F21" s="20">
        <f t="shared" si="0"/>
        <v>24</v>
      </c>
      <c r="G21" s="20">
        <f t="shared" si="1"/>
        <v>24</v>
      </c>
      <c r="H21" s="5">
        <v>28</v>
      </c>
      <c r="I21" s="5">
        <v>36</v>
      </c>
      <c r="J21" s="21">
        <f t="shared" si="2"/>
        <v>0.77777777777777779</v>
      </c>
      <c r="K21" s="5">
        <f t="shared" si="3"/>
        <v>1</v>
      </c>
      <c r="L21" s="8">
        <v>2</v>
      </c>
      <c r="M21" s="5">
        <f t="shared" si="4"/>
        <v>27</v>
      </c>
    </row>
    <row r="22" spans="1:13" ht="15.75" customHeight="1">
      <c r="A22" s="22">
        <v>19</v>
      </c>
      <c r="B22" s="23" t="s">
        <v>45</v>
      </c>
      <c r="C22" s="24" t="s">
        <v>46</v>
      </c>
      <c r="D22" s="5">
        <v>5</v>
      </c>
      <c r="E22" s="5">
        <v>4</v>
      </c>
      <c r="F22" s="20">
        <f t="shared" si="0"/>
        <v>9</v>
      </c>
      <c r="G22" s="20">
        <f t="shared" si="1"/>
        <v>9</v>
      </c>
      <c r="H22" s="5">
        <v>25</v>
      </c>
      <c r="I22" s="5">
        <v>36</v>
      </c>
      <c r="J22" s="21">
        <f t="shared" si="2"/>
        <v>0.69444444444444442</v>
      </c>
      <c r="K22" s="5">
        <f t="shared" si="3"/>
        <v>0</v>
      </c>
      <c r="L22" s="8">
        <v>3</v>
      </c>
      <c r="M22" s="5">
        <f t="shared" si="4"/>
        <v>12</v>
      </c>
    </row>
    <row r="23" spans="1:13" ht="15.75" customHeight="1">
      <c r="A23" s="22">
        <v>20</v>
      </c>
      <c r="B23" s="23" t="s">
        <v>47</v>
      </c>
      <c r="C23" s="24" t="s">
        <v>48</v>
      </c>
      <c r="D23" s="5">
        <v>15</v>
      </c>
      <c r="E23" s="5">
        <v>4</v>
      </c>
      <c r="F23" s="20">
        <f t="shared" si="0"/>
        <v>19</v>
      </c>
      <c r="G23" s="20">
        <f t="shared" si="1"/>
        <v>19</v>
      </c>
      <c r="H23" s="5">
        <v>28</v>
      </c>
      <c r="I23" s="5">
        <v>36</v>
      </c>
      <c r="J23" s="21">
        <f t="shared" si="2"/>
        <v>0.77777777777777779</v>
      </c>
      <c r="K23" s="5">
        <f t="shared" si="3"/>
        <v>1</v>
      </c>
      <c r="L23" s="8">
        <v>3</v>
      </c>
      <c r="M23" s="5">
        <f t="shared" si="4"/>
        <v>23</v>
      </c>
    </row>
    <row r="24" spans="1:13" ht="15.75" customHeight="1">
      <c r="A24" s="22">
        <v>21</v>
      </c>
      <c r="B24" s="23" t="s">
        <v>49</v>
      </c>
      <c r="C24" s="24" t="s">
        <v>50</v>
      </c>
      <c r="D24" s="5">
        <v>6</v>
      </c>
      <c r="E24" s="5">
        <v>0</v>
      </c>
      <c r="F24" s="20">
        <f t="shared" si="0"/>
        <v>6</v>
      </c>
      <c r="G24" s="20">
        <f t="shared" si="1"/>
        <v>6</v>
      </c>
      <c r="H24" s="5">
        <v>20</v>
      </c>
      <c r="I24" s="5">
        <v>36</v>
      </c>
      <c r="J24" s="21">
        <f t="shared" si="2"/>
        <v>0.55555555555555558</v>
      </c>
      <c r="K24" s="5">
        <f t="shared" si="3"/>
        <v>0</v>
      </c>
      <c r="L24" s="8">
        <v>2</v>
      </c>
      <c r="M24" s="5">
        <f t="shared" si="4"/>
        <v>8</v>
      </c>
    </row>
    <row r="25" spans="1:13" ht="15.75" customHeight="1">
      <c r="A25" s="22">
        <v>22</v>
      </c>
      <c r="B25" s="23" t="s">
        <v>51</v>
      </c>
      <c r="C25" s="24" t="s">
        <v>52</v>
      </c>
      <c r="D25" s="5">
        <v>16</v>
      </c>
      <c r="E25" s="5">
        <v>4</v>
      </c>
      <c r="F25" s="20">
        <f t="shared" si="0"/>
        <v>20</v>
      </c>
      <c r="G25" s="20">
        <f t="shared" si="1"/>
        <v>20</v>
      </c>
      <c r="H25" s="5">
        <v>25</v>
      </c>
      <c r="I25" s="5">
        <v>36</v>
      </c>
      <c r="J25" s="21">
        <f t="shared" si="2"/>
        <v>0.69444444444444442</v>
      </c>
      <c r="K25" s="5">
        <f t="shared" si="3"/>
        <v>0</v>
      </c>
      <c r="L25" s="8">
        <v>2</v>
      </c>
      <c r="M25" s="5">
        <f t="shared" si="4"/>
        <v>22</v>
      </c>
    </row>
    <row r="26" spans="1:13" ht="15.75" customHeight="1">
      <c r="A26" s="22">
        <v>23</v>
      </c>
      <c r="B26" s="23" t="s">
        <v>53</v>
      </c>
      <c r="C26" s="24" t="s">
        <v>54</v>
      </c>
      <c r="D26" s="5">
        <v>13</v>
      </c>
      <c r="E26" s="5">
        <v>5</v>
      </c>
      <c r="F26" s="20">
        <f t="shared" si="0"/>
        <v>18</v>
      </c>
      <c r="G26" s="20">
        <f t="shared" si="1"/>
        <v>18</v>
      </c>
      <c r="H26" s="5">
        <v>27</v>
      </c>
      <c r="I26" s="5">
        <v>36</v>
      </c>
      <c r="J26" s="21">
        <f t="shared" si="2"/>
        <v>0.75</v>
      </c>
      <c r="K26" s="5">
        <f t="shared" si="3"/>
        <v>1</v>
      </c>
      <c r="L26" s="8">
        <v>4</v>
      </c>
      <c r="M26" s="5">
        <f t="shared" si="4"/>
        <v>23</v>
      </c>
    </row>
    <row r="27" spans="1:13" ht="15.75" customHeight="1">
      <c r="A27" s="22">
        <v>24</v>
      </c>
      <c r="B27" s="23" t="s">
        <v>55</v>
      </c>
      <c r="C27" s="24" t="s">
        <v>56</v>
      </c>
      <c r="D27" s="5">
        <v>12</v>
      </c>
      <c r="E27" s="5">
        <v>8</v>
      </c>
      <c r="F27" s="20">
        <f t="shared" si="0"/>
        <v>20</v>
      </c>
      <c r="G27" s="20">
        <f t="shared" si="1"/>
        <v>20</v>
      </c>
      <c r="H27" s="5">
        <v>28</v>
      </c>
      <c r="I27" s="5">
        <v>36</v>
      </c>
      <c r="J27" s="21">
        <f t="shared" si="2"/>
        <v>0.77777777777777779</v>
      </c>
      <c r="K27" s="5">
        <f t="shared" si="3"/>
        <v>1</v>
      </c>
      <c r="L27" s="8">
        <v>4</v>
      </c>
      <c r="M27" s="5">
        <f t="shared" si="4"/>
        <v>25</v>
      </c>
    </row>
    <row r="32" spans="1:13">
      <c r="M32" s="25"/>
    </row>
  </sheetData>
  <phoneticPr fontId="14" type="noConversion"/>
  <pageMargins left="0.11811023622047245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L6" sqref="L6:L27"/>
    </sheetView>
  </sheetViews>
  <sheetFormatPr defaultRowHeight="15"/>
  <cols>
    <col min="1" max="1" width="6.140625" customWidth="1"/>
    <col min="2" max="2" width="11.42578125" customWidth="1"/>
    <col min="3" max="3" width="33.85546875" customWidth="1"/>
    <col min="4" max="4" width="6.7109375" customWidth="1"/>
    <col min="5" max="5" width="7.42578125" customWidth="1"/>
    <col min="6" max="6" width="7.85546875" customWidth="1"/>
    <col min="7" max="7" width="8.85546875" customWidth="1"/>
    <col min="8" max="8" width="9" customWidth="1"/>
    <col min="9" max="9" width="8" customWidth="1"/>
    <col min="10" max="10" width="6.5703125" style="12" customWidth="1"/>
    <col min="11" max="11" width="6.5703125" customWidth="1"/>
    <col min="12" max="12" width="6.42578125" customWidth="1"/>
    <col min="13" max="13" width="10.42578125" style="7" customWidth="1"/>
    <col min="14" max="14" width="9.140625" style="6"/>
  </cols>
  <sheetData>
    <row r="1" spans="1:13">
      <c r="A1" s="9"/>
      <c r="B1" s="9"/>
      <c r="C1" s="9"/>
      <c r="D1" s="2"/>
      <c r="E1" s="2"/>
      <c r="F1" s="2"/>
      <c r="G1" s="2"/>
      <c r="H1" s="2"/>
      <c r="I1" s="2"/>
      <c r="J1" s="11"/>
      <c r="K1" s="2"/>
      <c r="L1" s="2"/>
      <c r="M1" s="3"/>
    </row>
    <row r="2" spans="1:13">
      <c r="A2" s="9"/>
      <c r="B2" s="9"/>
      <c r="C2" s="9"/>
      <c r="D2" s="2"/>
      <c r="E2" s="2"/>
      <c r="F2" s="2"/>
      <c r="G2" s="2"/>
      <c r="H2" s="2"/>
      <c r="I2" s="2"/>
      <c r="J2" s="11"/>
      <c r="K2" s="2"/>
      <c r="L2" s="2"/>
      <c r="M2" s="3"/>
    </row>
    <row r="3" spans="1:13">
      <c r="A3" s="9"/>
      <c r="B3" s="9"/>
      <c r="C3" s="9"/>
      <c r="D3" s="2"/>
      <c r="E3" s="2"/>
      <c r="F3" s="2"/>
      <c r="G3" s="2"/>
      <c r="H3" s="2"/>
      <c r="I3" s="2"/>
      <c r="J3" s="11"/>
      <c r="K3" s="2"/>
      <c r="L3" s="2"/>
      <c r="M3" s="3"/>
    </row>
    <row r="4" spans="1:13">
      <c r="A4" s="9"/>
      <c r="B4" s="9"/>
      <c r="C4" s="9"/>
      <c r="D4" s="2"/>
      <c r="E4" s="2"/>
      <c r="F4" s="2"/>
      <c r="G4" s="2"/>
      <c r="H4" s="2"/>
      <c r="I4" s="2"/>
      <c r="J4" s="11"/>
      <c r="K4" s="2"/>
      <c r="L4" s="2"/>
      <c r="M4" s="3"/>
    </row>
    <row r="5" spans="1:13" ht="16.5" customHeight="1">
      <c r="A5" s="19" t="s">
        <v>0</v>
      </c>
      <c r="B5" s="19" t="s">
        <v>1</v>
      </c>
      <c r="C5" s="17" t="s">
        <v>10</v>
      </c>
      <c r="D5" s="4" t="s">
        <v>2</v>
      </c>
      <c r="E5" s="4" t="s">
        <v>3</v>
      </c>
      <c r="F5" s="4" t="s">
        <v>4</v>
      </c>
      <c r="G5" s="4" t="s">
        <v>5</v>
      </c>
      <c r="H5" s="18" t="s">
        <v>11</v>
      </c>
      <c r="I5" s="4" t="s">
        <v>12</v>
      </c>
      <c r="J5" s="10" t="s">
        <v>6</v>
      </c>
      <c r="K5" s="18" t="s">
        <v>7</v>
      </c>
      <c r="L5" s="4" t="s">
        <v>8</v>
      </c>
      <c r="M5" s="16" t="s">
        <v>9</v>
      </c>
    </row>
    <row r="6" spans="1:13" ht="16.5" customHeight="1">
      <c r="A6" s="22">
        <v>1</v>
      </c>
      <c r="B6" s="23" t="s">
        <v>13</v>
      </c>
      <c r="C6" s="24" t="s">
        <v>14</v>
      </c>
      <c r="D6" s="5">
        <v>17</v>
      </c>
      <c r="E6" s="5">
        <v>12</v>
      </c>
      <c r="F6" s="20">
        <f>SUM(D6:E6)</f>
        <v>29</v>
      </c>
      <c r="G6" s="20">
        <f>F6</f>
        <v>29</v>
      </c>
      <c r="H6" s="5">
        <v>21</v>
      </c>
      <c r="I6" s="5">
        <v>31</v>
      </c>
      <c r="J6" s="21">
        <f>H6/I6</f>
        <v>0.67741935483870963</v>
      </c>
      <c r="K6" s="5">
        <f>IF(J6&gt;0.89,5,IF(J6&gt;0.84,3,IF(J6&gt;0.79,2,IF(J6&gt;0.74,1,0))))</f>
        <v>0</v>
      </c>
      <c r="L6" s="26">
        <v>4</v>
      </c>
      <c r="M6" s="5">
        <f>SUM(G6,K6,L6)</f>
        <v>33</v>
      </c>
    </row>
    <row r="7" spans="1:13" ht="28.5" customHeight="1">
      <c r="A7" s="22">
        <v>2</v>
      </c>
      <c r="B7" s="23" t="s">
        <v>15</v>
      </c>
      <c r="C7" s="24" t="s">
        <v>16</v>
      </c>
      <c r="D7" s="5">
        <v>14</v>
      </c>
      <c r="E7" s="5">
        <v>8</v>
      </c>
      <c r="F7" s="20">
        <f t="shared" ref="F7:F27" si="0">SUM(D7:E7)</f>
        <v>22</v>
      </c>
      <c r="G7" s="20">
        <f t="shared" ref="G7:G27" si="1">F7</f>
        <v>22</v>
      </c>
      <c r="H7" s="5">
        <v>21</v>
      </c>
      <c r="I7" s="5">
        <v>31</v>
      </c>
      <c r="J7" s="21">
        <f t="shared" ref="J7:J27" si="2">H7/I7</f>
        <v>0.67741935483870963</v>
      </c>
      <c r="K7" s="5">
        <f t="shared" ref="K7:K27" si="3">IF(J7&gt;0.89,5,IF(J7&gt;0.84,3,IF(J7&gt;0.79,2,IF(J7&gt;0.74,1,0))))</f>
        <v>0</v>
      </c>
      <c r="L7" s="26">
        <v>3</v>
      </c>
      <c r="M7" s="5">
        <f t="shared" ref="M7:M27" si="4">SUM(G7,K7,L7)</f>
        <v>25</v>
      </c>
    </row>
    <row r="8" spans="1:13">
      <c r="A8" s="22">
        <v>3</v>
      </c>
      <c r="B8" s="23" t="s">
        <v>17</v>
      </c>
      <c r="C8" s="24" t="s">
        <v>18</v>
      </c>
      <c r="D8" s="5">
        <v>15</v>
      </c>
      <c r="E8" s="5">
        <v>8</v>
      </c>
      <c r="F8" s="20">
        <f t="shared" si="0"/>
        <v>23</v>
      </c>
      <c r="G8" s="20">
        <f t="shared" si="1"/>
        <v>23</v>
      </c>
      <c r="H8" s="5">
        <v>25</v>
      </c>
      <c r="I8" s="5">
        <v>31</v>
      </c>
      <c r="J8" s="21">
        <f t="shared" si="2"/>
        <v>0.80645161290322576</v>
      </c>
      <c r="K8" s="5">
        <f t="shared" si="3"/>
        <v>2</v>
      </c>
      <c r="L8" s="26">
        <v>2.6666666666666665</v>
      </c>
      <c r="M8" s="5">
        <f t="shared" si="4"/>
        <v>27.666666666666668</v>
      </c>
    </row>
    <row r="9" spans="1:13">
      <c r="A9" s="22">
        <v>4</v>
      </c>
      <c r="B9" s="23" t="s">
        <v>19</v>
      </c>
      <c r="C9" s="24" t="s">
        <v>20</v>
      </c>
      <c r="D9" s="5">
        <v>5</v>
      </c>
      <c r="E9" s="5">
        <v>3</v>
      </c>
      <c r="F9" s="20">
        <f t="shared" si="0"/>
        <v>8</v>
      </c>
      <c r="G9" s="20">
        <f t="shared" si="1"/>
        <v>8</v>
      </c>
      <c r="H9" s="5">
        <v>19</v>
      </c>
      <c r="I9" s="5">
        <v>31</v>
      </c>
      <c r="J9" s="21">
        <f t="shared" si="2"/>
        <v>0.61290322580645162</v>
      </c>
      <c r="K9" s="5">
        <f t="shared" si="3"/>
        <v>0</v>
      </c>
      <c r="L9" s="26">
        <v>3.6666666666666665</v>
      </c>
      <c r="M9" s="5">
        <f t="shared" si="4"/>
        <v>11.666666666666666</v>
      </c>
    </row>
    <row r="10" spans="1:13">
      <c r="A10" s="22">
        <v>5</v>
      </c>
      <c r="B10" s="23" t="s">
        <v>21</v>
      </c>
      <c r="C10" s="24" t="s">
        <v>22</v>
      </c>
      <c r="D10" s="5">
        <v>8</v>
      </c>
      <c r="E10" s="5">
        <v>4</v>
      </c>
      <c r="F10" s="20">
        <f t="shared" si="0"/>
        <v>12</v>
      </c>
      <c r="G10" s="20">
        <f t="shared" si="1"/>
        <v>12</v>
      </c>
      <c r="H10" s="5">
        <v>21</v>
      </c>
      <c r="I10" s="5">
        <v>31</v>
      </c>
      <c r="J10" s="21">
        <f t="shared" si="2"/>
        <v>0.67741935483870963</v>
      </c>
      <c r="K10" s="5">
        <f t="shared" si="3"/>
        <v>0</v>
      </c>
      <c r="L10" s="26">
        <v>4</v>
      </c>
      <c r="M10" s="5">
        <f t="shared" si="4"/>
        <v>16</v>
      </c>
    </row>
    <row r="11" spans="1:13">
      <c r="A11" s="22">
        <v>6</v>
      </c>
      <c r="B11" s="23" t="s">
        <v>23</v>
      </c>
      <c r="C11" s="24" t="s">
        <v>24</v>
      </c>
      <c r="D11" s="5">
        <v>5</v>
      </c>
      <c r="E11" s="5">
        <v>5</v>
      </c>
      <c r="F11" s="20">
        <f t="shared" si="0"/>
        <v>10</v>
      </c>
      <c r="G11" s="20">
        <f t="shared" si="1"/>
        <v>10</v>
      </c>
      <c r="H11" s="5">
        <v>23</v>
      </c>
      <c r="I11" s="5">
        <v>31</v>
      </c>
      <c r="J11" s="21">
        <f t="shared" si="2"/>
        <v>0.74193548387096775</v>
      </c>
      <c r="K11" s="5">
        <f t="shared" si="3"/>
        <v>1</v>
      </c>
      <c r="L11" s="26">
        <v>3.6666666666666665</v>
      </c>
      <c r="M11" s="5">
        <f t="shared" si="4"/>
        <v>14.666666666666666</v>
      </c>
    </row>
    <row r="12" spans="1:13">
      <c r="A12" s="22">
        <v>8</v>
      </c>
      <c r="B12" s="23" t="s">
        <v>25</v>
      </c>
      <c r="C12" s="24" t="s">
        <v>26</v>
      </c>
      <c r="D12" s="5">
        <v>8</v>
      </c>
      <c r="E12" s="5">
        <v>6</v>
      </c>
      <c r="F12" s="20">
        <f t="shared" si="0"/>
        <v>14</v>
      </c>
      <c r="G12" s="20">
        <f t="shared" si="1"/>
        <v>14</v>
      </c>
      <c r="H12" s="5">
        <v>21</v>
      </c>
      <c r="I12" s="5">
        <v>31</v>
      </c>
      <c r="J12" s="21">
        <f t="shared" si="2"/>
        <v>0.67741935483870963</v>
      </c>
      <c r="K12" s="5">
        <f t="shared" si="3"/>
        <v>0</v>
      </c>
      <c r="L12" s="26">
        <v>3.3333333333333335</v>
      </c>
      <c r="M12" s="5">
        <f t="shared" si="4"/>
        <v>17.333333333333332</v>
      </c>
    </row>
    <row r="13" spans="1:13">
      <c r="A13" s="22">
        <v>10</v>
      </c>
      <c r="B13" s="23" t="s">
        <v>27</v>
      </c>
      <c r="C13" s="24" t="s">
        <v>28</v>
      </c>
      <c r="D13" s="5">
        <v>4</v>
      </c>
      <c r="E13" s="5">
        <v>1</v>
      </c>
      <c r="F13" s="20">
        <f t="shared" si="0"/>
        <v>5</v>
      </c>
      <c r="G13" s="20">
        <f t="shared" si="1"/>
        <v>5</v>
      </c>
      <c r="H13" s="5">
        <v>13</v>
      </c>
      <c r="I13" s="5">
        <v>31</v>
      </c>
      <c r="J13" s="21">
        <f t="shared" si="2"/>
        <v>0.41935483870967744</v>
      </c>
      <c r="K13" s="5">
        <f t="shared" si="3"/>
        <v>0</v>
      </c>
      <c r="L13" s="26">
        <v>0</v>
      </c>
      <c r="M13" s="5">
        <f t="shared" si="4"/>
        <v>5</v>
      </c>
    </row>
    <row r="14" spans="1:13">
      <c r="A14" s="22">
        <v>11</v>
      </c>
      <c r="B14" s="23" t="s">
        <v>29</v>
      </c>
      <c r="C14" s="24" t="s">
        <v>30</v>
      </c>
      <c r="D14" s="5">
        <v>8</v>
      </c>
      <c r="E14" s="5">
        <v>8</v>
      </c>
      <c r="F14" s="20">
        <f t="shared" si="0"/>
        <v>16</v>
      </c>
      <c r="G14" s="20">
        <f t="shared" si="1"/>
        <v>16</v>
      </c>
      <c r="H14" s="5">
        <v>25</v>
      </c>
      <c r="I14" s="5">
        <v>31</v>
      </c>
      <c r="J14" s="21">
        <f t="shared" si="2"/>
        <v>0.80645161290322576</v>
      </c>
      <c r="K14" s="5">
        <f t="shared" si="3"/>
        <v>2</v>
      </c>
      <c r="L14" s="26">
        <v>2.6666666666666665</v>
      </c>
      <c r="M14" s="5">
        <f t="shared" si="4"/>
        <v>20.666666666666668</v>
      </c>
    </row>
    <row r="15" spans="1:13">
      <c r="A15" s="22">
        <v>12</v>
      </c>
      <c r="B15" s="23" t="s">
        <v>31</v>
      </c>
      <c r="C15" s="24" t="s">
        <v>32</v>
      </c>
      <c r="D15" s="5">
        <v>15</v>
      </c>
      <c r="E15" s="5">
        <v>6</v>
      </c>
      <c r="F15" s="20">
        <f t="shared" si="0"/>
        <v>21</v>
      </c>
      <c r="G15" s="20">
        <f t="shared" si="1"/>
        <v>21</v>
      </c>
      <c r="H15" s="5">
        <v>29</v>
      </c>
      <c r="I15" s="5">
        <v>31</v>
      </c>
      <c r="J15" s="21">
        <f t="shared" si="2"/>
        <v>0.93548387096774188</v>
      </c>
      <c r="K15" s="5">
        <f t="shared" si="3"/>
        <v>5</v>
      </c>
      <c r="L15" s="26">
        <v>3.6666666666666665</v>
      </c>
      <c r="M15" s="5">
        <f t="shared" si="4"/>
        <v>29.666666666666668</v>
      </c>
    </row>
    <row r="16" spans="1:13">
      <c r="A16" s="22">
        <v>13</v>
      </c>
      <c r="B16" s="23" t="s">
        <v>33</v>
      </c>
      <c r="C16" s="24" t="s">
        <v>34</v>
      </c>
      <c r="D16" s="5">
        <v>4</v>
      </c>
      <c r="E16" s="5">
        <v>4</v>
      </c>
      <c r="F16" s="20">
        <f t="shared" si="0"/>
        <v>8</v>
      </c>
      <c r="G16" s="20">
        <f t="shared" si="1"/>
        <v>8</v>
      </c>
      <c r="H16" s="5">
        <v>27</v>
      </c>
      <c r="I16" s="5">
        <v>31</v>
      </c>
      <c r="J16" s="21">
        <f t="shared" si="2"/>
        <v>0.87096774193548387</v>
      </c>
      <c r="K16" s="5">
        <f t="shared" si="3"/>
        <v>3</v>
      </c>
      <c r="L16" s="26">
        <v>3</v>
      </c>
      <c r="M16" s="5">
        <f t="shared" si="4"/>
        <v>14</v>
      </c>
    </row>
    <row r="17" spans="1:13">
      <c r="A17" s="22">
        <v>14</v>
      </c>
      <c r="B17" s="23" t="s">
        <v>35</v>
      </c>
      <c r="C17" s="24" t="s">
        <v>36</v>
      </c>
      <c r="D17" s="5">
        <v>18</v>
      </c>
      <c r="E17" s="5">
        <v>7</v>
      </c>
      <c r="F17" s="20">
        <f t="shared" si="0"/>
        <v>25</v>
      </c>
      <c r="G17" s="20">
        <f t="shared" si="1"/>
        <v>25</v>
      </c>
      <c r="H17" s="5">
        <v>15</v>
      </c>
      <c r="I17" s="5">
        <v>31</v>
      </c>
      <c r="J17" s="21">
        <f t="shared" si="2"/>
        <v>0.4838709677419355</v>
      </c>
      <c r="K17" s="5">
        <f t="shared" si="3"/>
        <v>0</v>
      </c>
      <c r="L17" s="26">
        <v>2.6666666666666665</v>
      </c>
      <c r="M17" s="5">
        <f t="shared" si="4"/>
        <v>27.666666666666668</v>
      </c>
    </row>
    <row r="18" spans="1:13">
      <c r="A18" s="22">
        <v>15</v>
      </c>
      <c r="B18" s="23" t="s">
        <v>37</v>
      </c>
      <c r="C18" s="24" t="s">
        <v>38</v>
      </c>
      <c r="D18" s="5">
        <v>8</v>
      </c>
      <c r="E18" s="5">
        <v>7</v>
      </c>
      <c r="F18" s="20">
        <f t="shared" si="0"/>
        <v>15</v>
      </c>
      <c r="G18" s="20">
        <f t="shared" si="1"/>
        <v>15</v>
      </c>
      <c r="H18" s="5">
        <v>29</v>
      </c>
      <c r="I18" s="5">
        <v>31</v>
      </c>
      <c r="J18" s="21">
        <f t="shared" si="2"/>
        <v>0.93548387096774188</v>
      </c>
      <c r="K18" s="5">
        <f t="shared" si="3"/>
        <v>5</v>
      </c>
      <c r="L18" s="26">
        <v>3</v>
      </c>
      <c r="M18" s="5">
        <f t="shared" si="4"/>
        <v>23</v>
      </c>
    </row>
    <row r="19" spans="1:13">
      <c r="A19" s="22">
        <v>16</v>
      </c>
      <c r="B19" s="23" t="s">
        <v>39</v>
      </c>
      <c r="C19" s="24" t="s">
        <v>40</v>
      </c>
      <c r="D19" s="5">
        <v>7</v>
      </c>
      <c r="E19" s="5">
        <v>5</v>
      </c>
      <c r="F19" s="20">
        <f t="shared" si="0"/>
        <v>12</v>
      </c>
      <c r="G19" s="20">
        <f t="shared" si="1"/>
        <v>12</v>
      </c>
      <c r="H19" s="5">
        <v>24</v>
      </c>
      <c r="I19" s="5">
        <v>31</v>
      </c>
      <c r="J19" s="21">
        <f t="shared" si="2"/>
        <v>0.77419354838709675</v>
      </c>
      <c r="K19" s="5">
        <f t="shared" si="3"/>
        <v>1</v>
      </c>
      <c r="L19" s="26">
        <v>4</v>
      </c>
      <c r="M19" s="5">
        <f t="shared" si="4"/>
        <v>17</v>
      </c>
    </row>
    <row r="20" spans="1:13">
      <c r="A20" s="22">
        <v>17</v>
      </c>
      <c r="B20" s="23" t="s">
        <v>41</v>
      </c>
      <c r="C20" s="24" t="s">
        <v>42</v>
      </c>
      <c r="D20" s="5">
        <v>4</v>
      </c>
      <c r="E20" s="5">
        <v>6</v>
      </c>
      <c r="F20" s="20">
        <f t="shared" si="0"/>
        <v>10</v>
      </c>
      <c r="G20" s="20">
        <f t="shared" si="1"/>
        <v>10</v>
      </c>
      <c r="H20" s="5">
        <v>31</v>
      </c>
      <c r="I20" s="5">
        <v>31</v>
      </c>
      <c r="J20" s="21">
        <f t="shared" si="2"/>
        <v>1</v>
      </c>
      <c r="K20" s="5">
        <f t="shared" si="3"/>
        <v>5</v>
      </c>
      <c r="L20" s="26">
        <v>0</v>
      </c>
      <c r="M20" s="5">
        <f t="shared" si="4"/>
        <v>15</v>
      </c>
    </row>
    <row r="21" spans="1:13">
      <c r="A21" s="22">
        <v>18</v>
      </c>
      <c r="B21" s="23" t="s">
        <v>43</v>
      </c>
      <c r="C21" s="24" t="s">
        <v>44</v>
      </c>
      <c r="D21" s="5">
        <v>17</v>
      </c>
      <c r="E21" s="5">
        <v>8</v>
      </c>
      <c r="F21" s="20">
        <f t="shared" si="0"/>
        <v>25</v>
      </c>
      <c r="G21" s="20">
        <f t="shared" si="1"/>
        <v>25</v>
      </c>
      <c r="H21" s="5">
        <v>27</v>
      </c>
      <c r="I21" s="5">
        <v>31</v>
      </c>
      <c r="J21" s="21">
        <f t="shared" si="2"/>
        <v>0.87096774193548387</v>
      </c>
      <c r="K21" s="5">
        <f t="shared" si="3"/>
        <v>3</v>
      </c>
      <c r="L21" s="26">
        <v>2.6666666666666665</v>
      </c>
      <c r="M21" s="5">
        <f t="shared" si="4"/>
        <v>30.666666666666668</v>
      </c>
    </row>
    <row r="22" spans="1:13">
      <c r="A22" s="22">
        <v>19</v>
      </c>
      <c r="B22" s="23" t="s">
        <v>45</v>
      </c>
      <c r="C22" s="24" t="s">
        <v>46</v>
      </c>
      <c r="D22" s="5">
        <v>7</v>
      </c>
      <c r="E22" s="5">
        <v>7</v>
      </c>
      <c r="F22" s="20">
        <f t="shared" si="0"/>
        <v>14</v>
      </c>
      <c r="G22" s="20">
        <f t="shared" si="1"/>
        <v>14</v>
      </c>
      <c r="H22" s="5">
        <v>24</v>
      </c>
      <c r="I22" s="5">
        <v>31</v>
      </c>
      <c r="J22" s="21">
        <f t="shared" si="2"/>
        <v>0.77419354838709675</v>
      </c>
      <c r="K22" s="5">
        <f t="shared" si="3"/>
        <v>1</v>
      </c>
      <c r="L22" s="26">
        <v>4</v>
      </c>
      <c r="M22" s="5">
        <f t="shared" si="4"/>
        <v>19</v>
      </c>
    </row>
    <row r="23" spans="1:13">
      <c r="A23" s="22">
        <v>20</v>
      </c>
      <c r="B23" s="23" t="s">
        <v>47</v>
      </c>
      <c r="C23" s="24" t="s">
        <v>48</v>
      </c>
      <c r="D23" s="5">
        <v>6</v>
      </c>
      <c r="E23" s="5">
        <v>9</v>
      </c>
      <c r="F23" s="20">
        <f t="shared" si="0"/>
        <v>15</v>
      </c>
      <c r="G23" s="20">
        <f t="shared" si="1"/>
        <v>15</v>
      </c>
      <c r="H23" s="5">
        <v>29</v>
      </c>
      <c r="I23" s="5">
        <v>31</v>
      </c>
      <c r="J23" s="21">
        <f t="shared" si="2"/>
        <v>0.93548387096774188</v>
      </c>
      <c r="K23" s="5">
        <f t="shared" si="3"/>
        <v>5</v>
      </c>
      <c r="L23" s="26">
        <v>3.6666666666666665</v>
      </c>
      <c r="M23" s="5">
        <f t="shared" si="4"/>
        <v>23.666666666666668</v>
      </c>
    </row>
    <row r="24" spans="1:13">
      <c r="A24" s="22">
        <v>21</v>
      </c>
      <c r="B24" s="23" t="s">
        <v>49</v>
      </c>
      <c r="C24" s="24" t="s">
        <v>50</v>
      </c>
      <c r="D24" s="5">
        <v>4</v>
      </c>
      <c r="E24" s="5">
        <v>3</v>
      </c>
      <c r="F24" s="20">
        <f t="shared" si="0"/>
        <v>7</v>
      </c>
      <c r="G24" s="20">
        <f t="shared" si="1"/>
        <v>7</v>
      </c>
      <c r="H24" s="5">
        <v>19</v>
      </c>
      <c r="I24" s="5">
        <v>31</v>
      </c>
      <c r="J24" s="21">
        <f t="shared" si="2"/>
        <v>0.61290322580645162</v>
      </c>
      <c r="K24" s="5">
        <f t="shared" si="3"/>
        <v>0</v>
      </c>
      <c r="L24" s="26">
        <v>1.6666666666666667</v>
      </c>
      <c r="M24" s="5">
        <f t="shared" si="4"/>
        <v>8.6666666666666661</v>
      </c>
    </row>
    <row r="25" spans="1:13">
      <c r="A25" s="22">
        <v>22</v>
      </c>
      <c r="B25" s="23" t="s">
        <v>51</v>
      </c>
      <c r="C25" s="24" t="s">
        <v>52</v>
      </c>
      <c r="D25" s="5">
        <v>8</v>
      </c>
      <c r="E25" s="5">
        <v>3</v>
      </c>
      <c r="F25" s="20">
        <f t="shared" si="0"/>
        <v>11</v>
      </c>
      <c r="G25" s="20">
        <f t="shared" si="1"/>
        <v>11</v>
      </c>
      <c r="H25" s="5">
        <v>26</v>
      </c>
      <c r="I25" s="5">
        <v>31</v>
      </c>
      <c r="J25" s="21">
        <f t="shared" si="2"/>
        <v>0.83870967741935487</v>
      </c>
      <c r="K25" s="5">
        <f t="shared" si="3"/>
        <v>2</v>
      </c>
      <c r="L25" s="26">
        <v>0.66666666666666663</v>
      </c>
      <c r="M25" s="5">
        <f t="shared" si="4"/>
        <v>13.666666666666666</v>
      </c>
    </row>
    <row r="26" spans="1:13">
      <c r="A26" s="22">
        <v>23</v>
      </c>
      <c r="B26" s="23" t="s">
        <v>53</v>
      </c>
      <c r="C26" s="24" t="s">
        <v>54</v>
      </c>
      <c r="D26" s="5">
        <v>16</v>
      </c>
      <c r="E26" s="5">
        <v>7</v>
      </c>
      <c r="F26" s="20">
        <f t="shared" si="0"/>
        <v>23</v>
      </c>
      <c r="G26" s="20">
        <f t="shared" si="1"/>
        <v>23</v>
      </c>
      <c r="H26" s="5">
        <v>25</v>
      </c>
      <c r="I26" s="5">
        <v>31</v>
      </c>
      <c r="J26" s="21">
        <f t="shared" si="2"/>
        <v>0.80645161290322576</v>
      </c>
      <c r="K26" s="5">
        <f t="shared" si="3"/>
        <v>2</v>
      </c>
      <c r="L26" s="26">
        <v>3.6666666666666665</v>
      </c>
      <c r="M26" s="5">
        <f t="shared" si="4"/>
        <v>28.666666666666668</v>
      </c>
    </row>
    <row r="27" spans="1:13">
      <c r="A27" s="22">
        <v>24</v>
      </c>
      <c r="B27" s="23" t="s">
        <v>55</v>
      </c>
      <c r="C27" s="24" t="s">
        <v>56</v>
      </c>
      <c r="D27" s="5">
        <v>13</v>
      </c>
      <c r="E27" s="5">
        <v>8</v>
      </c>
      <c r="F27" s="20">
        <f t="shared" si="0"/>
        <v>21</v>
      </c>
      <c r="G27" s="20">
        <f t="shared" si="1"/>
        <v>21</v>
      </c>
      <c r="H27" s="5">
        <v>25</v>
      </c>
      <c r="I27" s="5">
        <v>31</v>
      </c>
      <c r="J27" s="21">
        <f t="shared" si="2"/>
        <v>0.80645161290322576</v>
      </c>
      <c r="K27" s="5">
        <f t="shared" si="3"/>
        <v>2</v>
      </c>
      <c r="L27" s="26">
        <v>2.6666666666666665</v>
      </c>
      <c r="M27" s="5">
        <f t="shared" si="4"/>
        <v>25.666666666666668</v>
      </c>
    </row>
  </sheetData>
  <pageMargins left="0" right="0" top="0" bottom="0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L25" sqref="L25"/>
    </sheetView>
  </sheetViews>
  <sheetFormatPr defaultRowHeight="15"/>
  <cols>
    <col min="1" max="1" width="6.140625" style="15" customWidth="1"/>
    <col min="2" max="2" width="11.42578125" style="15" customWidth="1"/>
    <col min="3" max="3" width="30.28515625" style="15" customWidth="1"/>
    <col min="4" max="4" width="6.28515625" customWidth="1"/>
    <col min="5" max="5" width="5.85546875" customWidth="1"/>
    <col min="6" max="6" width="6" customWidth="1"/>
    <col min="10" max="10" width="7.28515625" style="14" customWidth="1"/>
    <col min="11" max="11" width="6.5703125" customWidth="1"/>
    <col min="12" max="12" width="6.42578125" customWidth="1"/>
    <col min="13" max="13" width="9.85546875" style="7" customWidth="1"/>
  </cols>
  <sheetData>
    <row r="1" spans="1:13">
      <c r="A1" s="9"/>
      <c r="B1" s="9"/>
      <c r="C1" s="9"/>
      <c r="D1" s="2"/>
      <c r="E1" s="2"/>
      <c r="F1" s="2"/>
      <c r="G1" s="2"/>
      <c r="H1" s="2"/>
      <c r="I1" s="2"/>
      <c r="J1" s="13"/>
      <c r="K1" s="2"/>
      <c r="L1" s="2"/>
      <c r="M1" s="3"/>
    </row>
    <row r="2" spans="1:13">
      <c r="A2" s="9"/>
      <c r="B2" s="9"/>
      <c r="C2" s="9"/>
      <c r="D2" s="2"/>
      <c r="E2" s="2"/>
      <c r="F2" s="2"/>
      <c r="G2" s="2"/>
      <c r="H2" s="2"/>
      <c r="I2" s="2"/>
      <c r="J2" s="13"/>
      <c r="K2" s="2"/>
      <c r="L2" s="2"/>
      <c r="M2" s="3"/>
    </row>
    <row r="3" spans="1:13">
      <c r="A3" s="9"/>
      <c r="B3" s="9"/>
      <c r="C3" s="9"/>
      <c r="D3" s="2"/>
      <c r="E3" s="2"/>
      <c r="F3" s="2"/>
      <c r="G3" s="2"/>
      <c r="H3" s="2"/>
      <c r="I3" s="2"/>
      <c r="J3" s="13"/>
      <c r="K3" s="2"/>
      <c r="L3" s="2"/>
      <c r="M3" s="3"/>
    </row>
    <row r="4" spans="1:13">
      <c r="A4" s="9"/>
      <c r="B4" s="9"/>
      <c r="C4" s="9"/>
      <c r="D4" s="2"/>
      <c r="E4" s="2"/>
      <c r="F4" s="2"/>
      <c r="G4" s="2"/>
      <c r="H4" s="2"/>
      <c r="I4" s="2"/>
      <c r="J4" s="13"/>
      <c r="K4" s="2"/>
      <c r="L4" s="2"/>
      <c r="M4" s="3"/>
    </row>
    <row r="5" spans="1:13" ht="16.5" customHeight="1">
      <c r="A5" s="19" t="s">
        <v>0</v>
      </c>
      <c r="B5" s="19" t="s">
        <v>1</v>
      </c>
      <c r="C5" s="17" t="s">
        <v>10</v>
      </c>
      <c r="D5" s="4" t="s">
        <v>2</v>
      </c>
      <c r="E5" s="4" t="s">
        <v>3</v>
      </c>
      <c r="F5" s="4" t="s">
        <v>4</v>
      </c>
      <c r="G5" s="4" t="s">
        <v>5</v>
      </c>
      <c r="H5" s="18" t="s">
        <v>11</v>
      </c>
      <c r="I5" s="4" t="s">
        <v>12</v>
      </c>
      <c r="J5" s="10" t="s">
        <v>6</v>
      </c>
      <c r="K5" s="18" t="s">
        <v>7</v>
      </c>
      <c r="L5" s="4" t="s">
        <v>8</v>
      </c>
      <c r="M5" s="16" t="s">
        <v>9</v>
      </c>
    </row>
    <row r="6" spans="1:13" ht="16.5" customHeight="1">
      <c r="A6" s="22">
        <v>1</v>
      </c>
      <c r="B6" s="23" t="s">
        <v>13</v>
      </c>
      <c r="C6" s="24" t="s">
        <v>14</v>
      </c>
      <c r="D6" s="5">
        <v>16</v>
      </c>
      <c r="E6" s="5">
        <v>9</v>
      </c>
      <c r="F6" s="20">
        <f>SUM(D6:E6)</f>
        <v>25</v>
      </c>
      <c r="G6" s="20">
        <f>F6</f>
        <v>25</v>
      </c>
      <c r="H6" s="5">
        <v>28</v>
      </c>
      <c r="I6" s="5">
        <v>39</v>
      </c>
      <c r="J6" s="21">
        <f>H6/I6</f>
        <v>0.71794871794871795</v>
      </c>
      <c r="K6" s="5">
        <f>IF(J6&gt;0.89,5,IF(J6&gt;0.84,3,IF(J6&gt;0.79,2,IF(J6&gt;0.74,1,0))))</f>
        <v>0</v>
      </c>
      <c r="L6" s="8">
        <v>3.75</v>
      </c>
      <c r="M6" s="5">
        <f>SUM(G6,K6,L6)</f>
        <v>28.75</v>
      </c>
    </row>
    <row r="7" spans="1:13" ht="16.5" customHeight="1">
      <c r="A7" s="22">
        <v>2</v>
      </c>
      <c r="B7" s="23" t="s">
        <v>15</v>
      </c>
      <c r="C7" s="24" t="s">
        <v>16</v>
      </c>
      <c r="D7" s="5">
        <v>13</v>
      </c>
      <c r="E7" s="5">
        <v>7</v>
      </c>
      <c r="F7" s="20">
        <f t="shared" ref="F7:F27" si="0">SUM(D7:E7)</f>
        <v>20</v>
      </c>
      <c r="G7" s="20">
        <f t="shared" ref="G7:G27" si="1">F7</f>
        <v>20</v>
      </c>
      <c r="H7" s="5">
        <v>22</v>
      </c>
      <c r="I7" s="5">
        <v>39</v>
      </c>
      <c r="J7" s="21">
        <f t="shared" ref="J7:J27" si="2">H7/I7</f>
        <v>0.5641025641025641</v>
      </c>
      <c r="K7" s="5">
        <f t="shared" ref="K7:K27" si="3">IF(J7&gt;0.89,5,IF(J7&gt;0.84,3,IF(J7&gt;0.79,2,IF(J7&gt;0.74,1,0))))</f>
        <v>0</v>
      </c>
      <c r="L7" s="8">
        <v>3</v>
      </c>
      <c r="M7" s="5">
        <f t="shared" ref="M7:M27" si="4">SUM(G7,K7,L7)</f>
        <v>23</v>
      </c>
    </row>
    <row r="8" spans="1:13">
      <c r="A8" s="22">
        <v>3</v>
      </c>
      <c r="B8" s="23" t="s">
        <v>17</v>
      </c>
      <c r="C8" s="24" t="s">
        <v>18</v>
      </c>
      <c r="D8" s="5">
        <v>15</v>
      </c>
      <c r="E8" s="5">
        <v>8</v>
      </c>
      <c r="F8" s="20">
        <f t="shared" si="0"/>
        <v>23</v>
      </c>
      <c r="G8" s="20">
        <f t="shared" si="1"/>
        <v>23</v>
      </c>
      <c r="H8" s="5">
        <v>28</v>
      </c>
      <c r="I8" s="5">
        <v>39</v>
      </c>
      <c r="J8" s="21">
        <f t="shared" si="2"/>
        <v>0.71794871794871795</v>
      </c>
      <c r="K8" s="5">
        <f t="shared" si="3"/>
        <v>0</v>
      </c>
      <c r="L8" s="8">
        <v>4</v>
      </c>
      <c r="M8" s="5">
        <f t="shared" si="4"/>
        <v>27</v>
      </c>
    </row>
    <row r="9" spans="1:13">
      <c r="A9" s="22">
        <v>4</v>
      </c>
      <c r="B9" s="23" t="s">
        <v>19</v>
      </c>
      <c r="C9" s="24" t="s">
        <v>20</v>
      </c>
      <c r="D9" s="5">
        <v>2.5</v>
      </c>
      <c r="E9" s="5">
        <v>1</v>
      </c>
      <c r="F9" s="20">
        <f t="shared" si="0"/>
        <v>3.5</v>
      </c>
      <c r="G9" s="20">
        <f t="shared" si="1"/>
        <v>3.5</v>
      </c>
      <c r="H9" s="5">
        <v>24</v>
      </c>
      <c r="I9" s="5">
        <v>39</v>
      </c>
      <c r="J9" s="21">
        <f t="shared" si="2"/>
        <v>0.61538461538461542</v>
      </c>
      <c r="K9" s="5">
        <f t="shared" si="3"/>
        <v>0</v>
      </c>
      <c r="L9" s="8">
        <v>4</v>
      </c>
      <c r="M9" s="5">
        <f t="shared" si="4"/>
        <v>7.5</v>
      </c>
    </row>
    <row r="10" spans="1:13">
      <c r="A10" s="22">
        <v>5</v>
      </c>
      <c r="B10" s="23" t="s">
        <v>21</v>
      </c>
      <c r="C10" s="24" t="s">
        <v>22</v>
      </c>
      <c r="D10" s="5">
        <v>8</v>
      </c>
      <c r="E10" s="5">
        <v>0</v>
      </c>
      <c r="F10" s="20">
        <f t="shared" si="0"/>
        <v>8</v>
      </c>
      <c r="G10" s="20">
        <f t="shared" si="1"/>
        <v>8</v>
      </c>
      <c r="H10" s="5">
        <v>27</v>
      </c>
      <c r="I10" s="5">
        <v>39</v>
      </c>
      <c r="J10" s="21">
        <f t="shared" si="2"/>
        <v>0.69230769230769229</v>
      </c>
      <c r="K10" s="5">
        <f t="shared" si="3"/>
        <v>0</v>
      </c>
      <c r="L10" s="8">
        <v>3</v>
      </c>
      <c r="M10" s="5">
        <f t="shared" si="4"/>
        <v>11</v>
      </c>
    </row>
    <row r="11" spans="1:13">
      <c r="A11" s="22">
        <v>6</v>
      </c>
      <c r="B11" s="23" t="s">
        <v>23</v>
      </c>
      <c r="C11" s="24" t="s">
        <v>24</v>
      </c>
      <c r="D11" s="5">
        <v>4</v>
      </c>
      <c r="E11" s="5">
        <v>2</v>
      </c>
      <c r="F11" s="20">
        <f t="shared" si="0"/>
        <v>6</v>
      </c>
      <c r="G11" s="20">
        <f t="shared" si="1"/>
        <v>6</v>
      </c>
      <c r="H11" s="5">
        <v>31</v>
      </c>
      <c r="I11" s="5">
        <v>39</v>
      </c>
      <c r="J11" s="21">
        <f t="shared" si="2"/>
        <v>0.79487179487179482</v>
      </c>
      <c r="K11" s="5">
        <f t="shared" si="3"/>
        <v>2</v>
      </c>
      <c r="L11" s="8">
        <v>3</v>
      </c>
      <c r="M11" s="5">
        <f t="shared" si="4"/>
        <v>11</v>
      </c>
    </row>
    <row r="12" spans="1:13">
      <c r="A12" s="22">
        <v>8</v>
      </c>
      <c r="B12" s="23" t="s">
        <v>25</v>
      </c>
      <c r="C12" s="24" t="s">
        <v>26</v>
      </c>
      <c r="D12" s="5">
        <v>9.5</v>
      </c>
      <c r="E12" s="5">
        <v>3</v>
      </c>
      <c r="F12" s="20">
        <f t="shared" si="0"/>
        <v>12.5</v>
      </c>
      <c r="G12" s="20">
        <f t="shared" si="1"/>
        <v>12.5</v>
      </c>
      <c r="H12" s="5">
        <v>24</v>
      </c>
      <c r="I12" s="5">
        <v>39</v>
      </c>
      <c r="J12" s="21">
        <f t="shared" si="2"/>
        <v>0.61538461538461542</v>
      </c>
      <c r="K12" s="5">
        <f t="shared" si="3"/>
        <v>0</v>
      </c>
      <c r="L12" s="8">
        <v>3</v>
      </c>
      <c r="M12" s="5">
        <f t="shared" si="4"/>
        <v>15.5</v>
      </c>
    </row>
    <row r="13" spans="1:13">
      <c r="A13" s="22">
        <v>10</v>
      </c>
      <c r="B13" s="23" t="s">
        <v>27</v>
      </c>
      <c r="C13" s="24" t="s">
        <v>28</v>
      </c>
      <c r="D13" s="5">
        <v>3</v>
      </c>
      <c r="E13" s="5">
        <v>0.5</v>
      </c>
      <c r="F13" s="20">
        <f t="shared" si="0"/>
        <v>3.5</v>
      </c>
      <c r="G13" s="20">
        <f t="shared" si="1"/>
        <v>3.5</v>
      </c>
      <c r="H13" s="5">
        <v>16</v>
      </c>
      <c r="I13" s="5">
        <v>39</v>
      </c>
      <c r="J13" s="21">
        <f t="shared" si="2"/>
        <v>0.41025641025641024</v>
      </c>
      <c r="K13" s="5">
        <f t="shared" si="3"/>
        <v>0</v>
      </c>
      <c r="L13" s="8" t="s">
        <v>58</v>
      </c>
      <c r="M13" s="5">
        <f t="shared" si="4"/>
        <v>3.5</v>
      </c>
    </row>
    <row r="14" spans="1:13">
      <c r="A14" s="22">
        <v>11</v>
      </c>
      <c r="B14" s="23" t="s">
        <v>29</v>
      </c>
      <c r="C14" s="24" t="s">
        <v>30</v>
      </c>
      <c r="D14" s="5">
        <v>9</v>
      </c>
      <c r="E14" s="5">
        <v>1</v>
      </c>
      <c r="F14" s="20">
        <f t="shared" si="0"/>
        <v>10</v>
      </c>
      <c r="G14" s="20">
        <f t="shared" si="1"/>
        <v>10</v>
      </c>
      <c r="H14" s="5">
        <v>28</v>
      </c>
      <c r="I14" s="5">
        <v>39</v>
      </c>
      <c r="J14" s="21">
        <f t="shared" si="2"/>
        <v>0.71794871794871795</v>
      </c>
      <c r="K14" s="5">
        <f t="shared" si="3"/>
        <v>0</v>
      </c>
      <c r="L14" s="8">
        <v>4</v>
      </c>
      <c r="M14" s="5">
        <f t="shared" si="4"/>
        <v>14</v>
      </c>
    </row>
    <row r="15" spans="1:13">
      <c r="A15" s="22">
        <v>12</v>
      </c>
      <c r="B15" s="23" t="s">
        <v>31</v>
      </c>
      <c r="C15" s="24" t="s">
        <v>32</v>
      </c>
      <c r="D15" s="5">
        <v>11.5</v>
      </c>
      <c r="E15" s="5">
        <v>2</v>
      </c>
      <c r="F15" s="20">
        <f t="shared" si="0"/>
        <v>13.5</v>
      </c>
      <c r="G15" s="20">
        <f t="shared" si="1"/>
        <v>13.5</v>
      </c>
      <c r="H15" s="5">
        <v>32</v>
      </c>
      <c r="I15" s="5">
        <v>39</v>
      </c>
      <c r="J15" s="21">
        <f t="shared" si="2"/>
        <v>0.82051282051282048</v>
      </c>
      <c r="K15" s="5">
        <f t="shared" si="3"/>
        <v>2</v>
      </c>
      <c r="L15" s="8">
        <v>4</v>
      </c>
      <c r="M15" s="5">
        <f t="shared" si="4"/>
        <v>19.5</v>
      </c>
    </row>
    <row r="16" spans="1:13">
      <c r="A16" s="22">
        <v>13</v>
      </c>
      <c r="B16" s="23" t="s">
        <v>33</v>
      </c>
      <c r="C16" s="24" t="s">
        <v>34</v>
      </c>
      <c r="D16" s="5">
        <v>3.5</v>
      </c>
      <c r="E16" s="5">
        <v>1</v>
      </c>
      <c r="F16" s="20">
        <f t="shared" si="0"/>
        <v>4.5</v>
      </c>
      <c r="G16" s="20">
        <f t="shared" si="1"/>
        <v>4.5</v>
      </c>
      <c r="H16" s="5">
        <v>23</v>
      </c>
      <c r="I16" s="5">
        <v>39</v>
      </c>
      <c r="J16" s="21">
        <f t="shared" si="2"/>
        <v>0.58974358974358976</v>
      </c>
      <c r="K16" s="5">
        <f t="shared" si="3"/>
        <v>0</v>
      </c>
      <c r="L16" s="8">
        <v>5</v>
      </c>
      <c r="M16" s="5">
        <f t="shared" si="4"/>
        <v>9.5</v>
      </c>
    </row>
    <row r="17" spans="1:13">
      <c r="A17" s="22">
        <v>14</v>
      </c>
      <c r="B17" s="23" t="s">
        <v>35</v>
      </c>
      <c r="C17" s="24" t="s">
        <v>36</v>
      </c>
      <c r="D17" s="5">
        <v>11.5</v>
      </c>
      <c r="E17" s="5" t="s">
        <v>57</v>
      </c>
      <c r="F17" s="20">
        <f t="shared" si="0"/>
        <v>11.5</v>
      </c>
      <c r="G17" s="20">
        <f t="shared" si="1"/>
        <v>11.5</v>
      </c>
      <c r="H17" s="5">
        <v>16</v>
      </c>
      <c r="I17" s="5">
        <v>39</v>
      </c>
      <c r="J17" s="21">
        <f t="shared" si="2"/>
        <v>0.41025641025641024</v>
      </c>
      <c r="K17" s="5">
        <f t="shared" si="3"/>
        <v>0</v>
      </c>
      <c r="L17" s="8">
        <v>4</v>
      </c>
      <c r="M17" s="5">
        <f t="shared" si="4"/>
        <v>15.5</v>
      </c>
    </row>
    <row r="18" spans="1:13">
      <c r="A18" s="22">
        <v>15</v>
      </c>
      <c r="B18" s="23" t="s">
        <v>37</v>
      </c>
      <c r="C18" s="24" t="s">
        <v>38</v>
      </c>
      <c r="D18" s="5">
        <v>6.5</v>
      </c>
      <c r="E18" s="5">
        <v>1.5</v>
      </c>
      <c r="F18" s="20">
        <f t="shared" si="0"/>
        <v>8</v>
      </c>
      <c r="G18" s="20">
        <f t="shared" si="1"/>
        <v>8</v>
      </c>
      <c r="H18" s="5">
        <v>34</v>
      </c>
      <c r="I18" s="5">
        <v>39</v>
      </c>
      <c r="J18" s="21">
        <f t="shared" si="2"/>
        <v>0.87179487179487181</v>
      </c>
      <c r="K18" s="5">
        <f t="shared" si="3"/>
        <v>3</v>
      </c>
      <c r="L18" s="8">
        <v>4</v>
      </c>
      <c r="M18" s="5">
        <f t="shared" si="4"/>
        <v>15</v>
      </c>
    </row>
    <row r="19" spans="1:13">
      <c r="A19" s="22">
        <v>16</v>
      </c>
      <c r="B19" s="23" t="s">
        <v>39</v>
      </c>
      <c r="C19" s="24" t="s">
        <v>40</v>
      </c>
      <c r="D19" s="5">
        <v>10</v>
      </c>
      <c r="E19" s="5">
        <v>4</v>
      </c>
      <c r="F19" s="20">
        <f t="shared" si="0"/>
        <v>14</v>
      </c>
      <c r="G19" s="20">
        <f t="shared" si="1"/>
        <v>14</v>
      </c>
      <c r="H19" s="5">
        <v>27</v>
      </c>
      <c r="I19" s="5">
        <v>39</v>
      </c>
      <c r="J19" s="21">
        <f t="shared" si="2"/>
        <v>0.69230769230769229</v>
      </c>
      <c r="K19" s="5">
        <f t="shared" si="3"/>
        <v>0</v>
      </c>
      <c r="L19" s="8">
        <v>4</v>
      </c>
      <c r="M19" s="5">
        <f t="shared" si="4"/>
        <v>18</v>
      </c>
    </row>
    <row r="20" spans="1:13">
      <c r="A20" s="22">
        <v>17</v>
      </c>
      <c r="B20" s="23" t="s">
        <v>41</v>
      </c>
      <c r="C20" s="24" t="s">
        <v>42</v>
      </c>
      <c r="D20" s="5">
        <v>4.5</v>
      </c>
      <c r="E20" s="5">
        <v>0</v>
      </c>
      <c r="F20" s="20">
        <f t="shared" si="0"/>
        <v>4.5</v>
      </c>
      <c r="G20" s="20">
        <f t="shared" si="1"/>
        <v>4.5</v>
      </c>
      <c r="H20" s="5">
        <v>37</v>
      </c>
      <c r="I20" s="5">
        <v>39</v>
      </c>
      <c r="J20" s="21">
        <f t="shared" si="2"/>
        <v>0.94871794871794868</v>
      </c>
      <c r="K20" s="5">
        <f t="shared" si="3"/>
        <v>5</v>
      </c>
      <c r="L20" s="8">
        <v>3</v>
      </c>
      <c r="M20" s="5">
        <f t="shared" si="4"/>
        <v>12.5</v>
      </c>
    </row>
    <row r="21" spans="1:13">
      <c r="A21" s="22">
        <v>18</v>
      </c>
      <c r="B21" s="23" t="s">
        <v>43</v>
      </c>
      <c r="C21" s="24" t="s">
        <v>44</v>
      </c>
      <c r="D21" s="5">
        <v>10.5</v>
      </c>
      <c r="E21" s="5">
        <v>3</v>
      </c>
      <c r="F21" s="20">
        <f t="shared" si="0"/>
        <v>13.5</v>
      </c>
      <c r="G21" s="20">
        <f t="shared" si="1"/>
        <v>13.5</v>
      </c>
      <c r="H21" s="5">
        <v>29</v>
      </c>
      <c r="I21" s="5">
        <v>39</v>
      </c>
      <c r="J21" s="21">
        <f t="shared" si="2"/>
        <v>0.74358974358974361</v>
      </c>
      <c r="K21" s="5">
        <f t="shared" si="3"/>
        <v>1</v>
      </c>
      <c r="L21" s="8">
        <v>4</v>
      </c>
      <c r="M21" s="5">
        <f t="shared" si="4"/>
        <v>18.5</v>
      </c>
    </row>
    <row r="22" spans="1:13">
      <c r="A22" s="22">
        <v>19</v>
      </c>
      <c r="B22" s="23" t="s">
        <v>45</v>
      </c>
      <c r="C22" s="24" t="s">
        <v>46</v>
      </c>
      <c r="D22" s="5">
        <v>8.5</v>
      </c>
      <c r="E22" s="5">
        <v>2.5</v>
      </c>
      <c r="F22" s="20">
        <f t="shared" si="0"/>
        <v>11</v>
      </c>
      <c r="G22" s="20">
        <f t="shared" si="1"/>
        <v>11</v>
      </c>
      <c r="H22" s="5">
        <v>31</v>
      </c>
      <c r="I22" s="5">
        <v>39</v>
      </c>
      <c r="J22" s="21">
        <f t="shared" si="2"/>
        <v>0.79487179487179482</v>
      </c>
      <c r="K22" s="5">
        <f t="shared" si="3"/>
        <v>2</v>
      </c>
      <c r="L22" s="8">
        <v>4</v>
      </c>
      <c r="M22" s="5">
        <f t="shared" si="4"/>
        <v>17</v>
      </c>
    </row>
    <row r="23" spans="1:13">
      <c r="A23" s="22">
        <v>20</v>
      </c>
      <c r="B23" s="23" t="s">
        <v>47</v>
      </c>
      <c r="C23" s="24" t="s">
        <v>48</v>
      </c>
      <c r="D23" s="5">
        <v>9.5</v>
      </c>
      <c r="E23" s="5">
        <v>1.5</v>
      </c>
      <c r="F23" s="20">
        <f t="shared" si="0"/>
        <v>11</v>
      </c>
      <c r="G23" s="20">
        <f t="shared" si="1"/>
        <v>11</v>
      </c>
      <c r="H23" s="5">
        <v>30</v>
      </c>
      <c r="I23" s="5">
        <v>39</v>
      </c>
      <c r="J23" s="21">
        <f t="shared" si="2"/>
        <v>0.76923076923076927</v>
      </c>
      <c r="K23" s="5">
        <f t="shared" si="3"/>
        <v>1</v>
      </c>
      <c r="L23" s="8">
        <v>4</v>
      </c>
      <c r="M23" s="5">
        <f t="shared" si="4"/>
        <v>16</v>
      </c>
    </row>
    <row r="24" spans="1:13">
      <c r="A24" s="22">
        <v>21</v>
      </c>
      <c r="B24" s="23" t="s">
        <v>49</v>
      </c>
      <c r="C24" s="24" t="s">
        <v>50</v>
      </c>
      <c r="D24" s="5" t="s">
        <v>57</v>
      </c>
      <c r="E24" s="5" t="s">
        <v>57</v>
      </c>
      <c r="F24" s="20">
        <f t="shared" si="0"/>
        <v>0</v>
      </c>
      <c r="G24" s="20">
        <f t="shared" si="1"/>
        <v>0</v>
      </c>
      <c r="H24" s="5">
        <v>14</v>
      </c>
      <c r="I24" s="5">
        <v>39</v>
      </c>
      <c r="J24" s="21">
        <f t="shared" si="2"/>
        <v>0.35897435897435898</v>
      </c>
      <c r="K24" s="5">
        <f t="shared" si="3"/>
        <v>0</v>
      </c>
      <c r="L24" s="8">
        <v>3</v>
      </c>
      <c r="M24" s="5">
        <f t="shared" si="4"/>
        <v>3</v>
      </c>
    </row>
    <row r="25" spans="1:13">
      <c r="A25" s="22">
        <v>22</v>
      </c>
      <c r="B25" s="23" t="s">
        <v>51</v>
      </c>
      <c r="C25" s="24" t="s">
        <v>52</v>
      </c>
      <c r="D25" s="5">
        <v>8.5</v>
      </c>
      <c r="E25" s="5">
        <v>3</v>
      </c>
      <c r="F25" s="20">
        <f t="shared" si="0"/>
        <v>11.5</v>
      </c>
      <c r="G25" s="20">
        <f t="shared" si="1"/>
        <v>11.5</v>
      </c>
      <c r="H25" s="5">
        <v>28</v>
      </c>
      <c r="I25" s="5">
        <v>39</v>
      </c>
      <c r="J25" s="21">
        <f t="shared" si="2"/>
        <v>0.71794871794871795</v>
      </c>
      <c r="K25" s="5">
        <f t="shared" si="3"/>
        <v>0</v>
      </c>
      <c r="L25" s="8" t="s">
        <v>58</v>
      </c>
      <c r="M25" s="5">
        <f t="shared" si="4"/>
        <v>11.5</v>
      </c>
    </row>
    <row r="26" spans="1:13">
      <c r="A26" s="22">
        <v>23</v>
      </c>
      <c r="B26" s="23" t="s">
        <v>53</v>
      </c>
      <c r="C26" s="24" t="s">
        <v>54</v>
      </c>
      <c r="D26" s="5">
        <v>9.5</v>
      </c>
      <c r="E26" s="5">
        <v>2.5</v>
      </c>
      <c r="F26" s="20">
        <f t="shared" si="0"/>
        <v>12</v>
      </c>
      <c r="G26" s="20">
        <f t="shared" si="1"/>
        <v>12</v>
      </c>
      <c r="H26" s="5">
        <v>28</v>
      </c>
      <c r="I26" s="5">
        <v>39</v>
      </c>
      <c r="J26" s="21">
        <f t="shared" si="2"/>
        <v>0.71794871794871795</v>
      </c>
      <c r="K26" s="5">
        <f t="shared" si="3"/>
        <v>0</v>
      </c>
      <c r="L26" s="8">
        <v>4</v>
      </c>
      <c r="M26" s="5">
        <f t="shared" si="4"/>
        <v>16</v>
      </c>
    </row>
    <row r="27" spans="1:13">
      <c r="A27" s="22">
        <v>24</v>
      </c>
      <c r="B27" s="23" t="s">
        <v>55</v>
      </c>
      <c r="C27" s="24" t="s">
        <v>56</v>
      </c>
      <c r="D27" s="5">
        <v>8</v>
      </c>
      <c r="E27" s="5">
        <v>4.5</v>
      </c>
      <c r="F27" s="20">
        <f t="shared" si="0"/>
        <v>12.5</v>
      </c>
      <c r="G27" s="20">
        <f t="shared" si="1"/>
        <v>12.5</v>
      </c>
      <c r="H27" s="5">
        <v>30</v>
      </c>
      <c r="I27" s="5">
        <v>39</v>
      </c>
      <c r="J27" s="21">
        <f t="shared" si="2"/>
        <v>0.76923076923076927</v>
      </c>
      <c r="K27" s="5">
        <f t="shared" si="3"/>
        <v>1</v>
      </c>
      <c r="L27" s="8">
        <v>3</v>
      </c>
      <c r="M27" s="5">
        <f t="shared" si="4"/>
        <v>16.5</v>
      </c>
    </row>
  </sheetData>
  <pageMargins left="0" right="0" top="0" bottom="0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421 Industrial Drives</vt:lpstr>
      <vt:lpstr>422 Utilization of Electrical</vt:lpstr>
      <vt:lpstr>423-2 Electrical Distribution</vt:lpstr>
      <vt:lpstr>424-1 FACTS Controllers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2020-07-19T11:06:31Z</dcterms:modified>
</cp:coreProperties>
</file>