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8A3ED23-EDE1-4B92-8AA5-1AADA261273F}" xr6:coauthVersionLast="37" xr6:coauthVersionMax="37" xr10:uidLastSave="{00000000-0000-0000-0000-000000000000}"/>
  <bookViews>
    <workbookView xWindow="0" yWindow="0" windowWidth="22260" windowHeight="12300" xr2:uid="{00000000-000D-0000-FFFF-FFFF00000000}"/>
  </bookViews>
  <sheets>
    <sheet name="Drugs" sheetId="2" r:id="rId1"/>
  </sheets>
  <calcPr calcId="1790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2" l="1"/>
  <c r="K8" i="2" s="1"/>
  <c r="I8" i="2" s="1"/>
  <c r="J3" i="2" l="1"/>
  <c r="K3" i="2" s="1"/>
  <c r="I3" i="2" s="1"/>
  <c r="J4" i="2"/>
  <c r="K4" i="2" s="1"/>
  <c r="I4" i="2" s="1"/>
  <c r="J5" i="2"/>
  <c r="K5" i="2" s="1"/>
  <c r="I5" i="2" s="1"/>
  <c r="J6" i="2"/>
  <c r="K6" i="2" s="1"/>
  <c r="I6" i="2" s="1"/>
  <c r="J7" i="2"/>
  <c r="K7" i="2" s="1"/>
  <c r="I7" i="2" s="1"/>
  <c r="J9" i="2"/>
  <c r="K9" i="2" s="1"/>
  <c r="I9" i="2" s="1"/>
  <c r="J10" i="2"/>
  <c r="K10" i="2" s="1"/>
  <c r="I10" i="2" s="1"/>
  <c r="J11" i="2"/>
  <c r="K11" i="2" s="1"/>
  <c r="I11" i="2" s="1"/>
  <c r="J12" i="2"/>
  <c r="K12" i="2" s="1"/>
  <c r="I12" i="2" s="1"/>
  <c r="J13" i="2"/>
  <c r="K13" i="2" s="1"/>
  <c r="I13" i="2" s="1"/>
  <c r="J14" i="2"/>
  <c r="K14" i="2" s="1"/>
  <c r="I14" i="2" s="1"/>
  <c r="J15" i="2"/>
  <c r="K15" i="2" s="1"/>
  <c r="I15" i="2" s="1"/>
  <c r="J16" i="2"/>
  <c r="K16" i="2" s="1"/>
  <c r="I16" i="2" s="1"/>
  <c r="J2" i="2"/>
  <c r="K2" i="2" s="1"/>
  <c r="I2" i="2" s="1"/>
</calcChain>
</file>

<file path=xl/sharedStrings.xml><?xml version="1.0" encoding="utf-8"?>
<sst xmlns="http://schemas.openxmlformats.org/spreadsheetml/2006/main" count="63" uniqueCount="49">
  <si>
    <t>Rarity</t>
  </si>
  <si>
    <t>Therupetic Class/Disease</t>
  </si>
  <si>
    <t>Drug Name</t>
  </si>
  <si>
    <t>Actual Price</t>
  </si>
  <si>
    <t>Value Price</t>
  </si>
  <si>
    <t>RxCUI</t>
  </si>
  <si>
    <t>Pediaderm TA</t>
  </si>
  <si>
    <t>Triderm</t>
  </si>
  <si>
    <t>Dermasorb TA</t>
  </si>
  <si>
    <t>Trokendi</t>
  </si>
  <si>
    <t>Qudexy</t>
  </si>
  <si>
    <t>Topamax</t>
  </si>
  <si>
    <t>Topiragen</t>
  </si>
  <si>
    <t>Levo-T</t>
  </si>
  <si>
    <t>Levoxyl</t>
  </si>
  <si>
    <t>Unithroid</t>
  </si>
  <si>
    <t>Synthroid</t>
  </si>
  <si>
    <t>Tirosint</t>
  </si>
  <si>
    <t>ProAir</t>
  </si>
  <si>
    <t>Proventil</t>
  </si>
  <si>
    <t>Ventolin</t>
  </si>
  <si>
    <t>Side Effects</t>
  </si>
  <si>
    <t>Efficacy / Health Benefit</t>
  </si>
  <si>
    <t>https://www.goodrx.com/trokendi-xr?dosage=200mg&amp;form=capsule&amp;label_override=Trokendi+XR&amp;quantity=30</t>
  </si>
  <si>
    <t>https://www.blinkhealth.com/topiragen</t>
  </si>
  <si>
    <t>https://www.blinkhealth.com/pediatrim</t>
  </si>
  <si>
    <t>https://www.goodrx.com/dermasorb-ta</t>
  </si>
  <si>
    <t>https://www.goodrx.com/levo-t?dosage=25mcg&amp;form=tablet&amp;label_override=Levo-T&amp;quantity=30</t>
  </si>
  <si>
    <t>https://www.goodrx.com/levoxyl?dosage=25mcg&amp;form=tablet&amp;label_override=Levoxyl&amp;quantity=30</t>
  </si>
  <si>
    <t>https://www.goodrx.com/unithroid?dosage=25mcg&amp;form=tablet&amp;label_override=Unithroid&amp;quantity=30</t>
  </si>
  <si>
    <t>hypothyroidism- thyroid deficiency</t>
  </si>
  <si>
    <t>https://www.goodrx.com/tirosint?dosage=25mcg&amp;form=capsule&amp;label_override=Tirosint&amp;quantity=30</t>
  </si>
  <si>
    <t>bronchospasm - asthma</t>
  </si>
  <si>
    <t>https://www.goodrx.com/proventil?dosage=6.7g-of-90mcg&amp;form=hfa-inhaler&amp;label_override=Proventil&amp;quantity=1</t>
  </si>
  <si>
    <t>https://www.goodrx.com/ventolin?dosage=8g-of-90mcg&amp;form=hfa-inhaler&amp;label_override=Ventolin&amp;quantity=1</t>
  </si>
  <si>
    <t>https://www.goodrx.com/proair?dosage=8.5g-of-90mcg&amp;form=hfa-inhaler&amp;label_override=Proair&amp;quantity=1</t>
  </si>
  <si>
    <t>https://www.goodrx.com/synthroid?dosage=25mcg&amp;form=tablet&amp;label_override=Synthroid&amp;quantity=30</t>
  </si>
  <si>
    <t>https://www.goodrx.com/qudexy-xr?dosage=200mg&amp;form=capsule&amp;label_override=Qudexy+XR&amp;quantity=30</t>
  </si>
  <si>
    <t>https://www.goodrx.com/topamax?dosage=200mg&amp;form=tablet&amp;label_override=Topamax&amp;quantity=30</t>
  </si>
  <si>
    <t>ValueScore</t>
  </si>
  <si>
    <t>Scientific Novelty</t>
  </si>
  <si>
    <t>Skin allergy</t>
  </si>
  <si>
    <t>Source 1</t>
  </si>
  <si>
    <t xml:space="preserve">Formula for ValueScore = </t>
  </si>
  <si>
    <t>(Side Effects*30 + Health Benefit*50 + Rarity*10 + Novelty *10)/100</t>
  </si>
  <si>
    <t>Value Score</t>
  </si>
  <si>
    <t>Discount</t>
  </si>
  <si>
    <t>Value Price =Actual Price -Discount on Actual Price</t>
  </si>
  <si>
    <t>Brain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</si>
</sst>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inkhealth.com/topiragen" TargetMode="External"/><Relationship Id="rId2" Type="http://schemas.openxmlformats.org/officeDocument/2006/relationships/hyperlink" Target="https://www.goodrx.com/levo-t?dosage=25mcg&amp;form=tablet&amp;label_override=Levo-T&amp;quantity=30" TargetMode="External"/><Relationship Id="rId1" Type="http://schemas.openxmlformats.org/officeDocument/2006/relationships/hyperlink" Target="https://www.goodrx.com/tirosint?dosage=25mcg&amp;form=capsule&amp;label_override=Tirosint&amp;quantity=3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drx.com/proair?dosage=8.5g-of-90mcg&amp;form=hfa-inhaler&amp;label_override=Proair&amp;quantity=1" TargetMode="External"/><Relationship Id="rId4" Type="http://schemas.openxmlformats.org/officeDocument/2006/relationships/hyperlink" Target="https://www.goodrx.com/dermasorb-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A9" sqref="A9"/>
    </sheetView>
  </sheetViews>
  <sheetFormatPr defaultRowHeight="15" x14ac:dyDescent="0.25"/>
  <cols>
    <col min="1" max="1" width="23.7109375" customWidth="1"/>
    <col min="3" max="3" width="37.85546875" customWidth="1"/>
    <col min="4" max="4" width="12.42578125" customWidth="1"/>
    <col min="5" max="5" width="17.85546875" customWidth="1"/>
    <col min="6" max="6" width="11.7109375" customWidth="1"/>
    <col min="7" max="7" width="15.7109375" customWidth="1"/>
    <col min="8" max="8" width="13.28515625" customWidth="1"/>
    <col min="9" max="9" width="12.7109375" customWidth="1"/>
    <col min="10" max="11" width="11.28515625" customWidth="1"/>
    <col min="12" max="12" width="13" customWidth="1"/>
  </cols>
  <sheetData>
    <row r="1" spans="1:13" s="1" customFormat="1" ht="25.5" x14ac:dyDescent="0.25">
      <c r="A1" s="3" t="s">
        <v>1</v>
      </c>
      <c r="B1" s="3" t="s">
        <v>5</v>
      </c>
      <c r="C1" s="3" t="s">
        <v>2</v>
      </c>
      <c r="D1" s="3" t="s">
        <v>21</v>
      </c>
      <c r="E1" s="3" t="s">
        <v>22</v>
      </c>
      <c r="F1" s="3" t="s">
        <v>0</v>
      </c>
      <c r="G1" s="3" t="s">
        <v>40</v>
      </c>
      <c r="H1" s="3" t="s">
        <v>3</v>
      </c>
      <c r="I1" s="3" t="s">
        <v>4</v>
      </c>
      <c r="J1" s="3" t="s">
        <v>39</v>
      </c>
      <c r="K1" s="3" t="s">
        <v>46</v>
      </c>
      <c r="L1" s="3" t="s">
        <v>42</v>
      </c>
      <c r="M1" s="3" t="s">
        <v>42</v>
      </c>
    </row>
    <row r="2" spans="1:13" x14ac:dyDescent="0.25">
      <c r="A2" t="s">
        <v>41</v>
      </c>
      <c r="B2">
        <v>1014318</v>
      </c>
      <c r="C2" t="s">
        <v>6</v>
      </c>
      <c r="D2">
        <v>4</v>
      </c>
      <c r="E2">
        <v>3</v>
      </c>
      <c r="F2">
        <v>2</v>
      </c>
      <c r="G2">
        <v>8</v>
      </c>
      <c r="H2">
        <v>44.27</v>
      </c>
      <c r="I2">
        <f>H2-H2*K2/100</f>
        <v>43.384600000000006</v>
      </c>
      <c r="J2">
        <f>(D2*30+E2*50+F2*10+G2*10)/100</f>
        <v>3.7</v>
      </c>
      <c r="K2">
        <f>IF(J2&lt;=2,0,IF(J2&lt;=3,1,IF(J2&lt;=4,2,IF(J2&lt;=5,3,IF(J2&lt;=6,4,IF(J2&lt;=7,5,IF(J2&lt;=8,5,IF(J2&lt;=9,6,10))) )))))</f>
        <v>2</v>
      </c>
      <c r="L2" t="s">
        <v>25</v>
      </c>
    </row>
    <row r="3" spans="1:13" x14ac:dyDescent="0.25">
      <c r="A3" t="s">
        <v>41</v>
      </c>
      <c r="B3">
        <v>1085773</v>
      </c>
      <c r="C3" t="s">
        <v>7</v>
      </c>
      <c r="D3">
        <v>5</v>
      </c>
      <c r="E3">
        <v>7</v>
      </c>
      <c r="F3">
        <v>4</v>
      </c>
      <c r="G3">
        <v>3</v>
      </c>
      <c r="H3">
        <v>10.34</v>
      </c>
      <c r="I3">
        <f t="shared" ref="I3:I16" si="0">H3-H3*K3/100</f>
        <v>9.9263999999999992</v>
      </c>
      <c r="J3">
        <f t="shared" ref="J3:J16" si="1">(D3*30+E3*50+F3*10+G3*10)/100</f>
        <v>5.7</v>
      </c>
      <c r="K3">
        <f t="shared" ref="K3:K16" si="2">IF(J3&lt;=2,0,IF(J3&lt;=3,1,IF(J3&lt;=4,2,IF(J3&lt;=5,3,IF(J3&lt;=6,4,IF(J3&lt;=7,5,IF(J3&lt;=8,5,IF(J3&lt;=9,6,10))) )))))</f>
        <v>4</v>
      </c>
      <c r="L3" t="s">
        <v>25</v>
      </c>
    </row>
    <row r="4" spans="1:13" x14ac:dyDescent="0.25">
      <c r="A4" t="s">
        <v>41</v>
      </c>
      <c r="B4">
        <v>1442876</v>
      </c>
      <c r="C4" t="s">
        <v>8</v>
      </c>
      <c r="D4">
        <v>8</v>
      </c>
      <c r="E4">
        <v>5</v>
      </c>
      <c r="F4">
        <v>9</v>
      </c>
      <c r="G4">
        <v>5</v>
      </c>
      <c r="H4">
        <v>545.9</v>
      </c>
      <c r="I4">
        <f t="shared" si="0"/>
        <v>518.60500000000002</v>
      </c>
      <c r="J4">
        <f t="shared" si="1"/>
        <v>6.3</v>
      </c>
      <c r="K4">
        <f t="shared" si="2"/>
        <v>5</v>
      </c>
      <c r="M4" s="4" t="s">
        <v>26</v>
      </c>
    </row>
    <row r="5" spans="1:13" x14ac:dyDescent="0.25">
      <c r="A5" t="s">
        <v>48</v>
      </c>
      <c r="B5">
        <v>1437288</v>
      </c>
      <c r="C5" s="2" t="s">
        <v>9</v>
      </c>
      <c r="D5">
        <v>3</v>
      </c>
      <c r="E5">
        <v>2</v>
      </c>
      <c r="F5">
        <v>4</v>
      </c>
      <c r="G5">
        <v>3</v>
      </c>
      <c r="H5">
        <v>1065.1099999999999</v>
      </c>
      <c r="I5">
        <f t="shared" si="0"/>
        <v>1054.4588999999999</v>
      </c>
      <c r="J5">
        <f t="shared" si="1"/>
        <v>2.6</v>
      </c>
      <c r="K5">
        <f t="shared" si="2"/>
        <v>1</v>
      </c>
      <c r="M5" t="s">
        <v>23</v>
      </c>
    </row>
    <row r="6" spans="1:13" x14ac:dyDescent="0.25">
      <c r="A6" t="s">
        <v>48</v>
      </c>
      <c r="B6">
        <v>1494775</v>
      </c>
      <c r="C6" s="2" t="s">
        <v>10</v>
      </c>
      <c r="D6">
        <v>2</v>
      </c>
      <c r="E6">
        <v>3</v>
      </c>
      <c r="F6">
        <v>5</v>
      </c>
      <c r="G6">
        <v>5</v>
      </c>
      <c r="H6">
        <v>889.22</v>
      </c>
      <c r="I6">
        <f t="shared" si="0"/>
        <v>871.43560000000002</v>
      </c>
      <c r="J6">
        <f t="shared" si="1"/>
        <v>3.1</v>
      </c>
      <c r="K6">
        <f t="shared" si="2"/>
        <v>2</v>
      </c>
      <c r="M6" s="4" t="s">
        <v>37</v>
      </c>
    </row>
    <row r="7" spans="1:13" x14ac:dyDescent="0.25">
      <c r="A7" t="s">
        <v>48</v>
      </c>
      <c r="B7">
        <v>151229</v>
      </c>
      <c r="C7" s="2" t="s">
        <v>11</v>
      </c>
      <c r="D7">
        <v>8</v>
      </c>
      <c r="E7">
        <v>1</v>
      </c>
      <c r="F7">
        <v>5</v>
      </c>
      <c r="G7">
        <v>9</v>
      </c>
      <c r="H7">
        <v>610.52</v>
      </c>
      <c r="I7">
        <f t="shared" si="0"/>
        <v>592.20439999999996</v>
      </c>
      <c r="J7">
        <f t="shared" si="1"/>
        <v>4.3</v>
      </c>
      <c r="K7">
        <f t="shared" si="2"/>
        <v>3</v>
      </c>
      <c r="M7" s="4" t="s">
        <v>38</v>
      </c>
    </row>
    <row r="8" spans="1:13" x14ac:dyDescent="0.25">
      <c r="A8" t="s">
        <v>48</v>
      </c>
      <c r="B8" s="2">
        <v>901328</v>
      </c>
      <c r="C8" s="2" t="s">
        <v>12</v>
      </c>
      <c r="D8">
        <v>6</v>
      </c>
      <c r="E8">
        <v>3</v>
      </c>
      <c r="F8">
        <v>5</v>
      </c>
      <c r="G8">
        <v>3</v>
      </c>
      <c r="H8">
        <v>8.6</v>
      </c>
      <c r="I8">
        <f t="shared" si="0"/>
        <v>8.3420000000000005</v>
      </c>
      <c r="J8">
        <f>(D8*30+E8*50+F8*10+G8*10)/100</f>
        <v>4.0999999999999996</v>
      </c>
      <c r="K8">
        <f t="shared" si="2"/>
        <v>3</v>
      </c>
      <c r="L8" s="4" t="s">
        <v>24</v>
      </c>
    </row>
    <row r="9" spans="1:13" x14ac:dyDescent="0.25">
      <c r="A9" t="s">
        <v>30</v>
      </c>
      <c r="B9">
        <v>966154</v>
      </c>
      <c r="C9" s="2" t="s">
        <v>13</v>
      </c>
      <c r="D9">
        <v>5</v>
      </c>
      <c r="E9">
        <v>7</v>
      </c>
      <c r="F9">
        <v>4</v>
      </c>
      <c r="G9">
        <v>4</v>
      </c>
      <c r="H9">
        <v>13.47</v>
      </c>
      <c r="I9">
        <f t="shared" si="0"/>
        <v>12.9312</v>
      </c>
      <c r="J9">
        <f t="shared" si="1"/>
        <v>5.8</v>
      </c>
      <c r="K9">
        <f t="shared" si="2"/>
        <v>4</v>
      </c>
      <c r="M9" s="4" t="s">
        <v>27</v>
      </c>
    </row>
    <row r="10" spans="1:13" x14ac:dyDescent="0.25">
      <c r="A10" t="s">
        <v>30</v>
      </c>
      <c r="B10">
        <v>966157</v>
      </c>
      <c r="C10" s="2" t="s">
        <v>14</v>
      </c>
      <c r="D10">
        <v>8</v>
      </c>
      <c r="E10">
        <v>5</v>
      </c>
      <c r="F10">
        <v>3</v>
      </c>
      <c r="G10">
        <v>7</v>
      </c>
      <c r="H10">
        <v>23.93</v>
      </c>
      <c r="I10">
        <f t="shared" si="0"/>
        <v>22.972799999999999</v>
      </c>
      <c r="J10">
        <f t="shared" si="1"/>
        <v>5.9</v>
      </c>
      <c r="K10">
        <f t="shared" si="2"/>
        <v>4</v>
      </c>
      <c r="M10" t="s">
        <v>28</v>
      </c>
    </row>
    <row r="11" spans="1:13" x14ac:dyDescent="0.25">
      <c r="A11" t="s">
        <v>30</v>
      </c>
      <c r="B11">
        <v>966228</v>
      </c>
      <c r="C11" s="2" t="s">
        <v>15</v>
      </c>
      <c r="D11">
        <v>3</v>
      </c>
      <c r="E11">
        <v>1</v>
      </c>
      <c r="F11">
        <v>9</v>
      </c>
      <c r="G11">
        <v>3</v>
      </c>
      <c r="H11">
        <v>79.5</v>
      </c>
      <c r="I11">
        <f t="shared" si="0"/>
        <v>78.704999999999998</v>
      </c>
      <c r="J11">
        <f t="shared" si="1"/>
        <v>2.6</v>
      </c>
      <c r="K11">
        <f t="shared" si="2"/>
        <v>1</v>
      </c>
      <c r="M11" t="s">
        <v>29</v>
      </c>
    </row>
    <row r="12" spans="1:13" x14ac:dyDescent="0.25">
      <c r="A12" t="s">
        <v>30</v>
      </c>
      <c r="B12">
        <v>966158</v>
      </c>
      <c r="C12" s="2" t="s">
        <v>16</v>
      </c>
      <c r="D12">
        <v>5</v>
      </c>
      <c r="E12">
        <v>4</v>
      </c>
      <c r="F12">
        <v>7</v>
      </c>
      <c r="G12">
        <v>8</v>
      </c>
      <c r="H12">
        <v>41.01</v>
      </c>
      <c r="I12">
        <f t="shared" si="0"/>
        <v>39.779699999999998</v>
      </c>
      <c r="J12">
        <f t="shared" si="1"/>
        <v>5</v>
      </c>
      <c r="K12">
        <f t="shared" si="2"/>
        <v>3</v>
      </c>
      <c r="M12" s="4" t="s">
        <v>36</v>
      </c>
    </row>
    <row r="13" spans="1:13" x14ac:dyDescent="0.25">
      <c r="A13" t="s">
        <v>30</v>
      </c>
      <c r="B13">
        <v>966423</v>
      </c>
      <c r="C13" t="s">
        <v>17</v>
      </c>
      <c r="D13">
        <v>2</v>
      </c>
      <c r="E13">
        <v>9</v>
      </c>
      <c r="F13">
        <v>2</v>
      </c>
      <c r="G13">
        <v>3</v>
      </c>
      <c r="H13">
        <v>136.47999999999999</v>
      </c>
      <c r="I13">
        <f t="shared" si="0"/>
        <v>131.02079999999998</v>
      </c>
      <c r="J13">
        <f t="shared" si="1"/>
        <v>5.6</v>
      </c>
      <c r="K13">
        <f t="shared" si="2"/>
        <v>4</v>
      </c>
      <c r="M13" s="4" t="s">
        <v>31</v>
      </c>
    </row>
    <row r="14" spans="1:13" x14ac:dyDescent="0.25">
      <c r="A14" t="s">
        <v>32</v>
      </c>
      <c r="B14">
        <v>745752</v>
      </c>
      <c r="C14" t="s">
        <v>18</v>
      </c>
      <c r="D14">
        <v>6</v>
      </c>
      <c r="E14">
        <v>5</v>
      </c>
      <c r="F14">
        <v>3</v>
      </c>
      <c r="G14">
        <v>6</v>
      </c>
      <c r="H14">
        <v>59.9</v>
      </c>
      <c r="I14">
        <f t="shared" si="0"/>
        <v>57.503999999999998</v>
      </c>
      <c r="J14">
        <f t="shared" si="1"/>
        <v>5.2</v>
      </c>
      <c r="K14">
        <f t="shared" si="2"/>
        <v>4</v>
      </c>
      <c r="M14" s="4" t="s">
        <v>35</v>
      </c>
    </row>
    <row r="15" spans="1:13" x14ac:dyDescent="0.25">
      <c r="A15" t="s">
        <v>32</v>
      </c>
      <c r="B15">
        <v>746763</v>
      </c>
      <c r="C15" t="s">
        <v>19</v>
      </c>
      <c r="D15">
        <v>3</v>
      </c>
      <c r="E15">
        <v>8</v>
      </c>
      <c r="F15">
        <v>6</v>
      </c>
      <c r="G15">
        <v>5</v>
      </c>
      <c r="H15">
        <v>85.72</v>
      </c>
      <c r="I15">
        <f t="shared" si="0"/>
        <v>82.291200000000003</v>
      </c>
      <c r="J15">
        <f t="shared" si="1"/>
        <v>6</v>
      </c>
      <c r="K15">
        <f t="shared" si="2"/>
        <v>4</v>
      </c>
      <c r="M15" t="s">
        <v>33</v>
      </c>
    </row>
    <row r="16" spans="1:13" x14ac:dyDescent="0.25">
      <c r="A16" t="s">
        <v>32</v>
      </c>
      <c r="B16">
        <v>859088</v>
      </c>
      <c r="C16" t="s">
        <v>20</v>
      </c>
      <c r="D16">
        <v>9</v>
      </c>
      <c r="E16">
        <v>5</v>
      </c>
      <c r="F16">
        <v>4</v>
      </c>
      <c r="G16">
        <v>8</v>
      </c>
      <c r="H16">
        <v>24.49</v>
      </c>
      <c r="I16">
        <f t="shared" si="0"/>
        <v>23.265499999999999</v>
      </c>
      <c r="J16">
        <f t="shared" si="1"/>
        <v>6.4</v>
      </c>
      <c r="K16">
        <f t="shared" si="2"/>
        <v>5</v>
      </c>
      <c r="M16" t="s">
        <v>34</v>
      </c>
    </row>
    <row r="19" spans="3:5" x14ac:dyDescent="0.25">
      <c r="C19" s="1" t="s">
        <v>43</v>
      </c>
      <c r="D19" t="s">
        <v>44</v>
      </c>
    </row>
    <row r="20" spans="3:5" x14ac:dyDescent="0.25">
      <c r="C20" s="1" t="s">
        <v>47</v>
      </c>
      <c r="D20" t="s">
        <v>45</v>
      </c>
      <c r="E20" t="s">
        <v>46</v>
      </c>
    </row>
    <row r="21" spans="3:5" x14ac:dyDescent="0.25">
      <c r="D21">
        <v>1</v>
      </c>
      <c r="E21" s="5">
        <v>0</v>
      </c>
    </row>
    <row r="22" spans="3:5" x14ac:dyDescent="0.25">
      <c r="D22">
        <v>2</v>
      </c>
      <c r="E22" s="5">
        <v>0</v>
      </c>
    </row>
    <row r="23" spans="3:5" x14ac:dyDescent="0.25">
      <c r="D23">
        <v>3</v>
      </c>
      <c r="E23" s="5">
        <v>0.01</v>
      </c>
    </row>
    <row r="24" spans="3:5" x14ac:dyDescent="0.25">
      <c r="D24">
        <v>4</v>
      </c>
      <c r="E24" s="5">
        <v>0.02</v>
      </c>
    </row>
    <row r="25" spans="3:5" x14ac:dyDescent="0.25">
      <c r="D25">
        <v>5</v>
      </c>
      <c r="E25" s="5">
        <v>0.03</v>
      </c>
    </row>
    <row r="26" spans="3:5" x14ac:dyDescent="0.25">
      <c r="D26">
        <v>6</v>
      </c>
      <c r="E26" s="5">
        <v>0.04</v>
      </c>
    </row>
    <row r="27" spans="3:5" x14ac:dyDescent="0.25">
      <c r="D27">
        <v>7</v>
      </c>
      <c r="E27" s="5">
        <v>0.05</v>
      </c>
    </row>
    <row r="28" spans="3:5" x14ac:dyDescent="0.25">
      <c r="D28">
        <v>8</v>
      </c>
      <c r="E28" s="5">
        <v>0.05</v>
      </c>
    </row>
    <row r="29" spans="3:5" x14ac:dyDescent="0.25">
      <c r="D29">
        <v>9</v>
      </c>
      <c r="E29" s="5">
        <v>0.06</v>
      </c>
    </row>
    <row r="30" spans="3:5" x14ac:dyDescent="0.25">
      <c r="D30">
        <v>10</v>
      </c>
      <c r="E30" s="5">
        <v>0.1</v>
      </c>
    </row>
  </sheetData>
  <hyperlinks>
    <hyperlink ref="M13" r:id="rId1" xr:uid="{00000000-0004-0000-0000-000000000000}"/>
    <hyperlink ref="M9" r:id="rId2" xr:uid="{00000000-0004-0000-0000-000001000000}"/>
    <hyperlink ref="L8" r:id="rId3" xr:uid="{00000000-0004-0000-0000-000002000000}"/>
    <hyperlink ref="M4" r:id="rId4" xr:uid="{00000000-0004-0000-0000-000003000000}"/>
    <hyperlink ref="M14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2019-03-04T12:36:22Z</dcterms:modified>
</cp:coreProperties>
</file>