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720" yWindow="340" windowWidth="22940" windowHeight="13980" tabRatio="767" activeTab="4"/>
  </bookViews>
  <sheets>
    <sheet name="meta-data" sheetId="2" r:id="rId1"/>
    <sheet name="CPOM, detailed depth profile,02" sheetId="1" r:id="rId2"/>
    <sheet name="CPOM, 1998-2007" sheetId="3" r:id="rId3"/>
    <sheet name="Soil density fractions, 98-07" sheetId="4" r:id="rId4"/>
    <sheet name="Mineral Soil, 1996-2007"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337" i="5" l="1"/>
  <c r="N337" i="5"/>
  <c r="L337" i="5"/>
  <c r="M336" i="5"/>
  <c r="N336" i="5"/>
  <c r="L336" i="5"/>
  <c r="M335" i="5"/>
  <c r="N335" i="5"/>
  <c r="L335" i="5"/>
  <c r="M334" i="5"/>
  <c r="N334" i="5"/>
  <c r="L334" i="5"/>
  <c r="M333" i="5"/>
  <c r="N333" i="5"/>
  <c r="L333" i="5"/>
  <c r="M332" i="5"/>
  <c r="N332" i="5"/>
  <c r="L332" i="5"/>
  <c r="M326" i="5"/>
  <c r="N326" i="5"/>
  <c r="L326" i="5"/>
  <c r="M325" i="5"/>
  <c r="N325" i="5"/>
  <c r="L325" i="5"/>
  <c r="M324" i="5"/>
  <c r="N324" i="5"/>
  <c r="L324" i="5"/>
  <c r="M323" i="5"/>
  <c r="N323" i="5"/>
  <c r="L323" i="5"/>
  <c r="M321" i="5"/>
  <c r="N321" i="5"/>
  <c r="L321" i="5"/>
  <c r="M320" i="5"/>
  <c r="N320" i="5"/>
  <c r="L320" i="5"/>
  <c r="M319" i="5"/>
  <c r="N319" i="5"/>
  <c r="L319" i="5"/>
  <c r="M318" i="5"/>
  <c r="N318" i="5"/>
  <c r="L318" i="5"/>
  <c r="M317" i="5"/>
  <c r="N317" i="5"/>
  <c r="L317" i="5"/>
  <c r="M316" i="5"/>
  <c r="N316" i="5"/>
  <c r="L316" i="5"/>
  <c r="M315" i="5"/>
  <c r="N315" i="5"/>
  <c r="L315" i="5"/>
  <c r="M314" i="5"/>
  <c r="N314" i="5"/>
  <c r="L314" i="5"/>
  <c r="M313" i="5"/>
  <c r="N313" i="5"/>
  <c r="L313" i="5"/>
  <c r="M312" i="5"/>
  <c r="N312" i="5"/>
  <c r="L312" i="5"/>
  <c r="M311" i="5"/>
  <c r="N311" i="5"/>
  <c r="L311" i="5"/>
  <c r="M310" i="5"/>
  <c r="N310" i="5"/>
  <c r="L310" i="5"/>
  <c r="M309" i="5"/>
  <c r="N309" i="5"/>
  <c r="L309" i="5"/>
  <c r="M308" i="5"/>
  <c r="N308" i="5"/>
  <c r="L308" i="5"/>
  <c r="M307" i="5"/>
  <c r="N307" i="5"/>
  <c r="L307" i="5"/>
  <c r="M306" i="5"/>
  <c r="N306" i="5"/>
  <c r="L306" i="5"/>
  <c r="M305" i="5"/>
  <c r="N305" i="5"/>
  <c r="L305" i="5"/>
  <c r="M304" i="5"/>
  <c r="N304" i="5"/>
  <c r="L304" i="5"/>
  <c r="M303" i="5"/>
  <c r="N303" i="5"/>
  <c r="L303" i="5"/>
  <c r="M302" i="5"/>
  <c r="N302" i="5"/>
  <c r="L302" i="5"/>
  <c r="M301" i="5"/>
  <c r="N301" i="5"/>
  <c r="L301" i="5"/>
  <c r="M300" i="5"/>
  <c r="N300" i="5"/>
  <c r="L300" i="5"/>
  <c r="M299" i="5"/>
  <c r="N299" i="5"/>
  <c r="L299" i="5"/>
  <c r="M297" i="5"/>
  <c r="N297" i="5"/>
  <c r="L297" i="5"/>
  <c r="M296" i="5"/>
  <c r="N296" i="5"/>
  <c r="L296" i="5"/>
  <c r="M295" i="5"/>
  <c r="N295" i="5"/>
  <c r="L295" i="5"/>
  <c r="M294" i="5"/>
  <c r="N294" i="5"/>
  <c r="L294" i="5"/>
  <c r="M293" i="5"/>
  <c r="N293" i="5"/>
  <c r="L293" i="5"/>
  <c r="M292" i="5"/>
  <c r="N292" i="5"/>
  <c r="L292" i="5"/>
  <c r="M291" i="5"/>
  <c r="N291" i="5"/>
  <c r="L291" i="5"/>
  <c r="M289" i="5"/>
  <c r="N289" i="5"/>
  <c r="L289" i="5"/>
  <c r="M288" i="5"/>
  <c r="N288" i="5"/>
  <c r="L288" i="5"/>
  <c r="M287" i="5"/>
  <c r="N287" i="5"/>
  <c r="L287" i="5"/>
  <c r="M286" i="5"/>
  <c r="N286" i="5"/>
  <c r="L286" i="5"/>
  <c r="M285" i="5"/>
  <c r="N285" i="5"/>
  <c r="L285" i="5"/>
  <c r="M284" i="5"/>
  <c r="N284" i="5"/>
  <c r="L284" i="5"/>
  <c r="M283" i="5"/>
  <c r="N283" i="5"/>
  <c r="L283" i="5"/>
  <c r="M282" i="5"/>
  <c r="N282" i="5"/>
  <c r="L282" i="5"/>
  <c r="M281" i="5"/>
  <c r="N281" i="5"/>
  <c r="L281" i="5"/>
  <c r="M280" i="5"/>
  <c r="N280" i="5"/>
  <c r="L280" i="5"/>
  <c r="M279" i="5"/>
  <c r="N279" i="5"/>
  <c r="L279" i="5"/>
  <c r="M278" i="5"/>
  <c r="N278" i="5"/>
  <c r="L278" i="5"/>
  <c r="M277" i="5"/>
  <c r="N277" i="5"/>
  <c r="L277" i="5"/>
  <c r="M276" i="5"/>
  <c r="N276" i="5"/>
  <c r="L276" i="5"/>
  <c r="M275" i="5"/>
  <c r="N275" i="5"/>
  <c r="L275" i="5"/>
  <c r="M274" i="5"/>
  <c r="N274" i="5"/>
  <c r="L274" i="5"/>
  <c r="M273" i="5"/>
  <c r="N273" i="5"/>
  <c r="L273" i="5"/>
  <c r="M272" i="5"/>
  <c r="N272" i="5"/>
  <c r="L272" i="5"/>
  <c r="M271" i="5"/>
  <c r="N271" i="5"/>
  <c r="L271" i="5"/>
  <c r="M270" i="5"/>
  <c r="N270" i="5"/>
  <c r="L270" i="5"/>
  <c r="M269" i="5"/>
  <c r="N269" i="5"/>
  <c r="L269" i="5"/>
  <c r="M268" i="5"/>
  <c r="N268" i="5"/>
  <c r="L268" i="5"/>
  <c r="M267" i="5"/>
  <c r="N267" i="5"/>
  <c r="L267" i="5"/>
  <c r="M266" i="5"/>
  <c r="N266" i="5"/>
  <c r="L266" i="5"/>
  <c r="M265" i="5"/>
  <c r="N265" i="5"/>
  <c r="L265" i="5"/>
  <c r="M264" i="5"/>
  <c r="N264" i="5"/>
  <c r="L264" i="5"/>
  <c r="M263" i="5"/>
  <c r="N263" i="5"/>
  <c r="L263" i="5"/>
  <c r="M262" i="5"/>
  <c r="N262" i="5"/>
  <c r="L262" i="5"/>
  <c r="M261" i="5"/>
  <c r="N261" i="5"/>
  <c r="L261" i="5"/>
  <c r="M260" i="5"/>
  <c r="N260" i="5"/>
  <c r="L260" i="5"/>
  <c r="M259" i="5"/>
  <c r="N259" i="5"/>
  <c r="L259" i="5"/>
  <c r="M258" i="5"/>
  <c r="N258" i="5"/>
  <c r="L258" i="5"/>
  <c r="M257" i="5"/>
  <c r="N257" i="5"/>
  <c r="L257" i="5"/>
  <c r="M256" i="5"/>
  <c r="N256" i="5"/>
  <c r="L256" i="5"/>
  <c r="M255" i="5"/>
  <c r="N255" i="5"/>
  <c r="L255" i="5"/>
  <c r="M254" i="5"/>
  <c r="N254" i="5"/>
  <c r="L254" i="5"/>
  <c r="M253" i="5"/>
  <c r="N253" i="5"/>
  <c r="L253" i="5"/>
  <c r="M252" i="5"/>
  <c r="N252" i="5"/>
  <c r="L252" i="5"/>
  <c r="M251" i="5"/>
  <c r="N251" i="5"/>
  <c r="L251" i="5"/>
  <c r="M250" i="5"/>
  <c r="N250" i="5"/>
  <c r="L250" i="5"/>
  <c r="M249" i="5"/>
  <c r="N249" i="5"/>
  <c r="L249" i="5"/>
  <c r="M248" i="5"/>
  <c r="N248" i="5"/>
  <c r="L248" i="5"/>
  <c r="M247" i="5"/>
  <c r="N247" i="5"/>
  <c r="L247" i="5"/>
  <c r="M246" i="5"/>
  <c r="N246" i="5"/>
  <c r="L246" i="5"/>
  <c r="M245" i="5"/>
  <c r="N245" i="5"/>
  <c r="L245" i="5"/>
  <c r="M244" i="5"/>
  <c r="N244" i="5"/>
  <c r="L244" i="5"/>
  <c r="M243" i="5"/>
  <c r="N243" i="5"/>
  <c r="L243" i="5"/>
  <c r="M242" i="5"/>
  <c r="N242" i="5"/>
  <c r="L242" i="5"/>
  <c r="M241" i="5"/>
  <c r="N241" i="5"/>
  <c r="L241" i="5"/>
  <c r="M240" i="5"/>
  <c r="N240" i="5"/>
  <c r="L240" i="5"/>
  <c r="M239" i="5"/>
  <c r="N239" i="5"/>
  <c r="L239" i="5"/>
  <c r="M238" i="5"/>
  <c r="N238" i="5"/>
  <c r="L238" i="5"/>
  <c r="M237" i="5"/>
  <c r="N237" i="5"/>
  <c r="L237" i="5"/>
  <c r="M236" i="5"/>
  <c r="N236" i="5"/>
  <c r="L236" i="5"/>
  <c r="M235" i="5"/>
  <c r="N235" i="5"/>
  <c r="L235" i="5"/>
  <c r="M234" i="5"/>
  <c r="N234" i="5"/>
  <c r="L234" i="5"/>
  <c r="M233" i="5"/>
  <c r="N233" i="5"/>
  <c r="L233" i="5"/>
  <c r="M232" i="5"/>
  <c r="N232" i="5"/>
  <c r="L232" i="5"/>
  <c r="M231" i="5"/>
  <c r="N231" i="5"/>
  <c r="L231" i="5"/>
  <c r="M230" i="5"/>
  <c r="N230" i="5"/>
  <c r="L230" i="5"/>
  <c r="M229" i="5"/>
  <c r="N229" i="5"/>
  <c r="L229" i="5"/>
  <c r="M228" i="5"/>
  <c r="N228" i="5"/>
  <c r="L228" i="5"/>
  <c r="M227" i="5"/>
  <c r="N227" i="5"/>
  <c r="L227" i="5"/>
  <c r="M226" i="5"/>
  <c r="N226" i="5"/>
  <c r="L226" i="5"/>
  <c r="M225" i="5"/>
  <c r="N225" i="5"/>
  <c r="L225" i="5"/>
  <c r="M224" i="5"/>
  <c r="N224" i="5"/>
  <c r="L224" i="5"/>
  <c r="M223" i="5"/>
  <c r="N223" i="5"/>
  <c r="L223" i="5"/>
  <c r="M222" i="5"/>
  <c r="N222" i="5"/>
  <c r="L222" i="5"/>
  <c r="M221" i="5"/>
  <c r="N221" i="5"/>
  <c r="L221" i="5"/>
  <c r="M220" i="5"/>
  <c r="N220" i="5"/>
  <c r="L220" i="5"/>
  <c r="M219" i="5"/>
  <c r="N219" i="5"/>
  <c r="L219" i="5"/>
  <c r="M218" i="5"/>
  <c r="N218" i="5"/>
  <c r="L218" i="5"/>
  <c r="M217" i="5"/>
  <c r="N217" i="5"/>
  <c r="L217" i="5"/>
  <c r="M216" i="5"/>
  <c r="N216" i="5"/>
  <c r="L216" i="5"/>
  <c r="M215" i="5"/>
  <c r="N215" i="5"/>
  <c r="L215" i="5"/>
  <c r="M214" i="5"/>
  <c r="N214" i="5"/>
  <c r="L214" i="5"/>
  <c r="M213" i="5"/>
  <c r="N213" i="5"/>
  <c r="L213" i="5"/>
  <c r="M212" i="5"/>
  <c r="N212" i="5"/>
  <c r="L212" i="5"/>
  <c r="M211" i="5"/>
  <c r="N211" i="5"/>
  <c r="L211" i="5"/>
  <c r="M210" i="5"/>
  <c r="N210" i="5"/>
  <c r="L210" i="5"/>
  <c r="M161" i="5"/>
  <c r="N161" i="5"/>
  <c r="L161" i="5"/>
  <c r="M160" i="5"/>
  <c r="N160" i="5"/>
  <c r="L160" i="5"/>
  <c r="M159" i="5"/>
  <c r="N159" i="5"/>
  <c r="L159" i="5"/>
  <c r="M158" i="5"/>
  <c r="N158" i="5"/>
  <c r="L158" i="5"/>
  <c r="M157" i="5"/>
  <c r="N157" i="5"/>
  <c r="L157" i="5"/>
  <c r="M156" i="5"/>
  <c r="N156" i="5"/>
  <c r="L156" i="5"/>
  <c r="M155" i="5"/>
  <c r="N155" i="5"/>
  <c r="L155" i="5"/>
  <c r="M154" i="5"/>
  <c r="N154" i="5"/>
  <c r="L154" i="5"/>
  <c r="M153" i="5"/>
  <c r="N153" i="5"/>
  <c r="L153" i="5"/>
  <c r="M152" i="5"/>
  <c r="N152" i="5"/>
  <c r="L152" i="5"/>
  <c r="M151" i="5"/>
  <c r="N151" i="5"/>
  <c r="L151" i="5"/>
  <c r="M150" i="5"/>
  <c r="N150" i="5"/>
  <c r="L150" i="5"/>
  <c r="M149" i="5"/>
  <c r="N149" i="5"/>
  <c r="L149" i="5"/>
  <c r="M148" i="5"/>
  <c r="N148" i="5"/>
  <c r="L148" i="5"/>
  <c r="M147" i="5"/>
  <c r="N147" i="5"/>
  <c r="L147" i="5"/>
  <c r="M146" i="5"/>
  <c r="N146" i="5"/>
  <c r="L146" i="5"/>
  <c r="M145" i="5"/>
  <c r="N145" i="5"/>
  <c r="L145" i="5"/>
  <c r="M144" i="5"/>
  <c r="N144" i="5"/>
  <c r="L144" i="5"/>
  <c r="M143" i="5"/>
  <c r="N143" i="5"/>
  <c r="L143" i="5"/>
  <c r="M142" i="5"/>
  <c r="N142" i="5"/>
  <c r="L142" i="5"/>
  <c r="M141" i="5"/>
  <c r="N141" i="5"/>
  <c r="L141" i="5"/>
  <c r="M140" i="5"/>
  <c r="N140" i="5"/>
  <c r="L140" i="5"/>
  <c r="M139" i="5"/>
  <c r="N139" i="5"/>
  <c r="L139" i="5"/>
  <c r="M138" i="5"/>
  <c r="N138" i="5"/>
  <c r="L138" i="5"/>
  <c r="M137" i="5"/>
  <c r="N137" i="5"/>
  <c r="L137" i="5"/>
  <c r="M136" i="5"/>
  <c r="N136" i="5"/>
  <c r="L136" i="5"/>
  <c r="M135" i="5"/>
  <c r="N135" i="5"/>
  <c r="L135" i="5"/>
  <c r="M134" i="5"/>
  <c r="N134" i="5"/>
  <c r="L134" i="5"/>
  <c r="M133" i="5"/>
  <c r="N133" i="5"/>
  <c r="L133" i="5"/>
  <c r="M132" i="5"/>
  <c r="N132" i="5"/>
  <c r="L132" i="5"/>
  <c r="M131" i="5"/>
  <c r="N131" i="5"/>
  <c r="L131" i="5"/>
  <c r="M130" i="5"/>
  <c r="N130" i="5"/>
  <c r="L130" i="5"/>
  <c r="M129" i="5"/>
  <c r="N129" i="5"/>
  <c r="L129" i="5"/>
  <c r="M128" i="5"/>
  <c r="N128" i="5"/>
  <c r="L128" i="5"/>
  <c r="M127" i="5"/>
  <c r="N127" i="5"/>
  <c r="L127" i="5"/>
  <c r="M126" i="5"/>
  <c r="N126" i="5"/>
  <c r="L126" i="5"/>
  <c r="M125" i="5"/>
  <c r="N125" i="5"/>
  <c r="L125" i="5"/>
  <c r="M124" i="5"/>
  <c r="N124" i="5"/>
  <c r="L124" i="5"/>
  <c r="M123" i="5"/>
  <c r="N123" i="5"/>
  <c r="L123" i="5"/>
  <c r="M122" i="5"/>
  <c r="N122" i="5"/>
  <c r="L122" i="5"/>
  <c r="M121" i="5"/>
  <c r="N121" i="5"/>
  <c r="L121" i="5"/>
  <c r="M120" i="5"/>
  <c r="N120" i="5"/>
  <c r="L120" i="5"/>
  <c r="M119" i="5"/>
  <c r="N119" i="5"/>
  <c r="L119" i="5"/>
  <c r="M118" i="5"/>
  <c r="N118" i="5"/>
  <c r="L118" i="5"/>
  <c r="M117" i="5"/>
  <c r="N117" i="5"/>
  <c r="L117" i="5"/>
  <c r="M116" i="5"/>
  <c r="N116" i="5"/>
  <c r="L116" i="5"/>
  <c r="M115" i="5"/>
  <c r="N115" i="5"/>
  <c r="L115" i="5"/>
  <c r="M114" i="5"/>
  <c r="N114" i="5"/>
  <c r="L114" i="5"/>
  <c r="M113" i="5"/>
  <c r="N113" i="5"/>
  <c r="L113" i="5"/>
  <c r="M112" i="5"/>
  <c r="N112" i="5"/>
  <c r="L112" i="5"/>
  <c r="M111" i="5"/>
  <c r="N111" i="5"/>
  <c r="L111" i="5"/>
  <c r="M110" i="5"/>
  <c r="N110" i="5"/>
  <c r="L110" i="5"/>
  <c r="M109" i="5"/>
  <c r="N109" i="5"/>
  <c r="L109" i="5"/>
  <c r="M108" i="5"/>
  <c r="N108" i="5"/>
  <c r="L108" i="5"/>
  <c r="M107" i="5"/>
  <c r="N107" i="5"/>
  <c r="L107" i="5"/>
  <c r="M106" i="5"/>
  <c r="N106" i="5"/>
  <c r="L106" i="5"/>
  <c r="M105" i="5"/>
  <c r="N105" i="5"/>
  <c r="L105" i="5"/>
  <c r="M104" i="5"/>
  <c r="N104" i="5"/>
  <c r="L104" i="5"/>
  <c r="M103" i="5"/>
  <c r="N103" i="5"/>
  <c r="L103" i="5"/>
  <c r="M102" i="5"/>
  <c r="N102" i="5"/>
  <c r="L102" i="5"/>
  <c r="M101" i="5"/>
  <c r="N101" i="5"/>
  <c r="L101" i="5"/>
  <c r="M100" i="5"/>
  <c r="N100" i="5"/>
  <c r="L100" i="5"/>
  <c r="M99" i="5"/>
  <c r="N99" i="5"/>
  <c r="L99" i="5"/>
  <c r="M98" i="5"/>
  <c r="N98" i="5"/>
  <c r="L98" i="5"/>
  <c r="M97" i="5"/>
  <c r="N97" i="5"/>
  <c r="L97" i="5"/>
  <c r="M96" i="5"/>
  <c r="N96" i="5"/>
  <c r="L96" i="5"/>
  <c r="M95" i="5"/>
  <c r="N95" i="5"/>
  <c r="L95" i="5"/>
  <c r="M94" i="5"/>
  <c r="N94" i="5"/>
  <c r="L94" i="5"/>
  <c r="M93" i="5"/>
  <c r="N93" i="5"/>
  <c r="L93" i="5"/>
  <c r="M92" i="5"/>
  <c r="N92" i="5"/>
  <c r="L92" i="5"/>
  <c r="M91" i="5"/>
  <c r="N91" i="5"/>
  <c r="L91" i="5"/>
  <c r="M90" i="5"/>
  <c r="N90" i="5"/>
  <c r="L90" i="5"/>
  <c r="M89" i="5"/>
  <c r="N89" i="5"/>
  <c r="L89" i="5"/>
  <c r="M88" i="5"/>
  <c r="N88" i="5"/>
  <c r="L88" i="5"/>
  <c r="M87" i="5"/>
  <c r="N87" i="5"/>
  <c r="L87" i="5"/>
  <c r="M86" i="5"/>
  <c r="N86" i="5"/>
  <c r="L86" i="5"/>
  <c r="M85" i="5"/>
  <c r="N85" i="5"/>
  <c r="L85" i="5"/>
  <c r="M84" i="5"/>
  <c r="N84" i="5"/>
  <c r="L84" i="5"/>
  <c r="M83" i="5"/>
  <c r="N83" i="5"/>
  <c r="L83" i="5"/>
  <c r="M82" i="5"/>
  <c r="N82" i="5"/>
  <c r="L82" i="5"/>
  <c r="M81" i="5"/>
  <c r="N81" i="5"/>
  <c r="L81" i="5"/>
  <c r="M80" i="5"/>
  <c r="N80" i="5"/>
  <c r="L80" i="5"/>
  <c r="M79" i="5"/>
  <c r="N79" i="5"/>
  <c r="L79" i="5"/>
  <c r="M78" i="5"/>
  <c r="N78" i="5"/>
  <c r="L78" i="5"/>
  <c r="M77" i="5"/>
  <c r="N77" i="5"/>
  <c r="L77" i="5"/>
  <c r="M76" i="5"/>
  <c r="N76" i="5"/>
  <c r="L76" i="5"/>
  <c r="M75" i="5"/>
  <c r="N75" i="5"/>
  <c r="L75" i="5"/>
  <c r="M74" i="5"/>
  <c r="N74" i="5"/>
  <c r="L74" i="5"/>
  <c r="M73" i="5"/>
  <c r="N73" i="5"/>
  <c r="L73" i="5"/>
  <c r="M72" i="5"/>
  <c r="N72" i="5"/>
  <c r="L72" i="5"/>
  <c r="M70" i="5"/>
  <c r="N70" i="5"/>
  <c r="L70" i="5"/>
  <c r="M69" i="5"/>
  <c r="N69" i="5"/>
  <c r="L69" i="5"/>
  <c r="M68" i="5"/>
  <c r="N68" i="5"/>
  <c r="L68" i="5"/>
  <c r="M67" i="5"/>
  <c r="N67" i="5"/>
  <c r="L67" i="5"/>
  <c r="M66" i="5"/>
  <c r="N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M12" i="5"/>
  <c r="L12" i="5"/>
  <c r="M11" i="5"/>
  <c r="L11" i="5"/>
  <c r="M10" i="5"/>
  <c r="L10" i="5"/>
  <c r="M9" i="5"/>
  <c r="L9" i="5"/>
  <c r="M8" i="5"/>
  <c r="L8" i="5"/>
  <c r="M7" i="5"/>
  <c r="L7" i="5"/>
  <c r="M6" i="5"/>
  <c r="L6" i="5"/>
  <c r="M5" i="5"/>
  <c r="L5" i="5"/>
  <c r="M4" i="5"/>
  <c r="L4" i="5"/>
  <c r="M3" i="5"/>
  <c r="L3" i="5"/>
  <c r="M2" i="5"/>
  <c r="L2" i="5"/>
  <c r="I199" i="3"/>
  <c r="I198" i="3"/>
  <c r="I197" i="3"/>
  <c r="I196" i="3"/>
  <c r="M195" i="3"/>
  <c r="I195" i="3"/>
  <c r="N195" i="3"/>
  <c r="L195" i="3"/>
  <c r="M194" i="3"/>
  <c r="I194" i="3"/>
  <c r="N194" i="3"/>
  <c r="L194" i="3"/>
  <c r="M193" i="3"/>
  <c r="I193" i="3"/>
  <c r="N193" i="3"/>
  <c r="L193" i="3"/>
  <c r="M192" i="3"/>
  <c r="I192" i="3"/>
  <c r="N192" i="3"/>
  <c r="L192" i="3"/>
  <c r="M191" i="3"/>
  <c r="I191" i="3"/>
  <c r="N191" i="3"/>
  <c r="L191" i="3"/>
  <c r="M190" i="3"/>
  <c r="I190" i="3"/>
  <c r="N190" i="3"/>
  <c r="L190" i="3"/>
  <c r="K189" i="3"/>
  <c r="M189" i="3"/>
  <c r="I188" i="3"/>
  <c r="I189" i="3"/>
  <c r="N189" i="3"/>
  <c r="J189" i="3"/>
  <c r="L189" i="3"/>
  <c r="H189" i="3"/>
  <c r="M188" i="3"/>
  <c r="N188" i="3"/>
  <c r="L188" i="3"/>
  <c r="M187" i="3"/>
  <c r="I187" i="3"/>
  <c r="N187" i="3"/>
  <c r="L187" i="3"/>
  <c r="M186" i="3"/>
  <c r="I186" i="3"/>
  <c r="N186" i="3"/>
  <c r="L186" i="3"/>
  <c r="M185" i="3"/>
  <c r="I185" i="3"/>
  <c r="N185" i="3"/>
  <c r="L185" i="3"/>
  <c r="M184" i="3"/>
  <c r="I184" i="3"/>
  <c r="N184" i="3"/>
  <c r="L184" i="3"/>
  <c r="M183" i="3"/>
  <c r="I183" i="3"/>
  <c r="N183" i="3"/>
  <c r="L183" i="3"/>
  <c r="M182" i="3"/>
  <c r="I182" i="3"/>
  <c r="N182" i="3"/>
  <c r="L182" i="3"/>
  <c r="M181" i="3"/>
  <c r="I181" i="3"/>
  <c r="N181" i="3"/>
  <c r="L181" i="3"/>
  <c r="M180" i="3"/>
  <c r="I180" i="3"/>
  <c r="N180" i="3"/>
  <c r="L180" i="3"/>
  <c r="K173" i="3"/>
  <c r="K179" i="3"/>
  <c r="M179" i="3"/>
  <c r="I172" i="3"/>
  <c r="I174" i="3"/>
  <c r="I175" i="3"/>
  <c r="I176" i="3"/>
  <c r="I177" i="3"/>
  <c r="I178" i="3"/>
  <c r="I173" i="3"/>
  <c r="I179" i="3"/>
  <c r="N179" i="3"/>
  <c r="J173" i="3"/>
  <c r="J179" i="3"/>
  <c r="L179" i="3"/>
  <c r="H173" i="3"/>
  <c r="H179" i="3"/>
  <c r="M178" i="3"/>
  <c r="N178" i="3"/>
  <c r="L178" i="3"/>
  <c r="M177" i="3"/>
  <c r="N177" i="3"/>
  <c r="L177" i="3"/>
  <c r="M176" i="3"/>
  <c r="N176" i="3"/>
  <c r="L176" i="3"/>
  <c r="M175" i="3"/>
  <c r="N175" i="3"/>
  <c r="L175" i="3"/>
  <c r="M174" i="3"/>
  <c r="N174" i="3"/>
  <c r="L174" i="3"/>
  <c r="M173" i="3"/>
  <c r="N173" i="3"/>
  <c r="L173" i="3"/>
  <c r="M172" i="3"/>
  <c r="N172" i="3"/>
  <c r="L172" i="3"/>
  <c r="M171" i="3"/>
  <c r="I171" i="3"/>
  <c r="N171" i="3"/>
  <c r="L171" i="3"/>
  <c r="M170" i="3"/>
  <c r="I170" i="3"/>
  <c r="N170" i="3"/>
  <c r="L170" i="3"/>
  <c r="M169" i="3"/>
  <c r="I169" i="3"/>
  <c r="N169" i="3"/>
  <c r="L169" i="3"/>
  <c r="M168" i="3"/>
  <c r="I168" i="3"/>
  <c r="N168" i="3"/>
  <c r="L168" i="3"/>
  <c r="M167" i="3"/>
  <c r="I167" i="3"/>
  <c r="N167" i="3"/>
  <c r="L167" i="3"/>
  <c r="K166" i="3"/>
  <c r="J166" i="3"/>
  <c r="I164" i="3"/>
  <c r="I165" i="3"/>
  <c r="I166" i="3"/>
  <c r="H166" i="3"/>
  <c r="M165" i="3"/>
  <c r="N165" i="3"/>
  <c r="L165" i="3"/>
  <c r="M164" i="3"/>
  <c r="N164" i="3"/>
  <c r="L164" i="3"/>
</calcChain>
</file>

<file path=xl/comments1.xml><?xml version="1.0" encoding="utf-8"?>
<comments xmlns="http://schemas.openxmlformats.org/spreadsheetml/2006/main">
  <authors>
    <author>Bruce Hungate</author>
  </authors>
  <commentList>
    <comment ref="O2" authorId="0">
      <text>
        <r>
          <rPr>
            <b/>
            <sz val="8"/>
            <color indexed="81"/>
            <rFont val="Tahoma"/>
            <family val="2"/>
          </rPr>
          <t>Bruce Hungate:</t>
        </r>
        <r>
          <rPr>
            <sz val="8"/>
            <color indexed="81"/>
            <rFont val="Tahoma"/>
            <family val="2"/>
          </rPr>
          <t xml:space="preserve">
What happened to coarse fragments in these cores? I think they were included in the whole thing: no sieving done, as I recall (but do they/did they sieve samples at the KSC soils lab???) In the Ecological Applications ms, we wrote that coarse fragments were negligible, but we know that they are considerable from other coring samples!</t>
        </r>
      </text>
    </comment>
    <comment ref="I50" authorId="0">
      <text>
        <r>
          <rPr>
            <b/>
            <sz val="8"/>
            <color indexed="81"/>
            <rFont val="Tahoma"/>
            <family val="2"/>
          </rPr>
          <t>Bruce Hungate:</t>
        </r>
        <r>
          <rPr>
            <sz val="8"/>
            <color indexed="81"/>
            <rFont val="Tahoma"/>
            <family val="2"/>
          </rPr>
          <t xml:space="preserve">
analyzed on Berkeley 20-20 mass spec with pool dilution data published in 1999, GCB paper; at% data is raw output, not delta!</t>
        </r>
      </text>
    </comment>
    <comment ref="J50" authorId="0">
      <text>
        <r>
          <rPr>
            <b/>
            <sz val="8"/>
            <color indexed="81"/>
            <rFont val="Tahoma"/>
            <family val="2"/>
          </rPr>
          <t>Bruce Hungate:</t>
        </r>
        <r>
          <rPr>
            <sz val="8"/>
            <color indexed="81"/>
            <rFont val="Tahoma"/>
            <family val="2"/>
          </rPr>
          <t xml:space="preserve">
coarse pluck to remove big roots and OM - non-quantitative; no sieving!</t>
        </r>
      </text>
    </comment>
  </commentList>
</comments>
</file>

<file path=xl/sharedStrings.xml><?xml version="1.0" encoding="utf-8"?>
<sst xmlns="http://schemas.openxmlformats.org/spreadsheetml/2006/main" count="5800" uniqueCount="251">
  <si>
    <t>Ambient</t>
  </si>
  <si>
    <t>CPOM</t>
  </si>
  <si>
    <t>0-10 cm</t>
  </si>
  <si>
    <t>-</t>
  </si>
  <si>
    <t>11-20 cm</t>
  </si>
  <si>
    <t>21-30 cm</t>
  </si>
  <si>
    <t xml:space="preserve">31-40 cm </t>
  </si>
  <si>
    <t>41-50 cm</t>
  </si>
  <si>
    <t>51-60 cm</t>
  </si>
  <si>
    <t>61-70 cm</t>
  </si>
  <si>
    <t>71-80 cm</t>
  </si>
  <si>
    <t>81-90 cm</t>
  </si>
  <si>
    <t>91-100 cm</t>
  </si>
  <si>
    <t>Elevated</t>
  </si>
  <si>
    <t>Date</t>
  </si>
  <si>
    <t>Plot</t>
  </si>
  <si>
    <t>Treatment</t>
  </si>
  <si>
    <t>Size Class</t>
  </si>
  <si>
    <t>Depth</t>
  </si>
  <si>
    <t>Mass (g/m2)</t>
  </si>
  <si>
    <t>(For samples where palm roots were separated, this calculation assumes that palm roots have the same %C, %N, and d15N as the CPOM fraction)</t>
  </si>
  <si>
    <t>Coarse Fragment (&gt;1mm)</t>
  </si>
  <si>
    <t>OM</t>
  </si>
  <si>
    <t>OM+PR</t>
  </si>
  <si>
    <t>Fraction</t>
  </si>
  <si>
    <t>CO2</t>
  </si>
  <si>
    <t>d13C</t>
  </si>
  <si>
    <t>d15N</t>
  </si>
  <si>
    <t>At%15N</t>
  </si>
  <si>
    <t>%C</t>
  </si>
  <si>
    <t>%N</t>
  </si>
  <si>
    <t>C:N</t>
  </si>
  <si>
    <t>gC/m2</t>
  </si>
  <si>
    <t>gN/m2</t>
  </si>
  <si>
    <t>mg15N/m2</t>
  </si>
  <si>
    <t>notes</t>
  </si>
  <si>
    <t>00-15</t>
  </si>
  <si>
    <t>A</t>
  </si>
  <si>
    <t>includes palmetto roots</t>
  </si>
  <si>
    <t>E</t>
  </si>
  <si>
    <t>00-20</t>
  </si>
  <si>
    <t>00-10 cm</t>
  </si>
  <si>
    <t>palmetto roots included???</t>
  </si>
  <si>
    <t>11-30 cm</t>
  </si>
  <si>
    <t>31-60 cm</t>
  </si>
  <si>
    <t>61-100 cm</t>
  </si>
  <si>
    <t>missing</t>
  </si>
  <si>
    <t>see Root Biomass, July 2007, for detailed depth distribution of CPOM mass; includes palmetto roots</t>
  </si>
  <si>
    <t>see Root Biomass, July 2007, for detailed depth distribution of CPOM mass; includes palmetto roots; mean substitution for CPOM (missing sample)</t>
  </si>
  <si>
    <t>see Root Biomass, July 2007, for detailed depth distribution of CPOM mass; includes palmetto roots; mean substitution for elemental analysis and scaling up</t>
  </si>
  <si>
    <t>10-100 cm</t>
  </si>
  <si>
    <t>spodic</t>
  </si>
  <si>
    <t>see Root Biomass, July 2007, for detailed depth distribution of CPOM mass</t>
  </si>
  <si>
    <t>density threshhold (g/cm3)</t>
  </si>
  <si>
    <t>Depth (cm)</t>
  </si>
  <si>
    <t>Horizon</t>
  </si>
  <si>
    <t>proportion of soil sample lighter than threshhold density (g/g)</t>
  </si>
  <si>
    <t>Bulk density (g/cm3)</t>
  </si>
  <si>
    <t>O/A</t>
  </si>
  <si>
    <t>10-30</t>
  </si>
  <si>
    <t>A/E</t>
  </si>
  <si>
    <t>30-60</t>
  </si>
  <si>
    <t>70-80</t>
  </si>
  <si>
    <t>E/I</t>
  </si>
  <si>
    <t>80-90</t>
  </si>
  <si>
    <t>90-100</t>
  </si>
  <si>
    <t>60-70</t>
  </si>
  <si>
    <t>00-10</t>
  </si>
  <si>
    <t>140-brown</t>
  </si>
  <si>
    <t>NA</t>
  </si>
  <si>
    <t>ND</t>
  </si>
  <si>
    <t>60_Spodic</t>
  </si>
  <si>
    <t>Albic</t>
  </si>
  <si>
    <t>Albic1(&lt;100cm)</t>
  </si>
  <si>
    <t>Albic2</t>
  </si>
  <si>
    <t>Brown</t>
  </si>
  <si>
    <t>Brown T spodic</t>
  </si>
  <si>
    <t>Spodic</t>
  </si>
  <si>
    <t>Spodic2(&lt;100cm)</t>
  </si>
  <si>
    <t>Sub-Spodic</t>
  </si>
  <si>
    <t>below Spodic</t>
  </si>
  <si>
    <t>sub-Spodic</t>
  </si>
  <si>
    <t>Bulk Density</t>
  </si>
  <si>
    <t>d13C (‰)</t>
  </si>
  <si>
    <t>d15N (‰)</t>
  </si>
  <si>
    <t>atom%15N</t>
  </si>
  <si>
    <t>Data source</t>
  </si>
  <si>
    <t>0-9 cm</t>
  </si>
  <si>
    <t>nd</t>
  </si>
  <si>
    <t>Dale Johnson (Johnson et al. 2003, Ecological Applications)</t>
  </si>
  <si>
    <t>9-20 cm</t>
  </si>
  <si>
    <t>Dale Johnson (Johnson et al. 2003, Ecological Applications); %N was apparently at the detection limit for the lab that ran these samples</t>
  </si>
  <si>
    <t>0-15 cm</t>
  </si>
  <si>
    <t xml:space="preserve">Hungate, unpublished (but pool dilution results published in Hungate et al. 1999, Global Change Biology); measured at Berkeley with instrument set to report At %15N; 15N tracer added 24h before, so don't use these as natural abundance d15N, or for the long-term 15N tracer applied later; These samples were NOT sieved, only a very cursory pluck to remove large roots and OM. In this sense, they are only semi-quantitative for total soil C. These samples are the same as those used for the Dec 96 and Jul 97 pool dilution assays. They were taken to determine 15N recovery after 24 hours. </t>
  </si>
  <si>
    <t>Hungate, NAU lab</t>
  </si>
  <si>
    <t>0-20 cm</t>
  </si>
  <si>
    <t>missing sample?</t>
  </si>
  <si>
    <t>21-60 cm</t>
  </si>
  <si>
    <t>10-30 cm</t>
  </si>
  <si>
    <t>100-130 cm</t>
  </si>
  <si>
    <t>brown</t>
  </si>
  <si>
    <t>130-160 cm</t>
  </si>
  <si>
    <t>brown at 140</t>
  </si>
  <si>
    <t>160-190 cm</t>
  </si>
  <si>
    <t>DNS</t>
  </si>
  <si>
    <t>30-60 cm</t>
  </si>
  <si>
    <t>60-100 cm</t>
  </si>
  <si>
    <t xml:space="preserve">this is the "albic" horizon sample, which occurred at this depth in this plot, which has a shallow spodic horizon. </t>
  </si>
  <si>
    <t>190-250 cm</t>
  </si>
  <si>
    <t>bad N peak</t>
  </si>
  <si>
    <t>190-300 cm</t>
  </si>
  <si>
    <t>250-300 cm</t>
  </si>
  <si>
    <t>190-220 cm</t>
  </si>
  <si>
    <t>Sub-spodic</t>
  </si>
  <si>
    <t>&gt;190 cm</t>
  </si>
  <si>
    <t>Brown to spodic</t>
  </si>
  <si>
    <t>Spodic at 60cm</t>
  </si>
  <si>
    <t>&lt; 100 cm</t>
  </si>
  <si>
    <t>Albic (&lt;100cm)</t>
  </si>
  <si>
    <t>Spodic (&lt;100cm)</t>
  </si>
  <si>
    <t>depth estimate</t>
  </si>
  <si>
    <t>albic</t>
  </si>
  <si>
    <t>sub-spodic</t>
  </si>
  <si>
    <t>deepest sample</t>
  </si>
  <si>
    <t>160 cm</t>
  </si>
  <si>
    <t>&gt; 190 cm</t>
  </si>
  <si>
    <t>300 cm</t>
  </si>
  <si>
    <t>not present</t>
  </si>
  <si>
    <t>220 cm</t>
  </si>
  <si>
    <t>190 cm</t>
  </si>
  <si>
    <t>SICO2 Metadata Form</t>
  </si>
  <si>
    <t xml:space="preserve">This document is based on the metadata survey form developed by Harvard Forest (rev. 7-Jul-2009).  </t>
  </si>
  <si>
    <r>
      <t>NOTE</t>
    </r>
    <r>
      <rPr>
        <sz val="12"/>
        <color theme="1"/>
        <rFont val="Cambria"/>
      </rPr>
      <t>:  Please complete a copy of this form for each new dataset.  For ongoing projects please enter only the information to be updated.  Metadata should be entered as text.  Graphics (maps, photos, etc) – if any – should be submitted as separate files.  Rename this file to include the Dataset ID (or your last name) in the filename.</t>
    </r>
  </si>
  <si>
    <t>Metadata required</t>
  </si>
  <si>
    <t>Instructions</t>
  </si>
  <si>
    <t>1. Name</t>
  </si>
  <si>
    <t>[Your name]</t>
  </si>
  <si>
    <t>Bruce Hungate</t>
  </si>
  <si>
    <t>2. Dataset ID</t>
  </si>
  <si>
    <t xml:space="preserve">[Dataset identifier number, if known (for this data stream, the initial tag is MPCER_SICO2, etc).  New datasets will be assigned an ID number by the Information Manager.]  </t>
  </si>
  <si>
    <t>3. Dataset Title</t>
  </si>
  <si>
    <t xml:space="preserve">[Dataset title.  Titles longer than 80 characters may be shortened.] </t>
  </si>
  <si>
    <t>4. Lead Investigators</t>
  </si>
  <si>
    <t xml:space="preserve">[Principal investigators and/or senior scientists responsible for the project (first and last name).  Please list names in desired order.]  </t>
  </si>
  <si>
    <t>Frank Day</t>
  </si>
  <si>
    <t>Bert Drake</t>
  </si>
  <si>
    <t>5. Other Investigators</t>
  </si>
  <si>
    <t>[Other key personnel (first and last name).  Names will be listed in alphabetical order.]</t>
  </si>
  <si>
    <t>David Johnson</t>
  </si>
  <si>
    <t>Troy Seiler</t>
  </si>
  <si>
    <t>6. Contact</t>
  </si>
  <si>
    <t xml:space="preserve">[Contact person to answer questions about project methods or use of data (first and last name).  Please include mailing address, email address, and phone number.] </t>
  </si>
  <si>
    <t>Bruce Hungate; email: Bruce.Hungate@nau.edu; tel: 928 523 0925</t>
  </si>
  <si>
    <t>7. Start Date</t>
  </si>
  <si>
    <t>[Start date for data collection (field studies) or period studied (historical or paleo studies).  Dates should describe the data, not (necessarily) the project.  Include month and day if appropriate.]</t>
  </si>
  <si>
    <t>8. End Date</t>
  </si>
  <si>
    <t xml:space="preserve">[End date for data collection or period studied. Include month and day if appropriate.  Use “ongoing” for continuing projects.]  </t>
  </si>
  <si>
    <t>9. Location</t>
  </si>
  <si>
    <t xml:space="preserve">[Brief description of study site location (Prospect Hill Tract, etc)]   </t>
  </si>
  <si>
    <t>Kennedy Space Center, Florida, CO2 experiment site, a subtropical oak woodland</t>
  </si>
  <si>
    <t>10. Latitude</t>
  </si>
  <si>
    <t xml:space="preserve">[Latitude of study site.  For multiple sites or landscape to regional studies, give the range in latitude.  Use decimal fractions of a degree.]  </t>
  </si>
  <si>
    <t>11. Longitude</t>
  </si>
  <si>
    <t>[Longitude of study site.  For multiple sites or landscape to regional studies, give the range in longitude.  Use decimal fractions of a degree.]</t>
  </si>
  <si>
    <t>12. Elevation</t>
  </si>
  <si>
    <t>[Elevation of study site in meters above sea level.  For multiple sites or landscape to regional studies, give the range in elevation.]</t>
  </si>
  <si>
    <t>13. Taxa</t>
  </si>
  <si>
    <t>[Particular species, genera, families, etc studied.  Include both scientific and common names.  Enter NA for projects not focused on particular taxa.]</t>
  </si>
  <si>
    <t>Quercus myrtifolia Willd. (myrtle oak); Q. geminata Small (sand live oak); Q. chapmanii Sargenti (Chapman oak);; Serenoa repens Small (saw palmetto); Vaccinium myrsinites Lam. (shiny blueberry); Lyonia ferruginea Nutt. (rusty staggerbush); Befaria racemosa Vent. (flyweed); Galactia elliottii Nutt. (Elliott's milkpea)</t>
  </si>
  <si>
    <t>14. Keywords</t>
  </si>
  <si>
    <t>[Please include relevant keywords]</t>
  </si>
  <si>
    <t>elevated CO2, open-top chamber, fire, hurricane, long-term experiment, global change, aboveground biomass, aboveground stem density, scrub-oak</t>
  </si>
  <si>
    <t>15. Abstract</t>
  </si>
  <si>
    <t>[Concise (~1 page) abstract.  This can be the abstract from the paper you submit to the Special Feature of New Phytologist, and it can be extended if desired. Abstracts may contain multiple paragraphs and section headings.]</t>
  </si>
  <si>
    <t>16. Methods</t>
  </si>
  <si>
    <t>[Detailed methods not covered in Abstract. Methods may contain multiple paragraphs and sections headings.  This can be the methods section from the paper you submit to the Special Feature of New Phytologist. Enter NA if not required for your project.]</t>
  </si>
  <si>
    <t>17. Related Materials</t>
  </si>
  <si>
    <t>[List any related materials (maps, photos, etc).  Please submit these items as separate files.]</t>
  </si>
  <si>
    <t>18. Related Links</t>
  </si>
  <si>
    <t xml:space="preserve">[List any related links (project website, etc)]  </t>
  </si>
  <si>
    <t>19. Related Datasets</t>
  </si>
  <si>
    <t>[List any related datasets in the SICO2 Data Archive]</t>
  </si>
  <si>
    <t>20. Research Topic</t>
  </si>
  <si>
    <t>[Please select one or more research topics from the list below]</t>
  </si>
  <si>
    <t>Aboveground Plant Biomass, Growth, Density, Allometry</t>
  </si>
  <si>
    <t>Belowground Plant Biomass, Growth</t>
  </si>
  <si>
    <t>Plant-Insect Interactions</t>
  </si>
  <si>
    <t>Plant and soil element concentrations</t>
  </si>
  <si>
    <t>Soil physical properties</t>
  </si>
  <si>
    <t>Photosynthesis and transpiration</t>
  </si>
  <si>
    <t>Ecosystem-Atmosphere Gas Exchange</t>
  </si>
  <si>
    <t>Soil biological properties</t>
  </si>
  <si>
    <t>21. Study Type</t>
  </si>
  <si>
    <t>[Please select one or more study types from the list below]</t>
  </si>
  <si>
    <t>Long-Term Measurements</t>
  </si>
  <si>
    <t>Short-Term Measurements</t>
  </si>
  <si>
    <t>Historical Studies</t>
  </si>
  <si>
    <t>Paleological Studies</t>
  </si>
  <si>
    <t>Modeling Studies</t>
  </si>
  <si>
    <t>22. Publications</t>
  </si>
  <si>
    <t>[List all related publications.  For ongoing projects, list new publications.  Please do not include manuscripts or publications in press.]</t>
  </si>
  <si>
    <t>Data Table Name</t>
  </si>
  <si>
    <t>Column A</t>
  </si>
  <si>
    <t>Column B</t>
  </si>
  <si>
    <t>Column C</t>
  </si>
  <si>
    <t>Column D</t>
  </si>
  <si>
    <t>Column E</t>
  </si>
  <si>
    <t>Column F</t>
  </si>
  <si>
    <t>Column G</t>
  </si>
  <si>
    <t>Column H</t>
  </si>
  <si>
    <t>Column I</t>
  </si>
  <si>
    <t>Column J</t>
  </si>
  <si>
    <t>23. Data Tables</t>
  </si>
  <si>
    <t>[List all new or updated data tables (or other data objects).  Metadata for each table (variable name, variable description, measurement units, codes) may be entered here or submitted as separate files.]</t>
  </si>
  <si>
    <t>g/plant</t>
  </si>
  <si>
    <t>total biomass</t>
  </si>
  <si>
    <t>SICO2_FL_005</t>
  </si>
  <si>
    <t xml:space="preserve">Soil_C_N_15N_1996-2007 </t>
  </si>
  <si>
    <t>Pat Megonigal</t>
  </si>
  <si>
    <t>Dale Johnson</t>
  </si>
  <si>
    <t>Ben Duval</t>
  </si>
  <si>
    <t>Alisha Pagel-Brown</t>
  </si>
  <si>
    <t xml:space="preserve">This dataset contains data on soil carbon, nitrogen, and 15N content in soils, as well as the distribution of mass and element fractions among different soil pools. Data were collected as part of the Smithsonian Environmental Research Center's elevated CO2 experiment in the subtropical woodland in central coastal Florida (Kennedy Space Center). All data are from various coring efforts conducted throughout the project, some superficial only (0-10 cm or 0-15 cm), and some throughout the entire profile (in 2002 and 2007). The 15N tracer was applied in June of 1998. Values of 15N mass expressed here are in the mass of tracer 15N, after subtracting naturally occurring 15N. </t>
  </si>
  <si>
    <t>1) Hungate BA, Johnson DW, Dijkstra P, Hymus GJ, Stiling P, Megonigal JP, Pagel A, Moan JL, Day F, Li J-H, Hinkle CR, Drake BG, 2006. Nitrogen cycling during seven years of atmospheric CO2 enrichment. Ecology, 87:26-40.; 2) Carney KM, Hungate BA, Drake BG, Megonigal JP, 2007. Altered soil microbial community at elevated CO2 leads to loss of soil carbon. Proceedings of the National Academy of Sciences. 104:4990-4995. DOI:10.1073/pnas.0610045104 ; 3) Johnson DW, Hungate BA, Dijkstra P, Hymus G, Drake BG, 2001. Effects of Elevated CO2 on Soils in a Florida Scrub Oak Ecosystem. Journal of Environmental Quality 30:501-507; 4) Johnson DW, Hungate BA, Dijkstra P, Hymus G, Hinkle CR, Stiling P, Drake BG, 2003. The effects of elevated CO2 on nutrient distribution in a fire-adapted scrub oak forest. Ecological Applications 13:1388-1399; 5) Hungate BA, Johnson DW, Dijkstra P, Hymus GJ, Stiling P, Megonigal JP, Pagel A, Moan JL, Day F, Li J-H, Hinkle CR, Drake BG, 2006. Nitrogen cycling during seven years of atmospheric CO2 enrichment. Ecology, 87:26-40; 6) McKinley DC, Romero JC, Hungate BA, Drake BG, Megonigal JP, 2009. Does deep soil N availability sustain long-term ecosystem responses to elevated CO2? Global Change Biology 15: 2035-2048.  7) Langley JA, McKinley DC, Wolf AA, Hungate BA, Drake BG, Megonigal JP, 2009. Priming depletes soil carbon and releases nitrogen in a scrub-oak ecosystem exposed to elevated CO2. Soil Biology and Biochemistry 41:54-60; 8) Hungate BA, Dijkstra P, Wu Z, Duval BD, Day FP, Johnson DW, Megonigal JP, Brown AL, Garland JL, 2013. Cumulative response of ecosystem carbon and nitrogen stocks to chronic CO2 exposure in a subtropical oak woodland. New Phytologist, 200:753-766. doi: 10.1111/nph.12333</t>
  </si>
  <si>
    <t>1. CPOM, detailed depth profile, 02</t>
  </si>
  <si>
    <t>2. CPOM, 1998-2007</t>
  </si>
  <si>
    <t>3. Soil density fractions, 98-07</t>
  </si>
  <si>
    <t>4. Mineral Soil, 1996-2007</t>
  </si>
  <si>
    <t xml:space="preserve"> </t>
  </si>
  <si>
    <t xml:space="preserve">CPOM was defined as recognizable organic fragments (plant detritus) larger than 1 mm diameter. Soils were sieved and the material recovered on the sieve was sorted into roots and CPOM. Density fractions were determined using sodium polytungstate. This spreadsheet contains data on density fractions from surface soil cores taken in 1998 (June, July, Sep, and Dec), 1999 (Sep),  2001 (April), 2002 (May) and 2007 (July). It also contains depth profiles from samples collected on the 2002 and 2007 dates. The data shown are the proportion of the total soil analyzed that was recovered on the filter during density fractionation. In other words, this is the proportion of the soil that is lighter than the threshhold density. In all cases sodium polytungstate solutions were used to establish the density gradient. Samples were analyzed sequentially, so should be treated as non-independent. (In other words, we took a single soil sample, separated the &lt;1.5 g/cm3 fraction, and put what was left (&gt;1.5 g/cm3) in the solution with a density of 1.8 g/cm3, recovered the fraction &lt;1.8 g/cm3, and suspended the remainder in the 2.2 density solution. In 2007, we tested the fraction &gt;2.2 g/cm3 for elemental concentration - see soil element datasheet for those data (in general, %C and %N were really low, so this fraction could be ignored without consequence). For data with discrete sampling depth, values are scaled up to mass per m2 ground area using bulk density shown. For samples without discrete sampling depths, C and N concentrations are not scaled up to a ground area basis (this is possible with assumptions or more information, but is not attempted here). Mineral soil samples were the material that passed through the 1mm sieve, and were subsequently analyzed for %C, %N, d15N, and d13C. </t>
  </si>
  <si>
    <t>CPOM, g/m2</t>
  </si>
  <si>
    <t>CPOM, d13C</t>
  </si>
  <si>
    <t>CPOM, d15N</t>
  </si>
  <si>
    <t>CPOM, At%15N</t>
  </si>
  <si>
    <t>CPOM, %C</t>
  </si>
  <si>
    <t>CPOM, %N</t>
  </si>
  <si>
    <t>CPOM, gC/m2</t>
  </si>
  <si>
    <t>CPOM, gN/m2</t>
  </si>
  <si>
    <t>CPOM, mg15N/m2</t>
  </si>
  <si>
    <t>Column K</t>
  </si>
  <si>
    <t>Column L</t>
  </si>
  <si>
    <t>Column M</t>
  </si>
  <si>
    <t>Column N</t>
  </si>
  <si>
    <t>Column O</t>
  </si>
  <si>
    <t>Column P</t>
  </si>
  <si>
    <t>Column Q</t>
  </si>
  <si>
    <t>HorizonNotes</t>
  </si>
  <si>
    <t>Notes</t>
  </si>
  <si>
    <t>5/1/1996</t>
  </si>
  <si>
    <t>7/1/2007</t>
  </si>
  <si>
    <t>4/1/1996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</si>
</sst>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0"/>
    <numFmt numFmtId="167" formatCode="0.00000"/>
    <numFmt numFmtId="168" formatCode="[$-409]mmm\-yy;@"/>
  </numFmts>
  <fonts count="22"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0"/>
      <color indexed="8"/>
      <name val="Arial"/>
      <family val="2"/>
    </font>
    <font>
      <sz val="11"/>
      <name val="Verdana"/>
      <family val="2"/>
    </font>
    <font>
      <sz val="10"/>
      <name val="Arial"/>
      <family val="2"/>
    </font>
    <font>
      <sz val="12"/>
      <color indexed="8"/>
      <name val="Arial"/>
    </font>
    <font>
      <sz val="12"/>
      <name val="Arial"/>
      <family val="2"/>
    </font>
    <font>
      <sz val="12"/>
      <color theme="1"/>
      <name val="Arial"/>
    </font>
    <font>
      <b/>
      <sz val="12"/>
      <color theme="1"/>
      <name val="Arial"/>
    </font>
    <font>
      <b/>
      <sz val="12"/>
      <name val="Arial"/>
    </font>
    <font>
      <b/>
      <sz val="12"/>
      <color indexed="8"/>
      <name val="Arial"/>
    </font>
    <font>
      <sz val="10"/>
      <color indexed="10"/>
      <name val="Arial"/>
      <family val="2"/>
    </font>
    <font>
      <sz val="12"/>
      <color rgb="FF000000"/>
      <name val="Calibri"/>
      <family val="2"/>
      <scheme val="minor"/>
    </font>
    <font>
      <b/>
      <sz val="8"/>
      <color indexed="81"/>
      <name val="Tahoma"/>
      <family val="2"/>
    </font>
    <font>
      <sz val="8"/>
      <color indexed="81"/>
      <name val="Tahoma"/>
      <family val="2"/>
    </font>
    <font>
      <sz val="12"/>
      <color rgb="FFFF0000"/>
      <name val="Cambria"/>
    </font>
    <font>
      <b/>
      <sz val="12"/>
      <color theme="1"/>
      <name val="Cambria"/>
    </font>
    <font>
      <sz val="12"/>
      <color theme="1"/>
      <name val="Cambria"/>
    </font>
    <font>
      <sz val="11"/>
      <color theme="1"/>
      <name val="Calibri"/>
      <scheme val="minor"/>
    </font>
    <font>
      <sz val="12"/>
      <color theme="1"/>
      <name val="Times New Roman"/>
    </font>
  </fonts>
  <fills count="2">
    <fill>
      <patternFill patternType="none"/>
    </fill>
    <fill>
      <patternFill patternType="gray125"/>
    </fill>
  </fills>
  <borders count="1">
    <border>
      <left/>
      <right/>
      <top/>
      <bottom/>
      <diagonal/>
    </border>
  </borders>
  <cellStyleXfs count="2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8">
    <xf numFmtId="0" fontId="0" fillId="0" borderId="0" xfId="0"/>
    <xf numFmtId="17" fontId="0" fillId="0" borderId="0" xfId="0" applyNumberFormat="1"/>
    <xf numFmtId="0" fontId="0" fillId="0" borderId="0" xfId="0" applyBorder="1"/>
    <xf numFmtId="2" fontId="0" fillId="0" borderId="0" xfId="0" applyNumberFormat="1"/>
    <xf numFmtId="166" fontId="0" fillId="0" borderId="0" xfId="0" applyNumberFormat="1"/>
    <xf numFmtId="17" fontId="4" fillId="0" borderId="0" xfId="0" applyNumberFormat="1" applyFont="1"/>
    <xf numFmtId="0" fontId="4" fillId="0" borderId="0" xfId="0" applyFont="1"/>
    <xf numFmtId="10" fontId="4" fillId="0" borderId="0" xfId="0" applyNumberFormat="1" applyFont="1"/>
    <xf numFmtId="2" fontId="4" fillId="0" borderId="0" xfId="0" applyNumberFormat="1" applyFont="1" applyAlignment="1">
      <alignment horizontal="right"/>
    </xf>
    <xf numFmtId="164" fontId="4" fillId="0" borderId="0" xfId="0" applyNumberFormat="1" applyFont="1" applyAlignment="1">
      <alignment horizontal="center"/>
    </xf>
    <xf numFmtId="2" fontId="4" fillId="0" borderId="0" xfId="0" applyNumberFormat="1" applyFont="1"/>
    <xf numFmtId="1" fontId="0" fillId="0" borderId="0" xfId="0" applyNumberFormat="1"/>
    <xf numFmtId="166" fontId="4" fillId="0" borderId="0" xfId="0" applyNumberFormat="1" applyFont="1"/>
    <xf numFmtId="166" fontId="4" fillId="0" borderId="0" xfId="0" applyNumberFormat="1" applyFont="1" applyAlignment="1">
      <alignment horizontal="right"/>
    </xf>
    <xf numFmtId="0" fontId="5" fillId="0" borderId="0" xfId="0" applyFont="1"/>
    <xf numFmtId="2" fontId="6" fillId="0" borderId="0" xfId="0" applyNumberFormat="1" applyFont="1" applyAlignment="1">
      <alignment horizontal="right"/>
    </xf>
    <xf numFmtId="2" fontId="0" fillId="0" borderId="0" xfId="0" applyNumberFormat="1" applyAlignment="1">
      <alignment horizontal="center"/>
    </xf>
    <xf numFmtId="17" fontId="7" fillId="0" borderId="0" xfId="0" applyNumberFormat="1" applyFont="1"/>
    <xf numFmtId="2" fontId="7" fillId="0" borderId="0" xfId="0" applyNumberFormat="1" applyFont="1"/>
    <xf numFmtId="0" fontId="7" fillId="0" borderId="0" xfId="0" applyFont="1" applyAlignment="1">
      <alignment horizontal="right"/>
    </xf>
    <xf numFmtId="0" fontId="8" fillId="0" borderId="0" xfId="5" applyFont="1"/>
    <xf numFmtId="0" fontId="7" fillId="0" borderId="0" xfId="0" applyFont="1"/>
    <xf numFmtId="167" fontId="7" fillId="0" borderId="0" xfId="0" applyNumberFormat="1" applyFont="1"/>
    <xf numFmtId="2" fontId="7" fillId="0" borderId="0" xfId="0" applyNumberFormat="1" applyFont="1" applyAlignment="1">
      <alignment horizontal="right"/>
    </xf>
    <xf numFmtId="164" fontId="7" fillId="0" borderId="0" xfId="0" applyNumberFormat="1" applyFont="1" applyAlignment="1">
      <alignment horizontal="center"/>
    </xf>
    <xf numFmtId="166" fontId="9" fillId="0" borderId="0" xfId="0" applyNumberFormat="1" applyFont="1"/>
    <xf numFmtId="2" fontId="9" fillId="0" borderId="0" xfId="0" applyNumberFormat="1" applyFont="1"/>
    <xf numFmtId="2" fontId="8" fillId="0" borderId="0" xfId="0" applyNumberFormat="1" applyFont="1" applyAlignment="1">
      <alignment horizontal="right"/>
    </xf>
    <xf numFmtId="0" fontId="9" fillId="0" borderId="0" xfId="0" applyFont="1"/>
    <xf numFmtId="166" fontId="8" fillId="0" borderId="0" xfId="0" applyNumberFormat="1" applyFont="1" applyAlignment="1">
      <alignment horizontal="right"/>
    </xf>
    <xf numFmtId="2" fontId="8" fillId="0" borderId="0" xfId="0" applyNumberFormat="1" applyFont="1" applyBorder="1" applyAlignment="1">
      <alignment horizontal="right"/>
    </xf>
    <xf numFmtId="165" fontId="7" fillId="0" borderId="0" xfId="0" applyNumberFormat="1" applyFont="1" applyAlignment="1">
      <alignment horizontal="right"/>
    </xf>
    <xf numFmtId="2" fontId="7" fillId="0" borderId="0" xfId="0" applyNumberFormat="1" applyFont="1" applyBorder="1" applyAlignment="1">
      <alignment horizontal="right"/>
    </xf>
    <xf numFmtId="167" fontId="9" fillId="0" borderId="0" xfId="0" applyNumberFormat="1" applyFont="1"/>
    <xf numFmtId="17" fontId="9" fillId="0" borderId="0" xfId="0" applyNumberFormat="1" applyFont="1"/>
    <xf numFmtId="49" fontId="9" fillId="0" borderId="0" xfId="0" applyNumberFormat="1" applyFont="1" applyAlignment="1">
      <alignment horizontal="right"/>
    </xf>
    <xf numFmtId="49" fontId="9" fillId="0" borderId="0" xfId="0" applyNumberFormat="1" applyFont="1"/>
    <xf numFmtId="0" fontId="9" fillId="0" borderId="0" xfId="0" applyFont="1" applyBorder="1"/>
    <xf numFmtId="164" fontId="9" fillId="0" borderId="0" xfId="0" applyNumberFormat="1" applyFont="1" applyBorder="1" applyAlignment="1">
      <alignment horizontal="center"/>
    </xf>
    <xf numFmtId="164" fontId="9" fillId="0" borderId="0" xfId="0" applyNumberFormat="1" applyFont="1" applyAlignment="1">
      <alignment horizontal="center"/>
    </xf>
    <xf numFmtId="2" fontId="7" fillId="0" borderId="0" xfId="0" applyNumberFormat="1" applyFont="1" applyFill="1" applyBorder="1" applyAlignment="1">
      <alignment horizontal="left"/>
    </xf>
    <xf numFmtId="168" fontId="9" fillId="0" borderId="0" xfId="0" applyNumberFormat="1" applyFont="1"/>
    <xf numFmtId="0" fontId="9" fillId="0" borderId="0" xfId="0" applyFont="1" applyAlignment="1">
      <alignment horizontal="right"/>
    </xf>
    <xf numFmtId="167" fontId="9" fillId="0" borderId="0" xfId="0" applyNumberFormat="1" applyFont="1" applyFill="1"/>
    <xf numFmtId="2" fontId="9" fillId="0" borderId="0" xfId="0" applyNumberFormat="1" applyFont="1" applyFill="1"/>
    <xf numFmtId="167" fontId="8" fillId="0" borderId="0" xfId="6" applyNumberFormat="1" applyFont="1" applyFill="1" applyAlignment="1">
      <alignment horizontal="right"/>
    </xf>
    <xf numFmtId="2" fontId="8" fillId="0" borderId="0" xfId="6" applyNumberFormat="1" applyFont="1" applyFill="1" applyAlignment="1">
      <alignment horizontal="right"/>
    </xf>
    <xf numFmtId="0" fontId="8" fillId="0" borderId="0" xfId="6" applyFont="1" applyFill="1"/>
    <xf numFmtId="2" fontId="8" fillId="0" borderId="0" xfId="6" applyNumberFormat="1" applyFont="1" applyFill="1"/>
    <xf numFmtId="166" fontId="9" fillId="0" borderId="0" xfId="0" applyNumberFormat="1" applyFont="1" applyAlignment="1">
      <alignment horizontal="right"/>
    </xf>
    <xf numFmtId="2" fontId="8" fillId="0" borderId="0" xfId="7" applyNumberFormat="1" applyFont="1" applyAlignment="1">
      <alignment horizontal="right"/>
    </xf>
    <xf numFmtId="49" fontId="8" fillId="0" borderId="0" xfId="5" applyNumberFormat="1" applyFont="1" applyAlignment="1">
      <alignment horizontal="right"/>
    </xf>
    <xf numFmtId="2" fontId="8" fillId="0" borderId="0" xfId="6" applyNumberFormat="1" applyFont="1" applyAlignment="1">
      <alignment horizontal="right"/>
    </xf>
    <xf numFmtId="2" fontId="8" fillId="0" borderId="0" xfId="0" applyNumberFormat="1" applyFont="1"/>
    <xf numFmtId="49" fontId="8" fillId="0" borderId="0" xfId="5" applyNumberFormat="1" applyFont="1"/>
    <xf numFmtId="2" fontId="8" fillId="0" borderId="0" xfId="6" applyNumberFormat="1" applyFont="1" applyBorder="1" applyAlignment="1">
      <alignment horizontal="right"/>
    </xf>
    <xf numFmtId="2" fontId="8" fillId="0" borderId="0" xfId="8" applyNumberFormat="1" applyFont="1" applyAlignment="1">
      <alignment horizontal="right"/>
    </xf>
    <xf numFmtId="2" fontId="8" fillId="0" borderId="0" xfId="9" applyNumberFormat="1" applyFont="1" applyBorder="1" applyAlignment="1">
      <alignment horizontal="right"/>
    </xf>
    <xf numFmtId="2" fontId="8" fillId="0" borderId="0" xfId="10" applyNumberFormat="1" applyFont="1" applyFill="1" applyBorder="1" applyAlignment="1">
      <alignment horizontal="right"/>
    </xf>
    <xf numFmtId="0" fontId="8" fillId="0" borderId="0" xfId="5" applyFont="1" applyAlignment="1">
      <alignment horizontal="right"/>
    </xf>
    <xf numFmtId="2" fontId="8" fillId="0" borderId="0" xfId="6" applyNumberFormat="1" applyFont="1" applyFill="1" applyBorder="1" applyAlignment="1">
      <alignment horizontal="right"/>
    </xf>
    <xf numFmtId="2" fontId="8" fillId="0" borderId="0" xfId="10" applyNumberFormat="1" applyFont="1" applyBorder="1" applyAlignment="1">
      <alignment horizontal="right"/>
    </xf>
    <xf numFmtId="0" fontId="8" fillId="0" borderId="0" xfId="6" applyFont="1" applyFill="1" applyBorder="1"/>
    <xf numFmtId="2" fontId="8" fillId="0" borderId="0" xfId="5" applyNumberFormat="1" applyFont="1" applyAlignment="1">
      <alignment horizontal="right"/>
    </xf>
    <xf numFmtId="17" fontId="10" fillId="0" borderId="0" xfId="0" applyNumberFormat="1" applyFont="1"/>
    <xf numFmtId="2" fontId="11" fillId="0" borderId="0" xfId="7" applyNumberFormat="1" applyFont="1" applyAlignment="1">
      <alignment horizontal="right"/>
    </xf>
    <xf numFmtId="49" fontId="11" fillId="0" borderId="0" xfId="5" applyNumberFormat="1" applyFont="1" applyAlignment="1">
      <alignment horizontal="right"/>
    </xf>
    <xf numFmtId="49" fontId="10" fillId="0" borderId="0" xfId="0" applyNumberFormat="1" applyFont="1"/>
    <xf numFmtId="0" fontId="11" fillId="0" borderId="0" xfId="5" applyFont="1"/>
    <xf numFmtId="0" fontId="10" fillId="0" borderId="0" xfId="0" applyFont="1"/>
    <xf numFmtId="167" fontId="10" fillId="0" borderId="0" xfId="0" applyNumberFormat="1" applyFont="1"/>
    <xf numFmtId="2" fontId="10" fillId="0" borderId="0" xfId="0" applyNumberFormat="1" applyFont="1"/>
    <xf numFmtId="2" fontId="11" fillId="0" borderId="0" xfId="6" applyNumberFormat="1" applyFont="1" applyFill="1" applyAlignment="1">
      <alignment horizontal="right"/>
    </xf>
    <xf numFmtId="164" fontId="10" fillId="0" borderId="0" xfId="0" applyNumberFormat="1" applyFont="1" applyAlignment="1">
      <alignment horizontal="center"/>
    </xf>
    <xf numFmtId="166" fontId="10" fillId="0" borderId="0" xfId="0" applyNumberFormat="1" applyFont="1"/>
    <xf numFmtId="2" fontId="8" fillId="0" borderId="0" xfId="0" applyNumberFormat="1" applyFont="1" applyFill="1"/>
    <xf numFmtId="0" fontId="11" fillId="0" borderId="0" xfId="5" applyFont="1" applyAlignment="1">
      <alignment horizontal="right"/>
    </xf>
    <xf numFmtId="0" fontId="12" fillId="0" borderId="0" xfId="0" applyFont="1"/>
    <xf numFmtId="2" fontId="11" fillId="0" borderId="0" xfId="6" applyNumberFormat="1" applyFont="1" applyFill="1" applyBorder="1" applyAlignment="1">
      <alignment horizontal="right"/>
    </xf>
    <xf numFmtId="0" fontId="10" fillId="0" borderId="0" xfId="0" applyFont="1" applyBorder="1"/>
    <xf numFmtId="164" fontId="10" fillId="0" borderId="0" xfId="0" applyNumberFormat="1" applyFont="1" applyBorder="1" applyAlignment="1">
      <alignment horizontal="center"/>
    </xf>
    <xf numFmtId="164" fontId="8" fillId="0" borderId="0" xfId="0" applyNumberFormat="1" applyFont="1"/>
    <xf numFmtId="164" fontId="8" fillId="0" borderId="0" xfId="0" applyNumberFormat="1" applyFont="1" applyAlignment="1">
      <alignment horizontal="center"/>
    </xf>
    <xf numFmtId="166" fontId="8" fillId="0" borderId="0" xfId="0" applyNumberFormat="1" applyFont="1"/>
    <xf numFmtId="2" fontId="8" fillId="0" borderId="0" xfId="11" applyNumberFormat="1" applyFont="1" applyFill="1" applyAlignment="1">
      <alignment horizontal="right"/>
    </xf>
    <xf numFmtId="0" fontId="8" fillId="0" borderId="0" xfId="0" applyFont="1"/>
    <xf numFmtId="0" fontId="8" fillId="0" borderId="0" xfId="5" applyFont="1" applyFill="1"/>
    <xf numFmtId="0" fontId="8" fillId="0" borderId="0" xfId="0" applyFont="1" applyBorder="1"/>
    <xf numFmtId="2" fontId="9" fillId="0" borderId="0" xfId="0" applyNumberFormat="1" applyFont="1" applyFill="1" applyBorder="1"/>
    <xf numFmtId="164" fontId="8" fillId="0" borderId="0" xfId="0" applyNumberFormat="1" applyFont="1" applyBorder="1" applyAlignment="1">
      <alignment horizontal="center"/>
    </xf>
    <xf numFmtId="2" fontId="8" fillId="0" borderId="0" xfId="0" applyNumberFormat="1" applyFont="1" applyFill="1" applyBorder="1"/>
    <xf numFmtId="0" fontId="4" fillId="0" borderId="0" xfId="0" applyFont="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0" fontId="0" fillId="0" borderId="0" xfId="0" applyAlignment="1">
      <alignment horizontal="center"/>
    </xf>
    <xf numFmtId="49" fontId="4" fillId="0" borderId="0" xfId="0" applyNumberFormat="1" applyFont="1"/>
    <xf numFmtId="165" fontId="6" fillId="0" borderId="0" xfId="0" applyNumberFormat="1" applyFont="1" applyBorder="1" applyAlignment="1">
      <alignment horizontal="center"/>
    </xf>
    <xf numFmtId="2" fontId="4" fillId="0" borderId="0" xfId="0" applyNumberFormat="1" applyFont="1" applyAlignment="1">
      <alignment horizontal="center"/>
    </xf>
    <xf numFmtId="0" fontId="6" fillId="0" borderId="0" xfId="0" applyFont="1"/>
    <xf numFmtId="164" fontId="0" fillId="0" borderId="0" xfId="0" applyNumberFormat="1" applyAlignment="1">
      <alignment horizontal="center"/>
    </xf>
    <xf numFmtId="166" fontId="4" fillId="0" borderId="0" xfId="0" applyNumberFormat="1" applyFont="1" applyAlignment="1">
      <alignment horizontal="center"/>
    </xf>
    <xf numFmtId="2" fontId="0" fillId="0" borderId="0" xfId="0" applyNumberFormat="1" applyBorder="1"/>
    <xf numFmtId="166" fontId="0" fillId="0" borderId="0" xfId="0" applyNumberFormat="1" applyBorder="1" applyAlignment="1">
      <alignment horizontal="center"/>
    </xf>
    <xf numFmtId="165" fontId="13" fillId="0" borderId="0" xfId="0" applyNumberFormat="1" applyFont="1" applyBorder="1" applyAlignment="1">
      <alignment horizontal="center"/>
    </xf>
    <xf numFmtId="2" fontId="13" fillId="0" borderId="0" xfId="0" applyNumberFormat="1" applyFont="1" applyAlignment="1">
      <alignment horizontal="center"/>
    </xf>
    <xf numFmtId="0" fontId="3" fillId="0" borderId="0" xfId="0" applyFont="1"/>
    <xf numFmtId="168" fontId="0" fillId="0" borderId="0" xfId="0" applyNumberFormat="1"/>
    <xf numFmtId="0" fontId="14" fillId="0" borderId="0" xfId="0" applyFont="1"/>
    <xf numFmtId="2" fontId="6" fillId="0" borderId="0" xfId="0" applyNumberFormat="1" applyFont="1" applyAlignment="1">
      <alignment horizontal="center"/>
    </xf>
    <xf numFmtId="0" fontId="17" fillId="0" borderId="0" xfId="0" applyFont="1" applyAlignment="1">
      <alignment vertical="center"/>
    </xf>
    <xf numFmtId="0" fontId="18" fillId="0" borderId="0" xfId="0" applyFont="1"/>
    <xf numFmtId="0" fontId="20" fillId="0" borderId="0" xfId="0" applyFont="1"/>
    <xf numFmtId="0" fontId="19" fillId="0" borderId="0" xfId="0" applyFont="1"/>
    <xf numFmtId="0" fontId="19" fillId="0" borderId="0" xfId="0" applyFont="1" applyAlignment="1">
      <alignment vertical="center"/>
    </xf>
    <xf numFmtId="0" fontId="0" fillId="0" borderId="0" xfId="0" applyFont="1"/>
    <xf numFmtId="0" fontId="21" fillId="0" borderId="0" xfId="0" applyFont="1"/>
    <xf numFmtId="17" fontId="0" fillId="0" borderId="0" xfId="0" quotePrefix="1" applyNumberFormat="1"/>
    <xf numFmtId="17" fontId="4" fillId="0" borderId="0" xfId="0" quotePrefix="1" applyNumberFormat="1" applyFont="1"/>
  </cellXfs>
  <cellStyles count="219">
    <cellStyle name="Followed Hyperlink" xfId="2" builtinId="9" hidden="1"/>
    <cellStyle name="Followed Hyperlink" xfId="4" builtinId="9" hidden="1"/>
    <cellStyle name="Followed Hyperlink" xfId="13" builtinId="9" hidden="1"/>
    <cellStyle name="Followed Hyperlink" xfId="15" builtinId="9" hidden="1"/>
    <cellStyle name="Followed Hyperlink" xfId="17"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12" builtinId="8" hidden="1"/>
    <cellStyle name="Hyperlink" xfId="14" builtinId="8" hidden="1"/>
    <cellStyle name="Hyperlink" xfId="16"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 name="Normal 10" xfId="10"/>
    <cellStyle name="Normal 11" xfId="5"/>
    <cellStyle name="Normal 146" xfId="18"/>
    <cellStyle name="Normal 147" xfId="20"/>
    <cellStyle name="Normal 148" xfId="118"/>
    <cellStyle name="Normal 149" xfId="135"/>
    <cellStyle name="Normal 150" xfId="21"/>
    <cellStyle name="Normal 151" xfId="119"/>
    <cellStyle name="Normal 152" xfId="136"/>
    <cellStyle name="Normal 153" xfId="122"/>
    <cellStyle name="Normal 154" xfId="22"/>
    <cellStyle name="Normal 155" xfId="120"/>
    <cellStyle name="Normal 156" xfId="137"/>
    <cellStyle name="Normal 157" xfId="123"/>
    <cellStyle name="Normal 158" xfId="23"/>
    <cellStyle name="Normal 159" xfId="138"/>
    <cellStyle name="Normal 160" xfId="24"/>
    <cellStyle name="Normal 161" xfId="75"/>
    <cellStyle name="Normal 162" xfId="139"/>
    <cellStyle name="Normal 163" xfId="83"/>
    <cellStyle name="Normal 164" xfId="25"/>
    <cellStyle name="Normal 165" xfId="26"/>
    <cellStyle name="Normal 166" xfId="61"/>
    <cellStyle name="Normal 167" xfId="27"/>
    <cellStyle name="Normal 168" xfId="121"/>
    <cellStyle name="Normal 169" xfId="124"/>
    <cellStyle name="Normal 170" xfId="28"/>
    <cellStyle name="Normal 171" xfId="142"/>
    <cellStyle name="Normal 172" xfId="29"/>
    <cellStyle name="Normal 173" xfId="125"/>
    <cellStyle name="Normal 174" xfId="30"/>
    <cellStyle name="Normal 175" xfId="31"/>
    <cellStyle name="Normal 176" xfId="32"/>
    <cellStyle name="Normal 177" xfId="126"/>
    <cellStyle name="Normal 178" xfId="128"/>
    <cellStyle name="Normal 179" xfId="33"/>
    <cellStyle name="Normal 180" xfId="92"/>
    <cellStyle name="Normal 181" xfId="101"/>
    <cellStyle name="Normal 182" xfId="34"/>
    <cellStyle name="Normal 183" xfId="140"/>
    <cellStyle name="Normal 184" xfId="129"/>
    <cellStyle name="Normal 185" xfId="19"/>
    <cellStyle name="Normal 186" xfId="127"/>
    <cellStyle name="Normal 187" xfId="141"/>
    <cellStyle name="Normal 2" xfId="6"/>
    <cellStyle name="Normal 20" xfId="45"/>
    <cellStyle name="Normal 21" xfId="53"/>
    <cellStyle name="Normal 22" xfId="46"/>
    <cellStyle name="Normal 23" xfId="54"/>
    <cellStyle name="Normal 24" xfId="47"/>
    <cellStyle name="Normal 25" xfId="55"/>
    <cellStyle name="Normal 26" xfId="102"/>
    <cellStyle name="Normal 27" xfId="110"/>
    <cellStyle name="Normal 28" xfId="103"/>
    <cellStyle name="Normal 29" xfId="111"/>
    <cellStyle name="Normal 3" xfId="68"/>
    <cellStyle name="Normal 30" xfId="104"/>
    <cellStyle name="Normal 31" xfId="112"/>
    <cellStyle name="Normal 32" xfId="84"/>
    <cellStyle name="Normal 33" xfId="93"/>
    <cellStyle name="Normal 34" xfId="85"/>
    <cellStyle name="Normal 35" xfId="94"/>
    <cellStyle name="Normal 36" xfId="86"/>
    <cellStyle name="Normal 37" xfId="95"/>
    <cellStyle name="Normal 38" xfId="62"/>
    <cellStyle name="Normal 39" xfId="65"/>
    <cellStyle name="Normal 4" xfId="76"/>
    <cellStyle name="Normal 40" xfId="132"/>
    <cellStyle name="Normal 41" xfId="63"/>
    <cellStyle name="Normal 42" xfId="130"/>
    <cellStyle name="Normal 43" xfId="66"/>
    <cellStyle name="Normal 44" xfId="133"/>
    <cellStyle name="Normal 45" xfId="64"/>
    <cellStyle name="Normal 46" xfId="131"/>
    <cellStyle name="Normal 47" xfId="67"/>
    <cellStyle name="Normal 48" xfId="134"/>
    <cellStyle name="Normal 49" xfId="70"/>
    <cellStyle name="Normal 5" xfId="69"/>
    <cellStyle name="Normal 50" xfId="78"/>
    <cellStyle name="Normal 51" xfId="48"/>
    <cellStyle name="Normal 52" xfId="56"/>
    <cellStyle name="Normal 53" xfId="105"/>
    <cellStyle name="Normal 54" xfId="113"/>
    <cellStyle name="Normal 55" xfId="87"/>
    <cellStyle name="Normal 56" xfId="96"/>
    <cellStyle name="Normal 57" xfId="35"/>
    <cellStyle name="Normal 58" xfId="40"/>
    <cellStyle name="Normal 59" xfId="71"/>
    <cellStyle name="Normal 6" xfId="9"/>
    <cellStyle name="Normal 60" xfId="79"/>
    <cellStyle name="Normal 61" xfId="49"/>
    <cellStyle name="Normal 62" xfId="57"/>
    <cellStyle name="Normal 63" xfId="106"/>
    <cellStyle name="Normal 64" xfId="114"/>
    <cellStyle name="Normal 65" xfId="88"/>
    <cellStyle name="Normal 66" xfId="97"/>
    <cellStyle name="Normal 67" xfId="36"/>
    <cellStyle name="Normal 68" xfId="41"/>
    <cellStyle name="Normal 69" xfId="72"/>
    <cellStyle name="Normal 7" xfId="11"/>
    <cellStyle name="Normal 70" xfId="80"/>
    <cellStyle name="Normal 71" xfId="50"/>
    <cellStyle name="Normal 72" xfId="58"/>
    <cellStyle name="Normal 73" xfId="107"/>
    <cellStyle name="Normal 74" xfId="115"/>
    <cellStyle name="Normal 75" xfId="89"/>
    <cellStyle name="Normal 76" xfId="98"/>
    <cellStyle name="Normal 78" xfId="37"/>
    <cellStyle name="Normal 79" xfId="42"/>
    <cellStyle name="Normal 8" xfId="77"/>
    <cellStyle name="Normal 80" xfId="73"/>
    <cellStyle name="Normal 81" xfId="81"/>
    <cellStyle name="Normal 82" xfId="51"/>
    <cellStyle name="Normal 83" xfId="59"/>
    <cellStyle name="Normal 84" xfId="108"/>
    <cellStyle name="Normal 85" xfId="116"/>
    <cellStyle name="Normal 86" xfId="90"/>
    <cellStyle name="Normal 87" xfId="99"/>
    <cellStyle name="Normal 88" xfId="38"/>
    <cellStyle name="Normal 89" xfId="43"/>
    <cellStyle name="Normal 90" xfId="74"/>
    <cellStyle name="Normal 91" xfId="82"/>
    <cellStyle name="Normal 92" xfId="52"/>
    <cellStyle name="Normal 93" xfId="60"/>
    <cellStyle name="Normal 94" xfId="109"/>
    <cellStyle name="Normal 95" xfId="117"/>
    <cellStyle name="Normal 96" xfId="91"/>
    <cellStyle name="Normal 97" xfId="100"/>
    <cellStyle name="Normal 98" xfId="39"/>
    <cellStyle name="Normal 99" xfId="44"/>
    <cellStyle name="Normal_Label" xfId="8"/>
    <cellStyle name="Normal_Sheet1" xfId="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14" workbookViewId="0">
      <selection activeCell="O34" sqref="O34"/>
    </sheetView>
  </sheetViews>
  <sheetFormatPr baseColWidth="10" defaultRowHeight="15" x14ac:dyDescent="0"/>
  <cols>
    <col min="1" max="1" width="24.1640625" customWidth="1"/>
    <col min="2" max="2" width="86.5" customWidth="1"/>
    <col min="3" max="3" width="56.1640625" customWidth="1"/>
  </cols>
  <sheetData>
    <row r="1" spans="1:7">
      <c r="A1" t="s">
        <v>130</v>
      </c>
    </row>
    <row r="3" spans="1:7">
      <c r="A3" s="109" t="s">
        <v>131</v>
      </c>
    </row>
    <row r="5" spans="1:7">
      <c r="A5" s="110" t="s">
        <v>132</v>
      </c>
    </row>
    <row r="7" spans="1:7">
      <c r="A7" t="s">
        <v>133</v>
      </c>
      <c r="B7" t="s">
        <v>134</v>
      </c>
    </row>
    <row r="8" spans="1:7">
      <c r="A8" t="s">
        <v>135</v>
      </c>
      <c r="B8" s="111" t="s">
        <v>136</v>
      </c>
      <c r="C8" t="s">
        <v>137</v>
      </c>
    </row>
    <row r="9" spans="1:7">
      <c r="A9" t="s">
        <v>138</v>
      </c>
      <c r="B9" s="111" t="s">
        <v>139</v>
      </c>
      <c r="C9" t="s">
        <v>216</v>
      </c>
    </row>
    <row r="10" spans="1:7">
      <c r="A10" t="s">
        <v>140</v>
      </c>
      <c r="B10" s="111" t="s">
        <v>141</v>
      </c>
      <c r="C10" s="112" t="s">
        <v>217</v>
      </c>
    </row>
    <row r="11" spans="1:7">
      <c r="A11" t="s">
        <v>142</v>
      </c>
      <c r="B11" s="111" t="s">
        <v>143</v>
      </c>
      <c r="C11" t="s">
        <v>137</v>
      </c>
      <c r="D11" t="s">
        <v>218</v>
      </c>
      <c r="E11" t="s">
        <v>219</v>
      </c>
      <c r="F11" t="s">
        <v>145</v>
      </c>
      <c r="G11" t="s">
        <v>144</v>
      </c>
    </row>
    <row r="12" spans="1:7">
      <c r="A12" t="s">
        <v>146</v>
      </c>
      <c r="B12" s="111" t="s">
        <v>147</v>
      </c>
      <c r="C12" t="s">
        <v>148</v>
      </c>
      <c r="D12" t="s">
        <v>149</v>
      </c>
      <c r="E12" t="s">
        <v>220</v>
      </c>
      <c r="F12" t="s">
        <v>221</v>
      </c>
    </row>
    <row r="13" spans="1:7">
      <c r="A13" t="s">
        <v>150</v>
      </c>
      <c r="B13" s="111" t="s">
        <v>151</v>
      </c>
      <c r="C13" t="s">
        <v>152</v>
      </c>
    </row>
    <row r="14" spans="1:7">
      <c r="A14" t="s">
        <v>153</v>
      </c>
      <c r="B14" s="111" t="s">
        <v>154</v>
      </c>
      <c r="C14" s="116" t="s">
        <v>248</v>
      </c>
    </row>
    <row r="15" spans="1:7">
      <c r="A15" t="s">
        <v>155</v>
      </c>
      <c r="B15" s="111" t="s">
        <v>156</v>
      </c>
      <c r="C15" s="116" t="s">
        <v>249</v>
      </c>
    </row>
    <row r="16" spans="1:7">
      <c r="A16" t="s">
        <v>157</v>
      </c>
      <c r="B16" s="111" t="s">
        <v>158</v>
      </c>
      <c r="C16" t="s">
        <v>159</v>
      </c>
    </row>
    <row r="17" spans="1:20">
      <c r="A17" t="s">
        <v>160</v>
      </c>
      <c r="B17" s="112" t="s">
        <v>161</v>
      </c>
      <c r="C17">
        <v>28.64</v>
      </c>
    </row>
    <row r="18" spans="1:20">
      <c r="A18" t="s">
        <v>162</v>
      </c>
      <c r="B18" s="112" t="s">
        <v>163</v>
      </c>
      <c r="C18">
        <v>80.709999999999994</v>
      </c>
    </row>
    <row r="19" spans="1:20">
      <c r="A19" t="s">
        <v>164</v>
      </c>
      <c r="B19" s="112" t="s">
        <v>165</v>
      </c>
      <c r="C19">
        <v>3</v>
      </c>
    </row>
    <row r="20" spans="1:20">
      <c r="A20" t="s">
        <v>166</v>
      </c>
      <c r="B20" s="112" t="s">
        <v>167</v>
      </c>
      <c r="C20" t="s">
        <v>168</v>
      </c>
    </row>
    <row r="21" spans="1:20">
      <c r="A21" t="s">
        <v>169</v>
      </c>
      <c r="B21" s="112" t="s">
        <v>170</v>
      </c>
      <c r="C21" t="s">
        <v>171</v>
      </c>
    </row>
    <row r="22" spans="1:20">
      <c r="A22" t="s">
        <v>172</v>
      </c>
      <c r="B22" s="112" t="s">
        <v>173</v>
      </c>
      <c r="C22" t="s">
        <v>222</v>
      </c>
    </row>
    <row r="23" spans="1:20">
      <c r="A23" t="s">
        <v>174</v>
      </c>
      <c r="B23" s="112" t="s">
        <v>175</v>
      </c>
      <c r="C23" t="s">
        <v>229</v>
      </c>
    </row>
    <row r="24" spans="1:20">
      <c r="A24" t="s">
        <v>176</v>
      </c>
      <c r="B24" s="113" t="s">
        <v>177</v>
      </c>
    </row>
    <row r="25" spans="1:20">
      <c r="A25" t="s">
        <v>178</v>
      </c>
      <c r="B25" s="112" t="s">
        <v>179</v>
      </c>
    </row>
    <row r="26" spans="1:20">
      <c r="A26" t="s">
        <v>180</v>
      </c>
      <c r="B26" s="112" t="s">
        <v>181</v>
      </c>
    </row>
    <row r="27" spans="1:20">
      <c r="A27" t="s">
        <v>182</v>
      </c>
      <c r="B27" s="112" t="s">
        <v>183</v>
      </c>
      <c r="C27" s="114" t="s">
        <v>184</v>
      </c>
      <c r="D27" s="114" t="s">
        <v>185</v>
      </c>
      <c r="E27" t="s">
        <v>186</v>
      </c>
      <c r="F27" s="105" t="s">
        <v>187</v>
      </c>
      <c r="G27" s="105" t="s">
        <v>188</v>
      </c>
      <c r="H27" t="s">
        <v>189</v>
      </c>
      <c r="I27" t="s">
        <v>190</v>
      </c>
      <c r="J27" s="105" t="s">
        <v>191</v>
      </c>
    </row>
    <row r="28" spans="1:20">
      <c r="A28" t="s">
        <v>192</v>
      </c>
      <c r="B28" t="s">
        <v>193</v>
      </c>
      <c r="C28" s="105" t="s">
        <v>194</v>
      </c>
      <c r="D28" t="s">
        <v>195</v>
      </c>
      <c r="E28" t="s">
        <v>196</v>
      </c>
      <c r="F28" t="s">
        <v>197</v>
      </c>
      <c r="G28" t="s">
        <v>198</v>
      </c>
    </row>
    <row r="29" spans="1:20">
      <c r="A29" t="s">
        <v>199</v>
      </c>
      <c r="B29" s="112" t="s">
        <v>200</v>
      </c>
      <c r="C29" s="115" t="s">
        <v>223</v>
      </c>
    </row>
    <row r="31" spans="1:20">
      <c r="C31" t="s">
        <v>201</v>
      </c>
      <c r="D31" t="s">
        <v>202</v>
      </c>
      <c r="E31" t="s">
        <v>203</v>
      </c>
      <c r="F31" t="s">
        <v>204</v>
      </c>
      <c r="G31" t="s">
        <v>205</v>
      </c>
      <c r="H31" t="s">
        <v>206</v>
      </c>
      <c r="I31" t="s">
        <v>207</v>
      </c>
      <c r="J31" t="s">
        <v>208</v>
      </c>
      <c r="K31" t="s">
        <v>209</v>
      </c>
      <c r="L31" t="s">
        <v>210</v>
      </c>
      <c r="M31" t="s">
        <v>211</v>
      </c>
      <c r="N31" t="s">
        <v>239</v>
      </c>
      <c r="O31" t="s">
        <v>240</v>
      </c>
      <c r="P31" t="s">
        <v>241</v>
      </c>
      <c r="Q31" t="s">
        <v>242</v>
      </c>
      <c r="R31" t="s">
        <v>243</v>
      </c>
      <c r="S31" t="s">
        <v>244</v>
      </c>
      <c r="T31" t="s">
        <v>245</v>
      </c>
    </row>
    <row r="32" spans="1:20">
      <c r="A32" t="s">
        <v>212</v>
      </c>
      <c r="B32" s="112" t="s">
        <v>213</v>
      </c>
      <c r="C32" t="s">
        <v>224</v>
      </c>
      <c r="D32" t="s">
        <v>14</v>
      </c>
      <c r="E32" t="s">
        <v>15</v>
      </c>
      <c r="F32" t="s">
        <v>16</v>
      </c>
      <c r="G32" t="s">
        <v>17</v>
      </c>
      <c r="H32" t="s">
        <v>18</v>
      </c>
      <c r="I32" t="s">
        <v>19</v>
      </c>
    </row>
    <row r="33" spans="2:20">
      <c r="C33" t="s">
        <v>225</v>
      </c>
      <c r="D33" s="6" t="s">
        <v>14</v>
      </c>
      <c r="E33" s="6" t="s">
        <v>24</v>
      </c>
      <c r="F33" s="6" t="s">
        <v>18</v>
      </c>
      <c r="G33" s="6" t="s">
        <v>15</v>
      </c>
      <c r="H33" s="6" t="s">
        <v>25</v>
      </c>
      <c r="I33" s="6" t="s">
        <v>230</v>
      </c>
      <c r="J33" s="6" t="s">
        <v>231</v>
      </c>
      <c r="K33" s="6" t="s">
        <v>232</v>
      </c>
      <c r="L33" s="6" t="s">
        <v>233</v>
      </c>
      <c r="M33" s="6" t="s">
        <v>234</v>
      </c>
      <c r="N33" s="6" t="s">
        <v>235</v>
      </c>
      <c r="O33" s="6" t="s">
        <v>236</v>
      </c>
      <c r="P33" s="6" t="s">
        <v>237</v>
      </c>
      <c r="Q33" s="6" t="s">
        <v>238</v>
      </c>
      <c r="R33" s="6" t="s">
        <v>35</v>
      </c>
    </row>
    <row r="34" spans="2:20">
      <c r="C34" t="s">
        <v>226</v>
      </c>
      <c r="D34" s="6" t="s">
        <v>14</v>
      </c>
      <c r="E34" s="6" t="s">
        <v>53</v>
      </c>
      <c r="F34" s="6" t="s">
        <v>54</v>
      </c>
      <c r="G34" s="6" t="s">
        <v>55</v>
      </c>
      <c r="H34" s="6" t="s">
        <v>15</v>
      </c>
      <c r="I34" s="6" t="s">
        <v>25</v>
      </c>
      <c r="J34" s="6" t="s">
        <v>56</v>
      </c>
      <c r="K34" s="6" t="s">
        <v>57</v>
      </c>
      <c r="L34" s="6" t="s">
        <v>26</v>
      </c>
      <c r="M34" s="6" t="s">
        <v>27</v>
      </c>
      <c r="N34" s="6" t="s">
        <v>28</v>
      </c>
      <c r="O34" s="6" t="s">
        <v>29</v>
      </c>
      <c r="P34" s="6" t="s">
        <v>30</v>
      </c>
      <c r="Q34" s="6" t="s">
        <v>31</v>
      </c>
      <c r="R34" s="6" t="s">
        <v>32</v>
      </c>
      <c r="S34" s="6" t="s">
        <v>33</v>
      </c>
      <c r="T34" s="6" t="s">
        <v>34</v>
      </c>
    </row>
    <row r="35" spans="2:20">
      <c r="C35" t="s">
        <v>227</v>
      </c>
      <c r="D35" t="s">
        <v>14</v>
      </c>
      <c r="E35" t="s">
        <v>15</v>
      </c>
      <c r="F35" t="s">
        <v>25</v>
      </c>
      <c r="G35" t="s">
        <v>18</v>
      </c>
      <c r="H35" t="s">
        <v>246</v>
      </c>
      <c r="I35" t="s">
        <v>82</v>
      </c>
      <c r="J35" t="s">
        <v>83</v>
      </c>
      <c r="K35" t="s">
        <v>84</v>
      </c>
      <c r="L35" t="s">
        <v>85</v>
      </c>
      <c r="M35" t="s">
        <v>29</v>
      </c>
      <c r="N35" t="s">
        <v>30</v>
      </c>
      <c r="O35" t="s">
        <v>32</v>
      </c>
      <c r="P35" t="s">
        <v>33</v>
      </c>
      <c r="Q35" t="s">
        <v>34</v>
      </c>
      <c r="R35" t="s">
        <v>86</v>
      </c>
      <c r="S35" t="s">
        <v>247</v>
      </c>
    </row>
    <row r="38" spans="2:20">
      <c r="B38" t="s">
        <v>228</v>
      </c>
    </row>
    <row r="48" spans="2:20">
      <c r="I48" t="s">
        <v>214</v>
      </c>
    </row>
    <row r="49" spans="9:9">
      <c r="I49" t="s">
        <v>215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workbookViewId="0">
      <selection sqref="A1:F1"/>
    </sheetView>
  </sheetViews>
  <sheetFormatPr baseColWidth="10" defaultRowHeight="15" x14ac:dyDescent="0"/>
  <sheetData>
    <row r="1" spans="1:6">
      <c r="A1" t="s">
        <v>14</v>
      </c>
      <c r="B1" t="s">
        <v>15</v>
      </c>
      <c r="C1" t="s">
        <v>16</v>
      </c>
      <c r="D1" t="s">
        <v>17</v>
      </c>
      <c r="E1" t="s">
        <v>18</v>
      </c>
      <c r="F1" t="s">
        <v>19</v>
      </c>
    </row>
    <row r="2" spans="1:6">
      <c r="A2" s="1">
        <v>37377</v>
      </c>
      <c r="B2" s="2">
        <v>1</v>
      </c>
      <c r="C2" t="s">
        <v>0</v>
      </c>
      <c r="D2" t="s">
        <v>1</v>
      </c>
      <c r="E2" t="s">
        <v>2</v>
      </c>
      <c r="F2" s="4">
        <v>2339.0823437702998</v>
      </c>
    </row>
    <row r="3" spans="1:6">
      <c r="A3" s="1">
        <v>37377</v>
      </c>
      <c r="B3" s="2">
        <v>1</v>
      </c>
      <c r="C3" t="s">
        <v>0</v>
      </c>
      <c r="D3" t="s">
        <v>1</v>
      </c>
      <c r="E3" t="s">
        <v>4</v>
      </c>
      <c r="F3" s="4">
        <v>541.90048070676892</v>
      </c>
    </row>
    <row r="4" spans="1:6">
      <c r="A4" s="1">
        <v>37377</v>
      </c>
      <c r="B4" s="2">
        <v>1</v>
      </c>
      <c r="C4" t="s">
        <v>0</v>
      </c>
      <c r="D4" t="s">
        <v>1</v>
      </c>
      <c r="E4" t="s">
        <v>5</v>
      </c>
      <c r="F4" s="4">
        <v>216.47282837469143</v>
      </c>
    </row>
    <row r="5" spans="1:6">
      <c r="A5" s="1">
        <v>37377</v>
      </c>
      <c r="B5" s="2">
        <v>1</v>
      </c>
      <c r="C5" t="s">
        <v>0</v>
      </c>
      <c r="D5" t="s">
        <v>1</v>
      </c>
      <c r="E5" t="s">
        <v>6</v>
      </c>
      <c r="F5" s="4">
        <v>146.93874496557103</v>
      </c>
    </row>
    <row r="6" spans="1:6">
      <c r="A6" s="1">
        <v>37377</v>
      </c>
      <c r="B6" s="2">
        <v>1</v>
      </c>
      <c r="C6" t="s">
        <v>0</v>
      </c>
      <c r="D6" t="s">
        <v>1</v>
      </c>
      <c r="E6" t="s">
        <v>7</v>
      </c>
      <c r="F6" s="4">
        <v>151.77603741717553</v>
      </c>
    </row>
    <row r="7" spans="1:6">
      <c r="A7" s="1">
        <v>37377</v>
      </c>
      <c r="B7" s="2">
        <v>1</v>
      </c>
      <c r="C7" t="s">
        <v>0</v>
      </c>
      <c r="D7" t="s">
        <v>1</v>
      </c>
      <c r="E7" t="s">
        <v>8</v>
      </c>
      <c r="F7" s="4">
        <v>172.62588540989995</v>
      </c>
    </row>
    <row r="8" spans="1:6">
      <c r="A8" s="1">
        <v>37377</v>
      </c>
      <c r="B8" s="2">
        <v>1</v>
      </c>
      <c r="C8" t="s">
        <v>0</v>
      </c>
      <c r="D8" t="s">
        <v>1</v>
      </c>
      <c r="E8" t="s">
        <v>9</v>
      </c>
      <c r="F8" s="4">
        <v>224.55892945303364</v>
      </c>
    </row>
    <row r="9" spans="1:6">
      <c r="A9" s="1">
        <v>37377</v>
      </c>
      <c r="B9" s="2">
        <v>1</v>
      </c>
      <c r="C9" t="s">
        <v>0</v>
      </c>
      <c r="D9" t="s">
        <v>1</v>
      </c>
      <c r="E9" t="s">
        <v>10</v>
      </c>
      <c r="F9" s="4">
        <v>252.91216837728979</v>
      </c>
    </row>
    <row r="10" spans="1:6">
      <c r="A10" s="1">
        <v>37377</v>
      </c>
      <c r="B10" s="2">
        <v>1</v>
      </c>
      <c r="C10" t="s">
        <v>0</v>
      </c>
      <c r="D10" t="s">
        <v>1</v>
      </c>
      <c r="E10" t="s">
        <v>11</v>
      </c>
      <c r="F10" s="4">
        <v>81.604165778874901</v>
      </c>
    </row>
    <row r="11" spans="1:6">
      <c r="A11" s="1">
        <v>37377</v>
      </c>
      <c r="B11" s="2">
        <v>1</v>
      </c>
      <c r="C11" t="s">
        <v>0</v>
      </c>
      <c r="D11" t="s">
        <v>1</v>
      </c>
      <c r="E11" t="s">
        <v>12</v>
      </c>
      <c r="F11" s="4">
        <v>64.598209172404836</v>
      </c>
    </row>
    <row r="12" spans="1:6">
      <c r="A12" s="1">
        <v>37377</v>
      </c>
      <c r="B12" s="2">
        <v>3</v>
      </c>
      <c r="C12" t="s">
        <v>0</v>
      </c>
      <c r="D12" t="s">
        <v>1</v>
      </c>
      <c r="E12" t="s">
        <v>2</v>
      </c>
      <c r="F12" s="4">
        <v>2398.4916388203192</v>
      </c>
    </row>
    <row r="13" spans="1:6">
      <c r="A13" s="1">
        <v>37377</v>
      </c>
      <c r="B13" s="2">
        <v>3</v>
      </c>
      <c r="C13" t="s">
        <v>0</v>
      </c>
      <c r="D13" t="s">
        <v>1</v>
      </c>
      <c r="E13" t="s">
        <v>4</v>
      </c>
      <c r="F13" s="4">
        <v>1058.9451807197606</v>
      </c>
    </row>
    <row r="14" spans="1:6">
      <c r="A14" s="1">
        <v>37377</v>
      </c>
      <c r="B14" s="2">
        <v>3</v>
      </c>
      <c r="C14" t="s">
        <v>0</v>
      </c>
      <c r="D14" t="s">
        <v>1</v>
      </c>
      <c r="E14" t="s">
        <v>5</v>
      </c>
      <c r="F14" s="4">
        <v>655.46789450435222</v>
      </c>
    </row>
    <row r="15" spans="1:6">
      <c r="A15" s="1">
        <v>37377</v>
      </c>
      <c r="B15" s="2">
        <v>3</v>
      </c>
      <c r="C15" t="s">
        <v>0</v>
      </c>
      <c r="D15" t="s">
        <v>1</v>
      </c>
      <c r="E15" t="s">
        <v>6</v>
      </c>
      <c r="F15" s="4">
        <v>173.23094608288943</v>
      </c>
    </row>
    <row r="16" spans="1:6">
      <c r="A16" s="1">
        <v>37377</v>
      </c>
      <c r="B16" s="2">
        <v>3</v>
      </c>
      <c r="C16" t="s">
        <v>0</v>
      </c>
      <c r="D16" t="s">
        <v>1</v>
      </c>
      <c r="E16" t="s">
        <v>7</v>
      </c>
      <c r="F16" s="4">
        <v>99.128973885929597</v>
      </c>
    </row>
    <row r="17" spans="1:6">
      <c r="A17" s="1">
        <v>37377</v>
      </c>
      <c r="B17" s="2">
        <v>3</v>
      </c>
      <c r="C17" t="s">
        <v>0</v>
      </c>
      <c r="D17" t="s">
        <v>1</v>
      </c>
      <c r="E17" t="s">
        <v>8</v>
      </c>
      <c r="F17" s="4">
        <v>138.47507964141872</v>
      </c>
    </row>
    <row r="18" spans="1:6">
      <c r="A18" s="1">
        <v>37377</v>
      </c>
      <c r="B18" s="2">
        <v>3</v>
      </c>
      <c r="C18" t="s">
        <v>0</v>
      </c>
      <c r="D18" t="s">
        <v>1</v>
      </c>
      <c r="E18" t="s">
        <v>9</v>
      </c>
      <c r="F18" s="4">
        <v>102.67911549954528</v>
      </c>
    </row>
    <row r="19" spans="1:6">
      <c r="A19" s="1">
        <v>37377</v>
      </c>
      <c r="B19" s="2">
        <v>3</v>
      </c>
      <c r="C19" t="s">
        <v>0</v>
      </c>
      <c r="D19" t="s">
        <v>1</v>
      </c>
      <c r="E19" t="s">
        <v>10</v>
      </c>
      <c r="F19" s="4">
        <v>103.54040899051579</v>
      </c>
    </row>
    <row r="20" spans="1:6">
      <c r="A20" s="1">
        <v>37377</v>
      </c>
      <c r="B20" s="2">
        <v>3</v>
      </c>
      <c r="C20" t="s">
        <v>0</v>
      </c>
      <c r="D20" t="s">
        <v>1</v>
      </c>
      <c r="E20" t="s">
        <v>11</v>
      </c>
      <c r="F20" s="4">
        <v>76.13108068078472</v>
      </c>
    </row>
    <row r="21" spans="1:6">
      <c r="A21" s="1">
        <v>37377</v>
      </c>
      <c r="B21" s="2">
        <v>3</v>
      </c>
      <c r="C21" t="s">
        <v>0</v>
      </c>
      <c r="D21" t="s">
        <v>1</v>
      </c>
      <c r="E21" t="s">
        <v>12</v>
      </c>
      <c r="F21" s="4">
        <v>60.755116019228261</v>
      </c>
    </row>
    <row r="22" spans="1:6">
      <c r="A22" s="1">
        <v>37377</v>
      </c>
      <c r="B22" s="2">
        <v>5</v>
      </c>
      <c r="C22" t="s">
        <v>0</v>
      </c>
      <c r="D22" t="s">
        <v>1</v>
      </c>
      <c r="E22" t="s">
        <v>2</v>
      </c>
      <c r="F22" s="4">
        <v>2522.1143946992329</v>
      </c>
    </row>
    <row r="23" spans="1:6">
      <c r="A23" s="1">
        <v>37377</v>
      </c>
      <c r="B23" s="2">
        <v>5</v>
      </c>
      <c r="C23" t="s">
        <v>0</v>
      </c>
      <c r="D23" t="s">
        <v>1</v>
      </c>
      <c r="E23" t="s">
        <v>4</v>
      </c>
      <c r="F23" s="4">
        <v>452.59815512537347</v>
      </c>
    </row>
    <row r="24" spans="1:6">
      <c r="A24" s="1">
        <v>37377</v>
      </c>
      <c r="B24" s="2">
        <v>5</v>
      </c>
      <c r="C24" t="s">
        <v>0</v>
      </c>
      <c r="D24" t="s">
        <v>1</v>
      </c>
      <c r="E24" t="s">
        <v>5</v>
      </c>
      <c r="F24" s="4">
        <v>556.77595322853074</v>
      </c>
    </row>
    <row r="25" spans="1:6">
      <c r="A25" s="1">
        <v>37377</v>
      </c>
      <c r="B25" s="2">
        <v>5</v>
      </c>
      <c r="C25" t="s">
        <v>0</v>
      </c>
      <c r="D25" t="s">
        <v>1</v>
      </c>
      <c r="E25" t="s">
        <v>6</v>
      </c>
      <c r="F25" s="4">
        <v>203.40934493958682</v>
      </c>
    </row>
    <row r="26" spans="1:6">
      <c r="A26" s="1">
        <v>37377</v>
      </c>
      <c r="B26" s="2">
        <v>5</v>
      </c>
      <c r="C26" t="s">
        <v>0</v>
      </c>
      <c r="D26" t="s">
        <v>1</v>
      </c>
      <c r="E26" t="s">
        <v>7</v>
      </c>
      <c r="F26" s="4">
        <v>180.79061244640766</v>
      </c>
    </row>
    <row r="27" spans="1:6">
      <c r="A27" s="1">
        <v>37377</v>
      </c>
      <c r="B27" s="2">
        <v>5</v>
      </c>
      <c r="C27" t="s">
        <v>0</v>
      </c>
      <c r="D27" t="s">
        <v>1</v>
      </c>
      <c r="E27" t="s">
        <v>8</v>
      </c>
      <c r="F27" s="4">
        <v>156.05496583084317</v>
      </c>
    </row>
    <row r="28" spans="1:6">
      <c r="A28" s="1">
        <v>37377</v>
      </c>
      <c r="B28" s="2">
        <v>5</v>
      </c>
      <c r="C28" t="s">
        <v>0</v>
      </c>
      <c r="D28" t="s">
        <v>1</v>
      </c>
      <c r="E28" t="s">
        <v>9</v>
      </c>
      <c r="F28" s="4">
        <v>121.18894322463298</v>
      </c>
    </row>
    <row r="29" spans="1:6">
      <c r="A29" s="1">
        <v>37377</v>
      </c>
      <c r="B29" s="2">
        <v>5</v>
      </c>
      <c r="C29" t="s">
        <v>0</v>
      </c>
      <c r="D29" t="s">
        <v>1</v>
      </c>
      <c r="E29" t="s">
        <v>10</v>
      </c>
      <c r="F29" s="4">
        <v>100.42769910354684</v>
      </c>
    </row>
    <row r="30" spans="1:6">
      <c r="A30" s="1">
        <v>37377</v>
      </c>
      <c r="B30" s="2">
        <v>5</v>
      </c>
      <c r="C30" t="s">
        <v>0</v>
      </c>
      <c r="D30" t="s">
        <v>1</v>
      </c>
      <c r="E30" t="s">
        <v>11</v>
      </c>
      <c r="F30" s="4">
        <v>113.53748005716513</v>
      </c>
    </row>
    <row r="31" spans="1:6">
      <c r="A31" s="1">
        <v>37377</v>
      </c>
      <c r="B31" s="2">
        <v>5</v>
      </c>
      <c r="C31" t="s">
        <v>0</v>
      </c>
      <c r="D31" t="s">
        <v>1</v>
      </c>
      <c r="E31" t="s">
        <v>12</v>
      </c>
      <c r="F31" s="4">
        <v>88.163246979342631</v>
      </c>
    </row>
    <row r="32" spans="1:6">
      <c r="A32" s="1">
        <v>37377</v>
      </c>
      <c r="B32" s="2">
        <v>7</v>
      </c>
      <c r="C32" t="s">
        <v>0</v>
      </c>
      <c r="D32" t="s">
        <v>1</v>
      </c>
      <c r="E32" t="s">
        <v>2</v>
      </c>
      <c r="F32" s="4">
        <v>2444.9639703780695</v>
      </c>
    </row>
    <row r="33" spans="1:6">
      <c r="A33" s="1">
        <v>37377</v>
      </c>
      <c r="B33" s="2">
        <v>7</v>
      </c>
      <c r="C33" t="s">
        <v>0</v>
      </c>
      <c r="D33" t="s">
        <v>1</v>
      </c>
      <c r="E33" t="s">
        <v>4</v>
      </c>
      <c r="F33" s="4">
        <v>226.39406729894759</v>
      </c>
    </row>
    <row r="34" spans="1:6">
      <c r="A34" s="1">
        <v>37377</v>
      </c>
      <c r="B34" s="2">
        <v>7</v>
      </c>
      <c r="C34" t="s">
        <v>0</v>
      </c>
      <c r="D34" t="s">
        <v>1</v>
      </c>
      <c r="E34" t="s">
        <v>5</v>
      </c>
      <c r="F34" s="4">
        <v>267.54258334416005</v>
      </c>
    </row>
    <row r="35" spans="1:6">
      <c r="A35" s="1">
        <v>37377</v>
      </c>
      <c r="B35" s="2">
        <v>7</v>
      </c>
      <c r="C35" t="s">
        <v>0</v>
      </c>
      <c r="D35" t="s">
        <v>1</v>
      </c>
      <c r="E35" t="s">
        <v>6</v>
      </c>
      <c r="F35" s="4">
        <v>104.31309860984797</v>
      </c>
    </row>
    <row r="36" spans="1:6">
      <c r="A36" s="1">
        <v>37377</v>
      </c>
      <c r="B36" s="2">
        <v>7</v>
      </c>
      <c r="C36" t="s">
        <v>0</v>
      </c>
      <c r="D36" t="s">
        <v>1</v>
      </c>
      <c r="E36" t="s">
        <v>7</v>
      </c>
      <c r="F36" s="4">
        <v>120.64454826555802</v>
      </c>
    </row>
    <row r="37" spans="1:6">
      <c r="A37" s="1">
        <v>37377</v>
      </c>
      <c r="B37" s="2">
        <v>7</v>
      </c>
      <c r="C37" t="s">
        <v>0</v>
      </c>
      <c r="D37" t="s">
        <v>1</v>
      </c>
      <c r="E37" t="s">
        <v>8</v>
      </c>
      <c r="F37" s="4">
        <v>81.056577887488615</v>
      </c>
    </row>
    <row r="38" spans="1:6">
      <c r="A38" s="1">
        <v>37377</v>
      </c>
      <c r="B38" s="2">
        <v>7</v>
      </c>
      <c r="C38" t="s">
        <v>0</v>
      </c>
      <c r="D38" t="s">
        <v>1</v>
      </c>
      <c r="E38" t="s">
        <v>9</v>
      </c>
      <c r="F38" s="4">
        <v>82.637478498116124</v>
      </c>
    </row>
    <row r="39" spans="1:6">
      <c r="A39" s="1">
        <v>37377</v>
      </c>
      <c r="B39" s="2">
        <v>7</v>
      </c>
      <c r="C39" t="s">
        <v>0</v>
      </c>
      <c r="D39" t="s">
        <v>1</v>
      </c>
      <c r="E39" t="s">
        <v>10</v>
      </c>
      <c r="F39" s="4">
        <v>42.840371053657272</v>
      </c>
    </row>
    <row r="40" spans="1:6">
      <c r="A40" s="1">
        <v>37377</v>
      </c>
      <c r="B40" s="2">
        <v>7</v>
      </c>
      <c r="C40" t="s">
        <v>0</v>
      </c>
      <c r="D40" t="s">
        <v>1</v>
      </c>
      <c r="E40" t="s">
        <v>11</v>
      </c>
      <c r="F40" s="4">
        <v>97.180486942964791</v>
      </c>
    </row>
    <row r="41" spans="1:6">
      <c r="A41" s="1">
        <v>37377</v>
      </c>
      <c r="B41" s="2">
        <v>7</v>
      </c>
      <c r="C41" t="s">
        <v>0</v>
      </c>
      <c r="D41" t="s">
        <v>1</v>
      </c>
      <c r="E41" t="s">
        <v>12</v>
      </c>
      <c r="F41" s="4">
        <v>59.444816421982594</v>
      </c>
    </row>
    <row r="42" spans="1:6">
      <c r="A42" s="1">
        <v>37377</v>
      </c>
      <c r="B42" s="2">
        <v>9</v>
      </c>
      <c r="C42" t="s">
        <v>0</v>
      </c>
      <c r="D42" t="s">
        <v>1</v>
      </c>
      <c r="E42" t="s">
        <v>2</v>
      </c>
      <c r="F42" s="4">
        <v>3172.3837962842667</v>
      </c>
    </row>
    <row r="43" spans="1:6">
      <c r="A43" s="1">
        <v>37377</v>
      </c>
      <c r="B43" s="2">
        <v>9</v>
      </c>
      <c r="C43" t="s">
        <v>0</v>
      </c>
      <c r="D43" t="s">
        <v>1</v>
      </c>
      <c r="E43" t="s">
        <v>4</v>
      </c>
      <c r="F43" s="4">
        <v>413.24486527218386</v>
      </c>
    </row>
    <row r="44" spans="1:6">
      <c r="A44" s="1">
        <v>37377</v>
      </c>
      <c r="B44" s="2">
        <v>9</v>
      </c>
      <c r="C44" t="s">
        <v>0</v>
      </c>
      <c r="D44" t="s">
        <v>1</v>
      </c>
      <c r="E44" t="s">
        <v>5</v>
      </c>
      <c r="F44" s="4">
        <v>147.94611510978302</v>
      </c>
    </row>
    <row r="45" spans="1:6">
      <c r="A45" s="1">
        <v>37377</v>
      </c>
      <c r="B45" s="2">
        <v>9</v>
      </c>
      <c r="C45" t="s">
        <v>0</v>
      </c>
      <c r="D45" t="s">
        <v>1</v>
      </c>
      <c r="E45" t="s">
        <v>6</v>
      </c>
      <c r="F45" s="4">
        <v>162.27000857476941</v>
      </c>
    </row>
    <row r="46" spans="1:6">
      <c r="A46" s="1">
        <v>37377</v>
      </c>
      <c r="B46" s="2">
        <v>9</v>
      </c>
      <c r="C46" t="s">
        <v>0</v>
      </c>
      <c r="D46" t="s">
        <v>1</v>
      </c>
      <c r="E46" t="s">
        <v>7</v>
      </c>
      <c r="F46" s="4">
        <v>119.48511472002075</v>
      </c>
    </row>
    <row r="47" spans="1:6">
      <c r="A47" s="1">
        <v>37377</v>
      </c>
      <c r="B47" s="2">
        <v>9</v>
      </c>
      <c r="C47" t="s">
        <v>0</v>
      </c>
      <c r="D47" t="s">
        <v>1</v>
      </c>
      <c r="E47" t="s">
        <v>8</v>
      </c>
      <c r="F47" s="4">
        <v>110.25155359230871</v>
      </c>
    </row>
    <row r="48" spans="1:6">
      <c r="A48" s="1">
        <v>37377</v>
      </c>
      <c r="B48" s="2">
        <v>9</v>
      </c>
      <c r="C48" t="s">
        <v>0</v>
      </c>
      <c r="D48" t="s">
        <v>1</v>
      </c>
      <c r="E48" t="s">
        <v>9</v>
      </c>
      <c r="F48" s="4">
        <v>162.33466545407302</v>
      </c>
    </row>
    <row r="49" spans="1:6">
      <c r="A49" s="1">
        <v>37377</v>
      </c>
      <c r="B49" s="2">
        <v>9</v>
      </c>
      <c r="C49" t="s">
        <v>0</v>
      </c>
      <c r="D49" t="s">
        <v>1</v>
      </c>
      <c r="E49" t="s">
        <v>10</v>
      </c>
      <c r="F49" s="4">
        <v>144.15490710666492</v>
      </c>
    </row>
    <row r="50" spans="1:6">
      <c r="A50" s="1">
        <v>37377</v>
      </c>
      <c r="B50" s="2">
        <v>9</v>
      </c>
      <c r="C50" t="s">
        <v>0</v>
      </c>
      <c r="D50" t="s">
        <v>1</v>
      </c>
      <c r="E50" t="s">
        <v>11</v>
      </c>
      <c r="F50" s="4">
        <v>101.4466436273873</v>
      </c>
    </row>
    <row r="51" spans="1:6">
      <c r="A51" s="1">
        <v>37377</v>
      </c>
      <c r="B51" s="2">
        <v>9</v>
      </c>
      <c r="C51" t="s">
        <v>0</v>
      </c>
      <c r="D51" t="s">
        <v>1</v>
      </c>
      <c r="E51" t="s">
        <v>12</v>
      </c>
      <c r="F51" s="4">
        <v>114.23034636871506</v>
      </c>
    </row>
    <row r="52" spans="1:6">
      <c r="A52" s="1">
        <v>37377</v>
      </c>
      <c r="B52" s="2">
        <v>11</v>
      </c>
      <c r="C52" t="s">
        <v>0</v>
      </c>
      <c r="D52" t="s">
        <v>1</v>
      </c>
      <c r="E52" t="s">
        <v>2</v>
      </c>
      <c r="F52" s="4">
        <v>1366.8580028582564</v>
      </c>
    </row>
    <row r="53" spans="1:6">
      <c r="A53" s="1">
        <v>37377</v>
      </c>
      <c r="B53" s="2">
        <v>11</v>
      </c>
      <c r="C53" t="s">
        <v>0</v>
      </c>
      <c r="D53" t="s">
        <v>1</v>
      </c>
      <c r="E53" t="s">
        <v>4</v>
      </c>
      <c r="F53" s="4">
        <v>271.11826841626606</v>
      </c>
    </row>
    <row r="54" spans="1:6">
      <c r="A54" s="1">
        <v>37377</v>
      </c>
      <c r="B54" s="2">
        <v>11</v>
      </c>
      <c r="C54" t="s">
        <v>0</v>
      </c>
      <c r="D54" t="s">
        <v>1</v>
      </c>
      <c r="E54" t="s">
        <v>5</v>
      </c>
      <c r="F54" s="4">
        <v>154.09969390671688</v>
      </c>
    </row>
    <row r="55" spans="1:6">
      <c r="A55" s="1">
        <v>37377</v>
      </c>
      <c r="B55" s="2">
        <v>11</v>
      </c>
      <c r="C55" t="s">
        <v>0</v>
      </c>
      <c r="D55" t="s">
        <v>1</v>
      </c>
      <c r="E55" t="s">
        <v>6</v>
      </c>
      <c r="F55" s="4">
        <v>151.30707548395478</v>
      </c>
    </row>
    <row r="56" spans="1:6">
      <c r="A56" s="1">
        <v>37377</v>
      </c>
      <c r="B56" s="2">
        <v>11</v>
      </c>
      <c r="C56" t="s">
        <v>0</v>
      </c>
      <c r="D56" t="s">
        <v>1</v>
      </c>
      <c r="E56" t="s">
        <v>7</v>
      </c>
      <c r="F56" s="4">
        <v>86.613876575289069</v>
      </c>
    </row>
    <row r="57" spans="1:6">
      <c r="A57" s="1">
        <v>37377</v>
      </c>
      <c r="B57" s="2">
        <v>11</v>
      </c>
      <c r="C57" t="s">
        <v>0</v>
      </c>
      <c r="D57" t="s">
        <v>1</v>
      </c>
      <c r="E57" t="s">
        <v>8</v>
      </c>
      <c r="F57" s="4">
        <v>73.933545017539302</v>
      </c>
    </row>
    <row r="58" spans="1:6">
      <c r="A58" s="1">
        <v>37377</v>
      </c>
      <c r="B58" s="2">
        <v>11</v>
      </c>
      <c r="C58" t="s">
        <v>0</v>
      </c>
      <c r="D58" t="s">
        <v>1</v>
      </c>
      <c r="E58" t="s">
        <v>9</v>
      </c>
      <c r="F58" s="4">
        <v>82.667013121995595</v>
      </c>
    </row>
    <row r="59" spans="1:6">
      <c r="A59" s="1">
        <v>37377</v>
      </c>
      <c r="B59" s="2">
        <v>11</v>
      </c>
      <c r="C59" t="s">
        <v>0</v>
      </c>
      <c r="D59" t="s">
        <v>1</v>
      </c>
      <c r="E59" t="s">
        <v>10</v>
      </c>
      <c r="F59" s="4">
        <v>75.619014161361576</v>
      </c>
    </row>
    <row r="60" spans="1:6">
      <c r="A60" s="1">
        <v>37377</v>
      </c>
      <c r="B60" s="2">
        <v>11</v>
      </c>
      <c r="C60" t="s">
        <v>0</v>
      </c>
      <c r="D60" t="s">
        <v>1</v>
      </c>
      <c r="E60" t="s">
        <v>11</v>
      </c>
      <c r="F60" s="4">
        <v>61.774858776146544</v>
      </c>
    </row>
    <row r="61" spans="1:6">
      <c r="A61" s="1">
        <v>37377</v>
      </c>
      <c r="B61" s="2">
        <v>11</v>
      </c>
      <c r="C61" t="s">
        <v>0</v>
      </c>
      <c r="D61" t="s">
        <v>1</v>
      </c>
      <c r="E61" t="s">
        <v>12</v>
      </c>
      <c r="F61" s="4">
        <v>108.38328907366508</v>
      </c>
    </row>
    <row r="62" spans="1:6">
      <c r="A62" s="1">
        <v>37377</v>
      </c>
      <c r="B62" s="2">
        <v>13</v>
      </c>
      <c r="C62" t="s">
        <v>0</v>
      </c>
      <c r="D62" t="s">
        <v>1</v>
      </c>
      <c r="E62" t="s">
        <v>2</v>
      </c>
      <c r="F62" s="4">
        <v>2171.1632397037811</v>
      </c>
    </row>
    <row r="63" spans="1:6">
      <c r="A63" s="1">
        <v>37377</v>
      </c>
      <c r="B63" s="2">
        <v>13</v>
      </c>
      <c r="C63" t="s">
        <v>0</v>
      </c>
      <c r="D63" t="s">
        <v>1</v>
      </c>
      <c r="E63" t="s">
        <v>4</v>
      </c>
      <c r="F63" s="4">
        <v>305.95555463167472</v>
      </c>
    </row>
    <row r="64" spans="1:6">
      <c r="A64" s="1">
        <v>37377</v>
      </c>
      <c r="B64" s="2">
        <v>13</v>
      </c>
      <c r="C64" t="s">
        <v>0</v>
      </c>
      <c r="D64" t="s">
        <v>1</v>
      </c>
      <c r="E64" t="s">
        <v>5</v>
      </c>
      <c r="F64" s="4">
        <v>139.71553384435495</v>
      </c>
    </row>
    <row r="65" spans="1:6">
      <c r="A65" s="1">
        <v>37377</v>
      </c>
      <c r="B65" s="2">
        <v>13</v>
      </c>
      <c r="C65" t="s">
        <v>0</v>
      </c>
      <c r="D65" t="s">
        <v>1</v>
      </c>
      <c r="E65" t="s">
        <v>6</v>
      </c>
      <c r="F65" s="4">
        <v>221.58351565545016</v>
      </c>
    </row>
    <row r="66" spans="1:6">
      <c r="A66" s="1">
        <v>37377</v>
      </c>
      <c r="B66" s="2">
        <v>13</v>
      </c>
      <c r="C66" t="s">
        <v>0</v>
      </c>
      <c r="D66" t="s">
        <v>1</v>
      </c>
      <c r="E66" t="s">
        <v>7</v>
      </c>
      <c r="F66" s="4">
        <v>210.03747330128621</v>
      </c>
    </row>
    <row r="67" spans="1:6">
      <c r="A67" s="1">
        <v>37377</v>
      </c>
      <c r="B67" s="2">
        <v>13</v>
      </c>
      <c r="C67" t="s">
        <v>0</v>
      </c>
      <c r="D67" t="s">
        <v>1</v>
      </c>
      <c r="E67" t="s">
        <v>8</v>
      </c>
      <c r="F67" s="4">
        <v>177.83315889307516</v>
      </c>
    </row>
    <row r="68" spans="1:6">
      <c r="A68" s="1">
        <v>37377</v>
      </c>
      <c r="B68" s="2">
        <v>13</v>
      </c>
      <c r="C68" t="s">
        <v>0</v>
      </c>
      <c r="D68" t="s">
        <v>1</v>
      </c>
      <c r="E68" t="s">
        <v>9</v>
      </c>
      <c r="F68" s="4">
        <v>183.36930440431343</v>
      </c>
    </row>
    <row r="69" spans="1:6">
      <c r="A69" s="1">
        <v>37377</v>
      </c>
      <c r="B69" s="2">
        <v>13</v>
      </c>
      <c r="C69" t="s">
        <v>0</v>
      </c>
      <c r="D69" t="s">
        <v>1</v>
      </c>
      <c r="E69" t="s">
        <v>10</v>
      </c>
      <c r="F69" s="4">
        <v>242.57305443679354</v>
      </c>
    </row>
    <row r="70" spans="1:6">
      <c r="A70" s="1">
        <v>37377</v>
      </c>
      <c r="B70" s="2">
        <v>13</v>
      </c>
      <c r="C70" t="s">
        <v>0</v>
      </c>
      <c r="D70" t="s">
        <v>1</v>
      </c>
      <c r="E70" t="s">
        <v>11</v>
      </c>
      <c r="F70" s="4">
        <v>222.65634091204362</v>
      </c>
    </row>
    <row r="71" spans="1:6">
      <c r="A71" s="1">
        <v>37377</v>
      </c>
      <c r="B71" s="2">
        <v>13</v>
      </c>
      <c r="C71" t="s">
        <v>0</v>
      </c>
      <c r="D71" t="s">
        <v>1</v>
      </c>
      <c r="E71" t="s">
        <v>12</v>
      </c>
      <c r="F71" s="4">
        <v>300.70956684422504</v>
      </c>
    </row>
    <row r="72" spans="1:6">
      <c r="A72" s="1">
        <v>37377</v>
      </c>
      <c r="B72" s="2">
        <v>15</v>
      </c>
      <c r="C72" t="s">
        <v>0</v>
      </c>
      <c r="D72" t="s">
        <v>1</v>
      </c>
      <c r="E72" t="s">
        <v>2</v>
      </c>
      <c r="F72" s="4">
        <v>1192.9122390541772</v>
      </c>
    </row>
    <row r="73" spans="1:6">
      <c r="A73" s="1">
        <v>37377</v>
      </c>
      <c r="B73" s="2">
        <v>15</v>
      </c>
      <c r="C73" t="s">
        <v>0</v>
      </c>
      <c r="D73" t="s">
        <v>1</v>
      </c>
      <c r="E73" t="s">
        <v>4</v>
      </c>
      <c r="F73" s="4">
        <v>410.90883616993631</v>
      </c>
    </row>
    <row r="74" spans="1:6">
      <c r="A74" s="1">
        <v>37377</v>
      </c>
      <c r="B74" s="2">
        <v>15</v>
      </c>
      <c r="C74" t="s">
        <v>0</v>
      </c>
      <c r="D74" t="s">
        <v>1</v>
      </c>
      <c r="E74" t="s">
        <v>5</v>
      </c>
      <c r="F74" s="4">
        <v>310.70823437703001</v>
      </c>
    </row>
    <row r="75" spans="1:6">
      <c r="A75" s="1">
        <v>37377</v>
      </c>
      <c r="B75" s="2">
        <v>15</v>
      </c>
      <c r="C75" t="s">
        <v>0</v>
      </c>
      <c r="D75" t="s">
        <v>1</v>
      </c>
      <c r="E75" t="s">
        <v>6</v>
      </c>
      <c r="F75" s="4">
        <v>197.29448044692737</v>
      </c>
    </row>
    <row r="76" spans="1:6">
      <c r="A76" s="1">
        <v>37377</v>
      </c>
      <c r="B76" s="2">
        <v>15</v>
      </c>
      <c r="C76" t="s">
        <v>0</v>
      </c>
      <c r="D76" t="s">
        <v>1</v>
      </c>
      <c r="E76" t="s">
        <v>7</v>
      </c>
      <c r="F76" s="4">
        <v>202.32494530336498</v>
      </c>
    </row>
    <row r="77" spans="1:6">
      <c r="A77" s="1">
        <v>37377</v>
      </c>
      <c r="B77" s="2">
        <v>15</v>
      </c>
      <c r="C77" t="s">
        <v>0</v>
      </c>
      <c r="D77" t="s">
        <v>1</v>
      </c>
      <c r="E77" t="s">
        <v>8</v>
      </c>
      <c r="F77" s="4">
        <v>137.68882005976354</v>
      </c>
    </row>
    <row r="78" spans="1:6">
      <c r="A78" s="1">
        <v>37377</v>
      </c>
      <c r="B78" s="2">
        <v>15</v>
      </c>
      <c r="C78" t="s">
        <v>0</v>
      </c>
      <c r="D78" t="s">
        <v>1</v>
      </c>
      <c r="E78" t="s">
        <v>9</v>
      </c>
      <c r="F78" s="4">
        <v>163.63977653631287</v>
      </c>
    </row>
    <row r="79" spans="1:6">
      <c r="A79" s="1">
        <v>37377</v>
      </c>
      <c r="B79" s="2">
        <v>15</v>
      </c>
      <c r="C79" t="s">
        <v>0</v>
      </c>
      <c r="D79" t="s">
        <v>1</v>
      </c>
      <c r="E79" t="s">
        <v>10</v>
      </c>
      <c r="F79" s="4">
        <v>132.26841834480965</v>
      </c>
    </row>
    <row r="80" spans="1:6">
      <c r="A80" s="1">
        <v>37377</v>
      </c>
      <c r="B80" s="2">
        <v>15</v>
      </c>
      <c r="C80" t="s">
        <v>0</v>
      </c>
      <c r="D80" t="s">
        <v>1</v>
      </c>
      <c r="E80" t="s">
        <v>11</v>
      </c>
      <c r="F80" s="4">
        <v>137.6692633493569</v>
      </c>
    </row>
    <row r="81" spans="1:6">
      <c r="A81" s="1">
        <v>37377</v>
      </c>
      <c r="B81" s="2">
        <v>15</v>
      </c>
      <c r="C81" t="s">
        <v>0</v>
      </c>
      <c r="D81" t="s">
        <v>1</v>
      </c>
      <c r="E81" t="s">
        <v>12</v>
      </c>
      <c r="F81" s="4">
        <v>192.83994075613879</v>
      </c>
    </row>
    <row r="82" spans="1:6">
      <c r="A82" s="1">
        <v>37377</v>
      </c>
      <c r="B82" s="2">
        <v>2</v>
      </c>
      <c r="C82" t="s">
        <v>13</v>
      </c>
      <c r="D82" t="s">
        <v>1</v>
      </c>
      <c r="E82" t="s">
        <v>2</v>
      </c>
      <c r="F82" s="4">
        <v>1663.5592423021958</v>
      </c>
    </row>
    <row r="83" spans="1:6">
      <c r="A83" s="1">
        <v>37377</v>
      </c>
      <c r="B83" s="2">
        <v>2</v>
      </c>
      <c r="C83" t="s">
        <v>13</v>
      </c>
      <c r="D83" t="s">
        <v>1</v>
      </c>
      <c r="E83" t="s">
        <v>4</v>
      </c>
      <c r="F83" s="4">
        <v>463.13084058724183</v>
      </c>
    </row>
    <row r="84" spans="1:6">
      <c r="A84" s="1">
        <v>37377</v>
      </c>
      <c r="B84" s="2">
        <v>2</v>
      </c>
      <c r="C84" t="s">
        <v>13</v>
      </c>
      <c r="D84" t="s">
        <v>1</v>
      </c>
      <c r="E84" t="s">
        <v>5</v>
      </c>
      <c r="F84" s="4">
        <v>127.26708899571261</v>
      </c>
    </row>
    <row r="85" spans="1:6">
      <c r="A85" s="1">
        <v>37377</v>
      </c>
      <c r="B85" s="2">
        <v>2</v>
      </c>
      <c r="C85" t="s">
        <v>13</v>
      </c>
      <c r="D85" t="s">
        <v>1</v>
      </c>
      <c r="E85" t="s">
        <v>6</v>
      </c>
      <c r="F85" s="4">
        <v>218.25687930362477</v>
      </c>
    </row>
    <row r="86" spans="1:6">
      <c r="A86" s="1">
        <v>37377</v>
      </c>
      <c r="B86" s="2">
        <v>2</v>
      </c>
      <c r="C86" t="s">
        <v>13</v>
      </c>
      <c r="D86" t="s">
        <v>1</v>
      </c>
      <c r="E86" t="s">
        <v>7</v>
      </c>
      <c r="F86" s="4">
        <v>95.684199038586442</v>
      </c>
    </row>
    <row r="87" spans="1:6">
      <c r="A87" s="1">
        <v>37377</v>
      </c>
      <c r="B87" s="2">
        <v>2</v>
      </c>
      <c r="C87" t="s">
        <v>13</v>
      </c>
      <c r="D87" t="s">
        <v>1</v>
      </c>
      <c r="E87" t="s">
        <v>8</v>
      </c>
      <c r="F87" s="4">
        <v>167.56109653111602</v>
      </c>
    </row>
    <row r="88" spans="1:6">
      <c r="A88" s="1">
        <v>37377</v>
      </c>
      <c r="B88" s="2">
        <v>2</v>
      </c>
      <c r="C88" t="s">
        <v>13</v>
      </c>
      <c r="D88" t="s">
        <v>1</v>
      </c>
      <c r="E88" t="s">
        <v>9</v>
      </c>
      <c r="F88" s="4">
        <v>186.14396258282451</v>
      </c>
    </row>
    <row r="89" spans="1:6">
      <c r="A89" s="1">
        <v>37377</v>
      </c>
      <c r="B89" s="2">
        <v>2</v>
      </c>
      <c r="C89" t="s">
        <v>13</v>
      </c>
      <c r="D89" t="s">
        <v>1</v>
      </c>
      <c r="E89" t="s">
        <v>10</v>
      </c>
      <c r="F89" s="4">
        <v>125.66982460698974</v>
      </c>
    </row>
    <row r="90" spans="1:6">
      <c r="A90" s="1">
        <v>37377</v>
      </c>
      <c r="B90" s="2">
        <v>2</v>
      </c>
      <c r="C90" t="s">
        <v>13</v>
      </c>
      <c r="D90" t="s">
        <v>1</v>
      </c>
      <c r="E90" t="s">
        <v>11</v>
      </c>
      <c r="F90" s="4">
        <v>141.01585552812784</v>
      </c>
    </row>
    <row r="91" spans="1:6">
      <c r="A91" s="1">
        <v>37377</v>
      </c>
      <c r="B91" s="2">
        <v>2</v>
      </c>
      <c r="C91" t="s">
        <v>13</v>
      </c>
      <c r="D91" t="s">
        <v>1</v>
      </c>
      <c r="E91" t="s">
        <v>12</v>
      </c>
      <c r="F91" s="4">
        <v>101.76194569312717</v>
      </c>
    </row>
    <row r="92" spans="1:6">
      <c r="A92" s="1">
        <v>37377</v>
      </c>
      <c r="B92" s="2">
        <v>4</v>
      </c>
      <c r="C92" t="s">
        <v>13</v>
      </c>
      <c r="D92" t="s">
        <v>1</v>
      </c>
      <c r="E92" t="s">
        <v>2</v>
      </c>
      <c r="F92" s="4">
        <v>1815.2506670131215</v>
      </c>
    </row>
    <row r="93" spans="1:6">
      <c r="A93" s="1">
        <v>37377</v>
      </c>
      <c r="B93" s="2">
        <v>4</v>
      </c>
      <c r="C93" t="s">
        <v>13</v>
      </c>
      <c r="D93" t="s">
        <v>1</v>
      </c>
      <c r="E93" t="s">
        <v>4</v>
      </c>
      <c r="F93" s="4">
        <v>433.07856255684032</v>
      </c>
    </row>
    <row r="94" spans="1:6">
      <c r="A94" s="1">
        <v>37377</v>
      </c>
      <c r="B94" s="2">
        <v>4</v>
      </c>
      <c r="C94" t="s">
        <v>13</v>
      </c>
      <c r="D94" t="s">
        <v>1</v>
      </c>
      <c r="E94" t="s">
        <v>5</v>
      </c>
      <c r="F94" s="4">
        <v>306.36385085098084</v>
      </c>
    </row>
    <row r="95" spans="1:6">
      <c r="A95" s="1">
        <v>37377</v>
      </c>
      <c r="B95" s="2">
        <v>4</v>
      </c>
      <c r="C95" t="s">
        <v>13</v>
      </c>
      <c r="D95" t="s">
        <v>1</v>
      </c>
      <c r="E95" t="s">
        <v>6</v>
      </c>
      <c r="F95" s="4">
        <v>138.04523112901128</v>
      </c>
    </row>
    <row r="96" spans="1:6">
      <c r="A96" s="1">
        <v>37377</v>
      </c>
      <c r="B96" s="2">
        <v>4</v>
      </c>
      <c r="C96" t="s">
        <v>13</v>
      </c>
      <c r="D96" t="s">
        <v>1</v>
      </c>
      <c r="E96" t="s">
        <v>7</v>
      </c>
      <c r="F96" s="4">
        <v>78.785205664544634</v>
      </c>
    </row>
    <row r="97" spans="1:6">
      <c r="A97" s="1">
        <v>37377</v>
      </c>
      <c r="B97" s="2">
        <v>4</v>
      </c>
      <c r="C97" t="s">
        <v>13</v>
      </c>
      <c r="D97" t="s">
        <v>1</v>
      </c>
      <c r="E97" t="s">
        <v>8</v>
      </c>
      <c r="F97" s="4">
        <v>110.24197479537482</v>
      </c>
    </row>
    <row r="98" spans="1:6">
      <c r="A98" s="1">
        <v>37377</v>
      </c>
      <c r="B98" s="2">
        <v>4</v>
      </c>
      <c r="C98" t="s">
        <v>13</v>
      </c>
      <c r="D98" t="s">
        <v>1</v>
      </c>
      <c r="E98" t="s">
        <v>9</v>
      </c>
      <c r="F98" s="4">
        <v>145.22094738209691</v>
      </c>
    </row>
    <row r="99" spans="1:6">
      <c r="A99" s="1">
        <v>37377</v>
      </c>
      <c r="B99" s="2">
        <v>4</v>
      </c>
      <c r="C99" t="s">
        <v>13</v>
      </c>
      <c r="D99" t="s">
        <v>1</v>
      </c>
      <c r="E99" t="s">
        <v>10</v>
      </c>
      <c r="F99" s="4">
        <v>56.701289333506566</v>
      </c>
    </row>
    <row r="100" spans="1:6">
      <c r="A100" s="1">
        <v>37377</v>
      </c>
      <c r="B100" s="2">
        <v>4</v>
      </c>
      <c r="C100" t="s">
        <v>13</v>
      </c>
      <c r="D100" t="s">
        <v>1</v>
      </c>
      <c r="E100" t="s">
        <v>11</v>
      </c>
      <c r="F100" s="4">
        <v>116.95232116408989</v>
      </c>
    </row>
    <row r="101" spans="1:6">
      <c r="A101" s="1">
        <v>37377</v>
      </c>
      <c r="B101" s="2">
        <v>4</v>
      </c>
      <c r="C101" t="s">
        <v>13</v>
      </c>
      <c r="D101" t="s">
        <v>1</v>
      </c>
      <c r="E101" t="s">
        <v>12</v>
      </c>
      <c r="F101" s="4">
        <v>102.52665298168117</v>
      </c>
    </row>
    <row r="102" spans="1:6">
      <c r="A102" s="1">
        <v>37377</v>
      </c>
      <c r="B102" s="2">
        <v>6</v>
      </c>
      <c r="C102" t="s">
        <v>13</v>
      </c>
      <c r="D102" t="s">
        <v>1</v>
      </c>
      <c r="E102" t="s">
        <v>2</v>
      </c>
      <c r="F102" s="4">
        <v>1882.5313384435497</v>
      </c>
    </row>
    <row r="103" spans="1:6">
      <c r="A103" s="1">
        <v>37377</v>
      </c>
      <c r="B103" s="2">
        <v>6</v>
      </c>
      <c r="C103" t="s">
        <v>13</v>
      </c>
      <c r="D103" t="s">
        <v>1</v>
      </c>
      <c r="E103" t="s">
        <v>4</v>
      </c>
      <c r="F103" s="4">
        <v>324.48374171755228</v>
      </c>
    </row>
    <row r="104" spans="1:6">
      <c r="A104" s="1">
        <v>37377</v>
      </c>
      <c r="B104" s="2">
        <v>6</v>
      </c>
      <c r="C104" t="s">
        <v>13</v>
      </c>
      <c r="D104" t="s">
        <v>1</v>
      </c>
      <c r="E104" t="s">
        <v>5</v>
      </c>
      <c r="F104" s="4">
        <v>198.58642068338312</v>
      </c>
    </row>
    <row r="105" spans="1:6">
      <c r="A105" s="1">
        <v>37377</v>
      </c>
      <c r="B105" s="2">
        <v>6</v>
      </c>
      <c r="C105" t="s">
        <v>13</v>
      </c>
      <c r="D105" t="s">
        <v>1</v>
      </c>
      <c r="E105" t="s">
        <v>6</v>
      </c>
      <c r="F105" s="4">
        <v>156.24095413797585</v>
      </c>
    </row>
    <row r="106" spans="1:6">
      <c r="A106" s="1">
        <v>37377</v>
      </c>
      <c r="B106" s="2">
        <v>6</v>
      </c>
      <c r="C106" t="s">
        <v>13</v>
      </c>
      <c r="D106" t="s">
        <v>1</v>
      </c>
      <c r="E106" t="s">
        <v>7</v>
      </c>
      <c r="F106" s="4">
        <v>94.998915941275826</v>
      </c>
    </row>
    <row r="107" spans="1:6">
      <c r="A107" s="1">
        <v>37377</v>
      </c>
      <c r="B107" s="2">
        <v>6</v>
      </c>
      <c r="C107" t="s">
        <v>13</v>
      </c>
      <c r="D107" t="s">
        <v>1</v>
      </c>
      <c r="E107" t="s">
        <v>8</v>
      </c>
      <c r="F107" s="4">
        <v>93.504224503053123</v>
      </c>
    </row>
    <row r="108" spans="1:6">
      <c r="A108" s="1">
        <v>37377</v>
      </c>
      <c r="B108" s="2">
        <v>6</v>
      </c>
      <c r="C108" t="s">
        <v>13</v>
      </c>
      <c r="D108" t="s">
        <v>1</v>
      </c>
      <c r="E108" t="s">
        <v>9</v>
      </c>
      <c r="F108" s="4">
        <v>84.154919579056795</v>
      </c>
    </row>
    <row r="109" spans="1:6">
      <c r="A109" s="1">
        <v>37377</v>
      </c>
      <c r="B109" s="2">
        <v>6</v>
      </c>
      <c r="C109" t="s">
        <v>13</v>
      </c>
      <c r="D109" t="s">
        <v>1</v>
      </c>
      <c r="E109" t="s">
        <v>10</v>
      </c>
      <c r="F109" s="4">
        <v>65.850636871508399</v>
      </c>
    </row>
    <row r="110" spans="1:6">
      <c r="A110" s="1">
        <v>37377</v>
      </c>
      <c r="B110" s="2">
        <v>6</v>
      </c>
      <c r="C110" t="s">
        <v>13</v>
      </c>
      <c r="D110" t="s">
        <v>1</v>
      </c>
      <c r="E110" t="s">
        <v>11</v>
      </c>
      <c r="F110" s="4">
        <v>79.411419514096409</v>
      </c>
    </row>
    <row r="111" spans="1:6">
      <c r="A111" s="1">
        <v>37377</v>
      </c>
      <c r="B111" s="2">
        <v>6</v>
      </c>
      <c r="C111" t="s">
        <v>13</v>
      </c>
      <c r="D111" t="s">
        <v>1</v>
      </c>
      <c r="E111" t="s">
        <v>12</v>
      </c>
      <c r="F111" s="4">
        <v>88.085818370793803</v>
      </c>
    </row>
    <row r="112" spans="1:6">
      <c r="A112" s="1">
        <v>37377</v>
      </c>
      <c r="B112" s="2">
        <v>8</v>
      </c>
      <c r="C112" t="s">
        <v>13</v>
      </c>
      <c r="D112" t="s">
        <v>1</v>
      </c>
      <c r="E112" t="s">
        <v>2</v>
      </c>
      <c r="F112" s="4">
        <v>2102.5666810445628</v>
      </c>
    </row>
    <row r="113" spans="1:6">
      <c r="A113" s="1">
        <v>37377</v>
      </c>
      <c r="B113" s="2">
        <v>8</v>
      </c>
      <c r="C113" t="s">
        <v>13</v>
      </c>
      <c r="D113" t="s">
        <v>1</v>
      </c>
      <c r="E113" t="s">
        <v>4</v>
      </c>
      <c r="F113" s="4">
        <v>332.06735507340522</v>
      </c>
    </row>
    <row r="114" spans="1:6">
      <c r="A114" s="1">
        <v>37377</v>
      </c>
      <c r="B114" s="2">
        <v>8</v>
      </c>
      <c r="C114" t="s">
        <v>13</v>
      </c>
      <c r="D114" t="s">
        <v>1</v>
      </c>
      <c r="E114" t="s">
        <v>5</v>
      </c>
      <c r="F114" s="4">
        <v>198.34814810965312</v>
      </c>
    </row>
    <row r="115" spans="1:6">
      <c r="A115" s="1">
        <v>37377</v>
      </c>
      <c r="B115" s="2">
        <v>8</v>
      </c>
      <c r="C115" t="s">
        <v>13</v>
      </c>
      <c r="D115" t="s">
        <v>1</v>
      </c>
      <c r="E115" t="s">
        <v>6</v>
      </c>
      <c r="F115" s="4">
        <v>112.61552085228013</v>
      </c>
    </row>
    <row r="116" spans="1:6">
      <c r="A116" s="1">
        <v>37377</v>
      </c>
      <c r="B116" s="2">
        <v>8</v>
      </c>
      <c r="C116" t="s">
        <v>13</v>
      </c>
      <c r="D116" t="s">
        <v>1</v>
      </c>
      <c r="E116" t="s">
        <v>7</v>
      </c>
      <c r="F116" s="4">
        <v>83.139167987527614</v>
      </c>
    </row>
    <row r="117" spans="1:6">
      <c r="A117" s="1">
        <v>37377</v>
      </c>
      <c r="B117" s="2">
        <v>8</v>
      </c>
      <c r="C117" t="s">
        <v>13</v>
      </c>
      <c r="D117" t="s">
        <v>1</v>
      </c>
      <c r="E117" t="s">
        <v>8</v>
      </c>
      <c r="F117" s="4">
        <v>237.87784747304144</v>
      </c>
    </row>
    <row r="118" spans="1:6">
      <c r="A118" s="1">
        <v>37377</v>
      </c>
      <c r="B118" s="2">
        <v>8</v>
      </c>
      <c r="C118" t="s">
        <v>13</v>
      </c>
      <c r="D118" t="s">
        <v>1</v>
      </c>
      <c r="E118" t="s">
        <v>9</v>
      </c>
      <c r="F118" s="4">
        <v>189.9363679355593</v>
      </c>
    </row>
    <row r="119" spans="1:6">
      <c r="A119" s="1">
        <v>37377</v>
      </c>
      <c r="B119" s="2">
        <v>8</v>
      </c>
      <c r="C119" t="s">
        <v>13</v>
      </c>
      <c r="D119" t="s">
        <v>1</v>
      </c>
      <c r="E119" t="s">
        <v>10</v>
      </c>
      <c r="F119" s="4">
        <v>109.00630999090555</v>
      </c>
    </row>
    <row r="120" spans="1:6">
      <c r="A120" s="1">
        <v>37377</v>
      </c>
      <c r="B120" s="2">
        <v>8</v>
      </c>
      <c r="C120" t="s">
        <v>13</v>
      </c>
      <c r="D120" t="s">
        <v>1</v>
      </c>
      <c r="E120" t="s">
        <v>11</v>
      </c>
      <c r="F120" s="4">
        <v>107.96780875665844</v>
      </c>
    </row>
    <row r="121" spans="1:6">
      <c r="A121" s="1">
        <v>37377</v>
      </c>
      <c r="B121" s="2">
        <v>8</v>
      </c>
      <c r="C121" t="s">
        <v>13</v>
      </c>
      <c r="D121" t="s">
        <v>1</v>
      </c>
      <c r="E121" t="s">
        <v>12</v>
      </c>
      <c r="F121" s="4">
        <v>111.30841418734573</v>
      </c>
    </row>
    <row r="122" spans="1:6">
      <c r="A122" s="1">
        <v>37377</v>
      </c>
      <c r="B122" s="2">
        <v>10</v>
      </c>
      <c r="C122" t="s">
        <v>13</v>
      </c>
      <c r="D122" t="s">
        <v>1</v>
      </c>
      <c r="E122" t="s">
        <v>2</v>
      </c>
      <c r="F122" s="4">
        <v>1992.6982793296088</v>
      </c>
    </row>
    <row r="123" spans="1:6">
      <c r="A123" s="1">
        <v>37377</v>
      </c>
      <c r="B123" s="2">
        <v>10</v>
      </c>
      <c r="C123" t="s">
        <v>13</v>
      </c>
      <c r="D123" t="s">
        <v>1</v>
      </c>
      <c r="E123" t="s">
        <v>4</v>
      </c>
      <c r="F123" s="4">
        <v>240.09573807977134</v>
      </c>
    </row>
    <row r="124" spans="1:6">
      <c r="A124" s="1">
        <v>37377</v>
      </c>
      <c r="B124" s="2">
        <v>10</v>
      </c>
      <c r="C124" t="s">
        <v>13</v>
      </c>
      <c r="D124" t="s">
        <v>1</v>
      </c>
      <c r="E124" t="s">
        <v>5</v>
      </c>
      <c r="F124" s="4">
        <v>96.572233337664017</v>
      </c>
    </row>
    <row r="125" spans="1:6">
      <c r="A125" s="1">
        <v>37377</v>
      </c>
      <c r="B125" s="2">
        <v>10</v>
      </c>
      <c r="C125" t="s">
        <v>13</v>
      </c>
      <c r="D125" t="s">
        <v>1</v>
      </c>
      <c r="E125" t="s">
        <v>6</v>
      </c>
      <c r="F125" s="4">
        <v>97.77477146940366</v>
      </c>
    </row>
    <row r="126" spans="1:6">
      <c r="A126" s="1">
        <v>37377</v>
      </c>
      <c r="B126" s="2">
        <v>10</v>
      </c>
      <c r="C126" t="s">
        <v>13</v>
      </c>
      <c r="D126" t="s">
        <v>1</v>
      </c>
      <c r="E126" t="s">
        <v>7</v>
      </c>
      <c r="F126" s="4">
        <v>125.8454358841107</v>
      </c>
    </row>
    <row r="127" spans="1:6">
      <c r="A127" s="1">
        <v>37377</v>
      </c>
      <c r="B127" s="2">
        <v>10</v>
      </c>
      <c r="C127" t="s">
        <v>13</v>
      </c>
      <c r="D127" t="s">
        <v>1</v>
      </c>
      <c r="E127" t="s">
        <v>8</v>
      </c>
      <c r="F127" s="4">
        <v>182.50122593218137</v>
      </c>
    </row>
    <row r="128" spans="1:6">
      <c r="A128" s="1">
        <v>37377</v>
      </c>
      <c r="B128" s="2">
        <v>10</v>
      </c>
      <c r="C128" t="s">
        <v>13</v>
      </c>
      <c r="D128" t="s">
        <v>1</v>
      </c>
      <c r="E128" t="s">
        <v>9</v>
      </c>
      <c r="F128" s="4">
        <v>120.51723008964531</v>
      </c>
    </row>
    <row r="129" spans="1:6">
      <c r="A129" s="1">
        <v>37377</v>
      </c>
      <c r="B129" s="2">
        <v>10</v>
      </c>
      <c r="C129" t="s">
        <v>13</v>
      </c>
      <c r="D129" t="s">
        <v>1</v>
      </c>
      <c r="E129" t="s">
        <v>10</v>
      </c>
      <c r="F129" s="4">
        <v>123.39925061712356</v>
      </c>
    </row>
    <row r="130" spans="1:6">
      <c r="A130" s="1">
        <v>37377</v>
      </c>
      <c r="B130" s="2">
        <v>10</v>
      </c>
      <c r="C130" t="s">
        <v>13</v>
      </c>
      <c r="D130" t="s">
        <v>1</v>
      </c>
      <c r="E130" t="s">
        <v>11</v>
      </c>
      <c r="F130" s="4">
        <v>129.94476185526827</v>
      </c>
    </row>
    <row r="131" spans="1:6">
      <c r="A131" s="1">
        <v>37377</v>
      </c>
      <c r="B131" s="2">
        <v>10</v>
      </c>
      <c r="C131" t="s">
        <v>13</v>
      </c>
      <c r="D131" t="s">
        <v>1</v>
      </c>
      <c r="E131" t="s">
        <v>12</v>
      </c>
      <c r="F131" s="4">
        <v>144.02998362998568</v>
      </c>
    </row>
    <row r="132" spans="1:6">
      <c r="A132" s="1">
        <v>37377</v>
      </c>
      <c r="B132" s="2">
        <v>12</v>
      </c>
      <c r="C132" t="s">
        <v>13</v>
      </c>
      <c r="D132" t="s">
        <v>1</v>
      </c>
      <c r="E132" t="s">
        <v>2</v>
      </c>
      <c r="F132" s="4">
        <v>2791.3496312849161</v>
      </c>
    </row>
    <row r="133" spans="1:6">
      <c r="A133" s="1">
        <v>37377</v>
      </c>
      <c r="B133" s="2">
        <v>12</v>
      </c>
      <c r="C133" t="s">
        <v>13</v>
      </c>
      <c r="D133" t="s">
        <v>1</v>
      </c>
      <c r="E133" t="s">
        <v>4</v>
      </c>
      <c r="F133" s="4">
        <v>1088.3077853709235</v>
      </c>
    </row>
    <row r="134" spans="1:6">
      <c r="A134" s="1">
        <v>37377</v>
      </c>
      <c r="B134" s="2">
        <v>12</v>
      </c>
      <c r="C134" t="s">
        <v>13</v>
      </c>
      <c r="D134" t="s">
        <v>1</v>
      </c>
      <c r="E134" t="s">
        <v>5</v>
      </c>
      <c r="F134" s="4">
        <v>244.42934545926983</v>
      </c>
    </row>
    <row r="135" spans="1:6">
      <c r="A135" s="1">
        <v>37377</v>
      </c>
      <c r="B135" s="2">
        <v>12</v>
      </c>
      <c r="C135" t="s">
        <v>13</v>
      </c>
      <c r="D135" t="s">
        <v>1</v>
      </c>
      <c r="E135" t="s">
        <v>6</v>
      </c>
      <c r="F135" s="4">
        <v>230.75641106924775</v>
      </c>
    </row>
    <row r="136" spans="1:6">
      <c r="A136" s="1">
        <v>37377</v>
      </c>
      <c r="B136" s="2">
        <v>12</v>
      </c>
      <c r="C136" t="s">
        <v>13</v>
      </c>
      <c r="D136" t="s">
        <v>1</v>
      </c>
      <c r="E136" t="s">
        <v>7</v>
      </c>
      <c r="F136" s="4">
        <v>169.55268806028323</v>
      </c>
    </row>
    <row r="137" spans="1:6">
      <c r="A137" s="1">
        <v>37377</v>
      </c>
      <c r="B137" s="2">
        <v>12</v>
      </c>
      <c r="C137" t="s">
        <v>13</v>
      </c>
      <c r="D137" t="s">
        <v>1</v>
      </c>
      <c r="E137" t="s">
        <v>8</v>
      </c>
      <c r="F137" s="4">
        <v>187.49816499935037</v>
      </c>
    </row>
    <row r="138" spans="1:6">
      <c r="A138" s="1">
        <v>37377</v>
      </c>
      <c r="B138" s="2">
        <v>12</v>
      </c>
      <c r="C138" t="s">
        <v>13</v>
      </c>
      <c r="D138" t="s">
        <v>1</v>
      </c>
      <c r="E138" t="s">
        <v>9</v>
      </c>
      <c r="F138" s="4">
        <v>109.81452098220085</v>
      </c>
    </row>
    <row r="139" spans="1:6">
      <c r="A139" s="1">
        <v>37377</v>
      </c>
      <c r="B139" s="2">
        <v>12</v>
      </c>
      <c r="C139" t="s">
        <v>13</v>
      </c>
      <c r="D139" t="s">
        <v>1</v>
      </c>
      <c r="E139" t="s">
        <v>10</v>
      </c>
      <c r="F139" s="4">
        <v>103.18599350396258</v>
      </c>
    </row>
    <row r="140" spans="1:6">
      <c r="A140" s="1">
        <v>37377</v>
      </c>
      <c r="B140" s="2">
        <v>12</v>
      </c>
      <c r="C140" t="s">
        <v>13</v>
      </c>
      <c r="D140" t="s">
        <v>1</v>
      </c>
      <c r="E140" t="s">
        <v>11</v>
      </c>
      <c r="F140" s="4">
        <v>144.2530897752371</v>
      </c>
    </row>
    <row r="141" spans="1:6">
      <c r="A141" s="1">
        <v>37377</v>
      </c>
      <c r="B141" s="2">
        <v>12</v>
      </c>
      <c r="C141" t="s">
        <v>13</v>
      </c>
      <c r="D141" t="s">
        <v>1</v>
      </c>
      <c r="E141" t="s">
        <v>12</v>
      </c>
      <c r="F141" s="4">
        <v>128.76776718201896</v>
      </c>
    </row>
    <row r="142" spans="1:6">
      <c r="A142" s="1">
        <v>37377</v>
      </c>
      <c r="B142" s="2">
        <v>14</v>
      </c>
      <c r="C142" t="s">
        <v>13</v>
      </c>
      <c r="D142" t="s">
        <v>1</v>
      </c>
      <c r="E142" t="s">
        <v>2</v>
      </c>
      <c r="F142" s="4">
        <v>2726.5961657788744</v>
      </c>
    </row>
    <row r="143" spans="1:6">
      <c r="A143" s="1">
        <v>37377</v>
      </c>
      <c r="B143" s="2">
        <v>14</v>
      </c>
      <c r="C143" t="s">
        <v>13</v>
      </c>
      <c r="D143" t="s">
        <v>1</v>
      </c>
      <c r="E143" t="s">
        <v>4</v>
      </c>
      <c r="F143" s="4">
        <v>793.54425672339858</v>
      </c>
    </row>
    <row r="144" spans="1:6">
      <c r="A144" s="1">
        <v>37377</v>
      </c>
      <c r="B144" s="2">
        <v>14</v>
      </c>
      <c r="C144" t="s">
        <v>13</v>
      </c>
      <c r="D144" t="s">
        <v>1</v>
      </c>
      <c r="E144" t="s">
        <v>5</v>
      </c>
      <c r="F144" s="4">
        <v>432.39966532415212</v>
      </c>
    </row>
    <row r="145" spans="1:6">
      <c r="A145" s="1">
        <v>37377</v>
      </c>
      <c r="B145" s="2">
        <v>14</v>
      </c>
      <c r="C145" t="s">
        <v>13</v>
      </c>
      <c r="D145" t="s">
        <v>1</v>
      </c>
      <c r="E145" t="s">
        <v>6</v>
      </c>
      <c r="F145" s="4">
        <v>189.7388052487982</v>
      </c>
    </row>
    <row r="146" spans="1:6">
      <c r="A146" s="1">
        <v>37377</v>
      </c>
      <c r="B146" s="2">
        <v>14</v>
      </c>
      <c r="C146" t="s">
        <v>13</v>
      </c>
      <c r="D146" t="s">
        <v>1</v>
      </c>
      <c r="E146" t="s">
        <v>7</v>
      </c>
      <c r="F146" s="4">
        <v>147.37617669221771</v>
      </c>
    </row>
    <row r="147" spans="1:6">
      <c r="A147" s="1">
        <v>37377</v>
      </c>
      <c r="B147" s="2">
        <v>14</v>
      </c>
      <c r="C147" t="s">
        <v>13</v>
      </c>
      <c r="D147" t="s">
        <v>1</v>
      </c>
      <c r="E147" t="s">
        <v>8</v>
      </c>
      <c r="F147" s="4">
        <v>228.79515239703781</v>
      </c>
    </row>
    <row r="148" spans="1:6">
      <c r="A148" s="1">
        <v>37377</v>
      </c>
      <c r="B148" s="2">
        <v>14</v>
      </c>
      <c r="C148" t="s">
        <v>13</v>
      </c>
      <c r="D148" t="s">
        <v>1</v>
      </c>
      <c r="E148" t="s">
        <v>9</v>
      </c>
      <c r="F148" s="4">
        <v>154.6137560088346</v>
      </c>
    </row>
    <row r="149" spans="1:6">
      <c r="A149" s="1">
        <v>37377</v>
      </c>
      <c r="B149" s="2">
        <v>14</v>
      </c>
      <c r="C149" t="s">
        <v>13</v>
      </c>
      <c r="D149" t="s">
        <v>1</v>
      </c>
      <c r="E149" t="s">
        <v>10</v>
      </c>
      <c r="F149" s="4">
        <v>201.23056775367024</v>
      </c>
    </row>
    <row r="150" spans="1:6">
      <c r="A150" s="1">
        <v>37377</v>
      </c>
      <c r="B150" s="2">
        <v>14</v>
      </c>
      <c r="C150" t="s">
        <v>13</v>
      </c>
      <c r="D150" t="s">
        <v>1</v>
      </c>
      <c r="E150" t="s">
        <v>11</v>
      </c>
      <c r="F150" s="4">
        <v>254.87222969988312</v>
      </c>
    </row>
    <row r="151" spans="1:6">
      <c r="A151" s="1">
        <v>37377</v>
      </c>
      <c r="B151" s="2">
        <v>14</v>
      </c>
      <c r="C151" t="s">
        <v>13</v>
      </c>
      <c r="D151" t="s">
        <v>1</v>
      </c>
      <c r="E151" t="s">
        <v>12</v>
      </c>
      <c r="F151" s="4">
        <v>219.1357339223074</v>
      </c>
    </row>
    <row r="152" spans="1:6">
      <c r="A152" s="1">
        <v>37377</v>
      </c>
      <c r="B152" s="2">
        <v>16</v>
      </c>
      <c r="C152" t="s">
        <v>13</v>
      </c>
      <c r="D152" t="s">
        <v>1</v>
      </c>
      <c r="E152" t="s">
        <v>2</v>
      </c>
      <c r="F152" s="4">
        <v>1605.9719142523061</v>
      </c>
    </row>
    <row r="153" spans="1:6">
      <c r="A153" s="1">
        <v>37377</v>
      </c>
      <c r="B153" s="2">
        <v>16</v>
      </c>
      <c r="C153" t="s">
        <v>13</v>
      </c>
      <c r="D153" t="s">
        <v>1</v>
      </c>
      <c r="E153" t="s">
        <v>4</v>
      </c>
      <c r="F153" s="4">
        <v>333.35011562946596</v>
      </c>
    </row>
    <row r="154" spans="1:6">
      <c r="A154" s="1">
        <v>37377</v>
      </c>
      <c r="B154" s="2">
        <v>16</v>
      </c>
      <c r="C154" t="s">
        <v>13</v>
      </c>
      <c r="D154" t="s">
        <v>1</v>
      </c>
      <c r="E154" t="s">
        <v>5</v>
      </c>
      <c r="F154" s="4">
        <v>256.6419124334156</v>
      </c>
    </row>
    <row r="155" spans="1:6">
      <c r="A155" s="1">
        <v>37377</v>
      </c>
      <c r="B155" s="2">
        <v>16</v>
      </c>
      <c r="C155" t="s">
        <v>13</v>
      </c>
      <c r="D155" t="s">
        <v>1</v>
      </c>
      <c r="E155" t="s">
        <v>6</v>
      </c>
      <c r="F155" s="4">
        <v>115.28122021566844</v>
      </c>
    </row>
    <row r="156" spans="1:6">
      <c r="A156" s="1">
        <v>37377</v>
      </c>
      <c r="B156" s="2">
        <v>16</v>
      </c>
      <c r="C156" t="s">
        <v>13</v>
      </c>
      <c r="D156" t="s">
        <v>1</v>
      </c>
      <c r="E156" t="s">
        <v>7</v>
      </c>
      <c r="F156" s="4">
        <v>122.89915759386773</v>
      </c>
    </row>
    <row r="157" spans="1:6">
      <c r="A157" s="1">
        <v>37377</v>
      </c>
      <c r="B157" s="2">
        <v>16</v>
      </c>
      <c r="C157" t="s">
        <v>13</v>
      </c>
      <c r="D157" t="s">
        <v>1</v>
      </c>
      <c r="E157" t="s">
        <v>8</v>
      </c>
      <c r="F157" s="4">
        <v>153.69578796933871</v>
      </c>
    </row>
    <row r="158" spans="1:6">
      <c r="A158" s="1">
        <v>37377</v>
      </c>
      <c r="B158" s="2">
        <v>16</v>
      </c>
      <c r="C158" t="s">
        <v>13</v>
      </c>
      <c r="D158" t="s">
        <v>1</v>
      </c>
      <c r="E158" t="s">
        <v>9</v>
      </c>
      <c r="F158" s="4">
        <v>215.27428140834093</v>
      </c>
    </row>
    <row r="159" spans="1:6">
      <c r="A159" s="1">
        <v>37377</v>
      </c>
      <c r="B159" s="2">
        <v>16</v>
      </c>
      <c r="C159" t="s">
        <v>13</v>
      </c>
      <c r="D159" t="s">
        <v>1</v>
      </c>
      <c r="E159" t="s">
        <v>10</v>
      </c>
      <c r="F159" s="4">
        <v>160.12355982850457</v>
      </c>
    </row>
    <row r="160" spans="1:6">
      <c r="A160" s="1">
        <v>37377</v>
      </c>
      <c r="B160" s="2">
        <v>16</v>
      </c>
      <c r="C160" t="s">
        <v>13</v>
      </c>
      <c r="D160" t="s">
        <v>1</v>
      </c>
      <c r="E160" t="s">
        <v>11</v>
      </c>
      <c r="F160" s="4">
        <v>74.585302325581381</v>
      </c>
    </row>
    <row r="161" spans="1:6">
      <c r="A161" s="1">
        <v>37377</v>
      </c>
      <c r="B161" s="2">
        <v>16</v>
      </c>
      <c r="C161" t="s">
        <v>13</v>
      </c>
      <c r="D161" t="s">
        <v>1</v>
      </c>
      <c r="E161" t="s">
        <v>12</v>
      </c>
      <c r="F161" s="4">
        <v>66.92346212810186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workbookViewId="0">
      <selection activeCell="A3" sqref="A3:O3"/>
    </sheetView>
  </sheetViews>
  <sheetFormatPr baseColWidth="10" defaultRowHeight="15" x14ac:dyDescent="0"/>
  <sheetData>
    <row r="1" spans="1:15">
      <c r="A1" s="5"/>
      <c r="B1" s="6"/>
      <c r="C1" s="6"/>
      <c r="D1" s="6"/>
      <c r="E1" s="6"/>
      <c r="F1" s="7"/>
      <c r="G1" s="8"/>
      <c r="H1" s="8"/>
      <c r="I1" s="9"/>
      <c r="J1" s="10"/>
      <c r="K1" s="10"/>
      <c r="L1" s="11" t="s">
        <v>20</v>
      </c>
      <c r="M1" s="11"/>
      <c r="N1" s="10"/>
    </row>
    <row r="2" spans="1:15">
      <c r="A2" s="5" t="s">
        <v>21</v>
      </c>
      <c r="B2" s="6"/>
      <c r="C2" s="6"/>
      <c r="D2" s="6"/>
      <c r="E2" s="6"/>
      <c r="F2" s="8" t="s">
        <v>22</v>
      </c>
      <c r="G2" s="8" t="s">
        <v>22</v>
      </c>
      <c r="H2" s="8" t="s">
        <v>22</v>
      </c>
      <c r="I2" s="8" t="s">
        <v>22</v>
      </c>
      <c r="J2" s="8" t="s">
        <v>22</v>
      </c>
      <c r="K2" s="8" t="s">
        <v>22</v>
      </c>
      <c r="L2" s="11" t="s">
        <v>23</v>
      </c>
      <c r="M2" s="11" t="s">
        <v>23</v>
      </c>
      <c r="N2" s="11" t="s">
        <v>23</v>
      </c>
      <c r="O2" s="11"/>
    </row>
    <row r="3" spans="1:15">
      <c r="A3" s="6" t="s">
        <v>14</v>
      </c>
      <c r="B3" s="6" t="s">
        <v>24</v>
      </c>
      <c r="C3" s="6" t="s">
        <v>18</v>
      </c>
      <c r="D3" s="6" t="s">
        <v>15</v>
      </c>
      <c r="E3" s="6" t="s">
        <v>25</v>
      </c>
      <c r="F3" s="6" t="s">
        <v>230</v>
      </c>
      <c r="G3" s="6" t="s">
        <v>231</v>
      </c>
      <c r="H3" s="6" t="s">
        <v>232</v>
      </c>
      <c r="I3" s="6" t="s">
        <v>233</v>
      </c>
      <c r="J3" s="6" t="s">
        <v>234</v>
      </c>
      <c r="K3" s="6" t="s">
        <v>235</v>
      </c>
      <c r="L3" s="6" t="s">
        <v>236</v>
      </c>
      <c r="M3" s="6" t="s">
        <v>237</v>
      </c>
      <c r="N3" s="6" t="s">
        <v>238</v>
      </c>
      <c r="O3" s="6" t="s">
        <v>35</v>
      </c>
    </row>
    <row r="4" spans="1:15">
      <c r="A4" s="5">
        <v>35947</v>
      </c>
      <c r="B4" s="6" t="s">
        <v>1</v>
      </c>
      <c r="C4" s="6" t="s">
        <v>36</v>
      </c>
      <c r="D4" s="6">
        <v>1</v>
      </c>
      <c r="E4" s="6" t="s">
        <v>37</v>
      </c>
      <c r="F4" s="10">
        <v>4354.2690432544605</v>
      </c>
      <c r="G4" s="12">
        <v>-26.6819621990666</v>
      </c>
      <c r="H4" s="12">
        <v>1058.39088793324</v>
      </c>
      <c r="I4" s="9">
        <v>0.74834613781511128</v>
      </c>
      <c r="J4" s="10">
        <v>26.885855087773201</v>
      </c>
      <c r="K4" s="10">
        <v>0.29090103739374801</v>
      </c>
      <c r="L4" s="11">
        <v>1170.682465101163</v>
      </c>
      <c r="M4" s="11">
        <v>12.66661381774205</v>
      </c>
      <c r="N4" s="10">
        <v>48.392308882638723</v>
      </c>
      <c r="O4" s="12" t="s">
        <v>38</v>
      </c>
    </row>
    <row r="5" spans="1:15">
      <c r="A5" s="5">
        <v>35947</v>
      </c>
      <c r="B5" s="6" t="s">
        <v>1</v>
      </c>
      <c r="C5" s="6" t="s">
        <v>36</v>
      </c>
      <c r="D5" s="6">
        <v>3</v>
      </c>
      <c r="E5" s="6" t="s">
        <v>37</v>
      </c>
      <c r="F5" s="10">
        <v>3179.5410081743867</v>
      </c>
      <c r="G5" s="12">
        <v>-27.769446627601688</v>
      </c>
      <c r="H5" s="12">
        <v>692.32537985871556</v>
      </c>
      <c r="I5" s="9">
        <v>0.61607971595827327</v>
      </c>
      <c r="J5" s="10">
        <v>26.835738305526807</v>
      </c>
      <c r="K5" s="10">
        <v>0.48391822095882164</v>
      </c>
      <c r="L5" s="11">
        <v>853.25330427058714</v>
      </c>
      <c r="M5" s="11">
        <v>15.386378281413672</v>
      </c>
      <c r="N5" s="10">
        <v>38.432051967580513</v>
      </c>
      <c r="O5" s="12" t="s">
        <v>38</v>
      </c>
    </row>
    <row r="6" spans="1:15">
      <c r="A6" s="5">
        <v>35947</v>
      </c>
      <c r="B6" s="6" t="s">
        <v>1</v>
      </c>
      <c r="C6" s="6" t="s">
        <v>36</v>
      </c>
      <c r="D6" s="6">
        <v>5</v>
      </c>
      <c r="E6" s="6" t="s">
        <v>37</v>
      </c>
      <c r="F6" s="10">
        <v>3378.2594401631914</v>
      </c>
      <c r="G6" s="12">
        <v>-27.738539276199599</v>
      </c>
      <c r="H6" s="12">
        <v>467.70624779860566</v>
      </c>
      <c r="I6" s="9">
        <v>0.53474589342607892</v>
      </c>
      <c r="J6" s="10">
        <v>33.023059673516499</v>
      </c>
      <c r="K6" s="10">
        <v>0.59478876065470998</v>
      </c>
      <c r="L6" s="11">
        <v>1115.604630851295</v>
      </c>
      <c r="M6" s="11">
        <v>20.093507455847391</v>
      </c>
      <c r="N6" s="10">
        <v>33.84668815463791</v>
      </c>
      <c r="O6" s="12" t="s">
        <v>38</v>
      </c>
    </row>
    <row r="7" spans="1:15">
      <c r="A7" s="5">
        <v>35947</v>
      </c>
      <c r="B7" s="6" t="s">
        <v>1</v>
      </c>
      <c r="C7" s="6" t="s">
        <v>36</v>
      </c>
      <c r="D7" s="6">
        <v>7</v>
      </c>
      <c r="E7" s="6" t="s">
        <v>37</v>
      </c>
      <c r="F7" s="10">
        <v>1878.8655356665779</v>
      </c>
      <c r="G7" s="12">
        <v>-27.797739834585098</v>
      </c>
      <c r="H7" s="12">
        <v>827.83677440501003</v>
      </c>
      <c r="I7" s="9">
        <v>0.66508363205772125</v>
      </c>
      <c r="J7" s="10">
        <v>40.3393062736573</v>
      </c>
      <c r="K7" s="10">
        <v>0.77946994019244498</v>
      </c>
      <c r="L7" s="11">
        <v>757.92132290273264</v>
      </c>
      <c r="M7" s="11">
        <v>14.645192067156733</v>
      </c>
      <c r="N7" s="10">
        <v>43.757436780080148</v>
      </c>
      <c r="O7" s="12" t="s">
        <v>38</v>
      </c>
    </row>
    <row r="8" spans="1:15">
      <c r="A8" s="5">
        <v>35947</v>
      </c>
      <c r="B8" s="6" t="s">
        <v>1</v>
      </c>
      <c r="C8" s="6" t="s">
        <v>36</v>
      </c>
      <c r="D8" s="6">
        <v>9</v>
      </c>
      <c r="E8" s="6" t="s">
        <v>37</v>
      </c>
      <c r="F8" s="10">
        <v>8358.8641081417027</v>
      </c>
      <c r="G8" s="12">
        <v>-27.5</v>
      </c>
      <c r="H8" s="12">
        <v>620.99808923545675</v>
      </c>
      <c r="I8" s="9">
        <v>0.59026676367946673</v>
      </c>
      <c r="J8" s="10">
        <v>40.812940268352179</v>
      </c>
      <c r="K8" s="10">
        <v>0.64806571517197176</v>
      </c>
      <c r="L8" s="11">
        <v>3411.4982155686021</v>
      </c>
      <c r="M8" s="11">
        <v>54.17093246268179</v>
      </c>
      <c r="N8" s="10">
        <v>121.32488429165804</v>
      </c>
      <c r="O8" s="12" t="s">
        <v>38</v>
      </c>
    </row>
    <row r="9" spans="1:15">
      <c r="A9" s="5">
        <v>35947</v>
      </c>
      <c r="B9" s="6" t="s">
        <v>1</v>
      </c>
      <c r="C9" s="6" t="s">
        <v>36</v>
      </c>
      <c r="D9" s="6">
        <v>11</v>
      </c>
      <c r="E9" s="6" t="s">
        <v>37</v>
      </c>
      <c r="F9" s="10">
        <v>1264.7318845618913</v>
      </c>
      <c r="G9" s="12">
        <v>-27.20070491644195</v>
      </c>
      <c r="H9" s="12">
        <v>675.5804355453655</v>
      </c>
      <c r="I9" s="9">
        <v>0.61002101735050651</v>
      </c>
      <c r="J9" s="10">
        <v>41.551718646944344</v>
      </c>
      <c r="K9" s="10">
        <v>0.49605042991719239</v>
      </c>
      <c r="L9" s="11">
        <v>525.51783431135402</v>
      </c>
      <c r="M9" s="11">
        <v>6.2737079506690723</v>
      </c>
      <c r="N9" s="10">
        <v>15.290344842970276</v>
      </c>
      <c r="O9" s="12" t="s">
        <v>38</v>
      </c>
    </row>
    <row r="10" spans="1:15">
      <c r="A10" s="5">
        <v>35947</v>
      </c>
      <c r="B10" s="6" t="s">
        <v>1</v>
      </c>
      <c r="C10" s="6" t="s">
        <v>36</v>
      </c>
      <c r="D10" s="6">
        <v>13</v>
      </c>
      <c r="E10" s="6" t="s">
        <v>37</v>
      </c>
      <c r="F10" s="10">
        <v>4274.9474708557264</v>
      </c>
      <c r="G10" s="12">
        <v>-26.851101901182247</v>
      </c>
      <c r="H10" s="12">
        <v>677.73304980456987</v>
      </c>
      <c r="I10" s="9">
        <v>0.6107999231284269</v>
      </c>
      <c r="J10" s="10">
        <v>31.6804107613825</v>
      </c>
      <c r="K10" s="10">
        <v>0.49636519408256063</v>
      </c>
      <c r="L10" s="11">
        <v>1354.3209186004265</v>
      </c>
      <c r="M10" s="11">
        <v>21.219351310640544</v>
      </c>
      <c r="N10" s="10">
        <v>51.881297642866969</v>
      </c>
      <c r="O10" s="12" t="s">
        <v>38</v>
      </c>
    </row>
    <row r="11" spans="1:15">
      <c r="A11" s="5">
        <v>35947</v>
      </c>
      <c r="B11" s="6" t="s">
        <v>1</v>
      </c>
      <c r="C11" s="6" t="s">
        <v>36</v>
      </c>
      <c r="D11" s="6">
        <v>15</v>
      </c>
      <c r="E11" s="6" t="s">
        <v>37</v>
      </c>
      <c r="F11" s="10">
        <v>1586.1178883183566</v>
      </c>
      <c r="G11" s="12">
        <v>-27.528039844242606</v>
      </c>
      <c r="H11" s="12">
        <v>674.5678407036163</v>
      </c>
      <c r="I11" s="9">
        <v>0.60965461400707954</v>
      </c>
      <c r="J11" s="10">
        <v>41.247765510252442</v>
      </c>
      <c r="K11" s="10">
        <v>0.36480759539760915</v>
      </c>
      <c r="L11" s="11">
        <v>654.23818728972344</v>
      </c>
      <c r="M11" s="11">
        <v>5.7862785285455329</v>
      </c>
      <c r="N11" s="10">
        <v>14.081175778516505</v>
      </c>
      <c r="O11" s="12" t="s">
        <v>38</v>
      </c>
    </row>
    <row r="12" spans="1:15">
      <c r="A12" s="5">
        <v>35947</v>
      </c>
      <c r="B12" s="6" t="s">
        <v>1</v>
      </c>
      <c r="C12" s="6" t="s">
        <v>36</v>
      </c>
      <c r="D12" s="6">
        <v>2</v>
      </c>
      <c r="E12" s="6" t="s">
        <v>39</v>
      </c>
      <c r="F12" s="10">
        <v>3922.8421252371909</v>
      </c>
      <c r="G12" s="12">
        <v>-28.5495037171756</v>
      </c>
      <c r="H12" s="12">
        <v>318.76001251441267</v>
      </c>
      <c r="I12" s="9">
        <v>0.48073952362355343</v>
      </c>
      <c r="J12" s="10">
        <v>36.681662759503098</v>
      </c>
      <c r="K12" s="10">
        <v>0.71985465650596903</v>
      </c>
      <c r="L12" s="11">
        <v>1438.9637189672305</v>
      </c>
      <c r="M12" s="11">
        <v>28.238761705897634</v>
      </c>
      <c r="N12" s="10">
        <v>32.316304373419683</v>
      </c>
      <c r="O12" s="12" t="s">
        <v>38</v>
      </c>
    </row>
    <row r="13" spans="1:15">
      <c r="A13" s="5">
        <v>35947</v>
      </c>
      <c r="B13" s="6" t="s">
        <v>1</v>
      </c>
      <c r="C13" s="6" t="s">
        <v>36</v>
      </c>
      <c r="D13" s="6">
        <v>4</v>
      </c>
      <c r="E13" s="6" t="s">
        <v>39</v>
      </c>
      <c r="F13" s="10">
        <v>2201.277102154274</v>
      </c>
      <c r="G13" s="12">
        <v>-28.729767179739799</v>
      </c>
      <c r="H13" s="12">
        <v>666.69610060126774</v>
      </c>
      <c r="I13" s="9">
        <v>0.60680616459169379</v>
      </c>
      <c r="J13" s="10">
        <v>31.825507999259401</v>
      </c>
      <c r="K13" s="10">
        <v>0.545099358328063</v>
      </c>
      <c r="L13" s="11">
        <v>700.56762023197405</v>
      </c>
      <c r="M13" s="11">
        <v>11.999147358865528</v>
      </c>
      <c r="N13" s="10">
        <v>28.858689096513004</v>
      </c>
      <c r="O13" s="12" t="s">
        <v>38</v>
      </c>
    </row>
    <row r="14" spans="1:15">
      <c r="A14" s="5">
        <v>35947</v>
      </c>
      <c r="B14" s="6" t="s">
        <v>1</v>
      </c>
      <c r="C14" s="6" t="s">
        <v>36</v>
      </c>
      <c r="D14" s="6">
        <v>6</v>
      </c>
      <c r="E14" s="6" t="s">
        <v>39</v>
      </c>
      <c r="F14" s="10">
        <v>2409.4883421052637</v>
      </c>
      <c r="G14" s="12">
        <v>-28.251917437930672</v>
      </c>
      <c r="H14" s="12">
        <v>1150.5122436830816</v>
      </c>
      <c r="I14" s="9">
        <v>0.78157590638034335</v>
      </c>
      <c r="J14" s="10">
        <v>32.047304209173788</v>
      </c>
      <c r="K14" s="10">
        <v>0.46764348837841863</v>
      </c>
      <c r="L14" s="11">
        <v>772.17605887905188</v>
      </c>
      <c r="M14" s="11">
        <v>11.267815335092379</v>
      </c>
      <c r="N14" s="10">
        <v>46.792522262068204</v>
      </c>
      <c r="O14" s="12" t="s">
        <v>38</v>
      </c>
    </row>
    <row r="15" spans="1:15">
      <c r="A15" s="5">
        <v>35947</v>
      </c>
      <c r="B15" s="6" t="s">
        <v>1</v>
      </c>
      <c r="C15" s="6" t="s">
        <v>36</v>
      </c>
      <c r="D15" s="6">
        <v>8</v>
      </c>
      <c r="E15" s="6" t="s">
        <v>39</v>
      </c>
      <c r="F15" s="10">
        <v>3948.4711797603195</v>
      </c>
      <c r="G15" s="12">
        <v>-29.227751378173799</v>
      </c>
      <c r="H15" s="12">
        <v>418.15468727870552</v>
      </c>
      <c r="I15" s="9">
        <v>0.51678551591053967</v>
      </c>
      <c r="J15" s="10">
        <v>31.666419589105001</v>
      </c>
      <c r="K15" s="10">
        <v>0.61404761322969703</v>
      </c>
      <c r="L15" s="11">
        <v>1250.3394511377871</v>
      </c>
      <c r="M15" s="11">
        <v>24.245493038380697</v>
      </c>
      <c r="N15" s="10">
        <v>36.485955283861173</v>
      </c>
      <c r="O15" s="12" t="s">
        <v>38</v>
      </c>
    </row>
    <row r="16" spans="1:15">
      <c r="A16" s="5">
        <v>35947</v>
      </c>
      <c r="B16" s="6" t="s">
        <v>1</v>
      </c>
      <c r="C16" s="6" t="s">
        <v>36</v>
      </c>
      <c r="D16" s="6">
        <v>10</v>
      </c>
      <c r="E16" s="6" t="s">
        <v>39</v>
      </c>
      <c r="F16" s="10">
        <v>3153.4444788477595</v>
      </c>
      <c r="G16" s="12">
        <v>-28.011791943300061</v>
      </c>
      <c r="H16" s="12">
        <v>1387.6768415090471</v>
      </c>
      <c r="I16" s="9">
        <v>0.86702299170346164</v>
      </c>
      <c r="J16" s="10">
        <v>31.816742806618308</v>
      </c>
      <c r="K16" s="10">
        <v>0.51899285218219637</v>
      </c>
      <c r="L16" s="11">
        <v>1003.3233193844967</v>
      </c>
      <c r="M16" s="11">
        <v>16.366151442753988</v>
      </c>
      <c r="N16" s="10">
        <v>81.949083130877042</v>
      </c>
      <c r="O16" s="12" t="s">
        <v>38</v>
      </c>
    </row>
    <row r="17" spans="1:15">
      <c r="A17" s="5">
        <v>35947</v>
      </c>
      <c r="B17" s="6" t="s">
        <v>1</v>
      </c>
      <c r="C17" s="6" t="s">
        <v>36</v>
      </c>
      <c r="D17" s="6">
        <v>12</v>
      </c>
      <c r="E17" s="6" t="s">
        <v>39</v>
      </c>
      <c r="F17" s="10">
        <v>9792.4503018558571</v>
      </c>
      <c r="G17" s="12">
        <v>-27.309463100945297</v>
      </c>
      <c r="H17" s="12">
        <v>426.19945332410157</v>
      </c>
      <c r="I17" s="9">
        <v>0.51970184966949873</v>
      </c>
      <c r="J17" s="10">
        <v>20.671133990614798</v>
      </c>
      <c r="K17" s="10">
        <v>0.35608779241185001</v>
      </c>
      <c r="L17" s="11">
        <v>2024.2105228609873</v>
      </c>
      <c r="M17" s="11">
        <v>34.869720102906058</v>
      </c>
      <c r="N17" s="10">
        <v>53.490795612434923</v>
      </c>
      <c r="O17" s="12" t="s">
        <v>38</v>
      </c>
    </row>
    <row r="18" spans="1:15">
      <c r="A18" s="5">
        <v>35947</v>
      </c>
      <c r="B18" s="6" t="s">
        <v>1</v>
      </c>
      <c r="C18" s="6" t="s">
        <v>36</v>
      </c>
      <c r="D18" s="6">
        <v>14</v>
      </c>
      <c r="E18" s="6" t="s">
        <v>39</v>
      </c>
      <c r="F18" s="10">
        <v>5833.743722412948</v>
      </c>
      <c r="G18" s="12">
        <v>-28.547994616175544</v>
      </c>
      <c r="H18" s="12">
        <v>1688.1611545439989</v>
      </c>
      <c r="I18" s="9">
        <v>0.97507215447218276</v>
      </c>
      <c r="J18" s="10">
        <v>20.816768597955992</v>
      </c>
      <c r="K18" s="10">
        <v>0.44397972292498422</v>
      </c>
      <c r="L18" s="11">
        <v>1214.3969312924876</v>
      </c>
      <c r="M18" s="11">
        <v>25.900639214922663</v>
      </c>
      <c r="N18" s="10">
        <v>157.67587937075172</v>
      </c>
      <c r="O18" s="12" t="s">
        <v>38</v>
      </c>
    </row>
    <row r="19" spans="1:15">
      <c r="A19" s="5">
        <v>35947</v>
      </c>
      <c r="B19" s="6" t="s">
        <v>1</v>
      </c>
      <c r="C19" s="6" t="s">
        <v>36</v>
      </c>
      <c r="D19" s="6">
        <v>16</v>
      </c>
      <c r="E19" s="6" t="s">
        <v>39</v>
      </c>
      <c r="F19" s="10">
        <v>7676.9759189797423</v>
      </c>
      <c r="G19" s="12">
        <v>-29.1373632266688</v>
      </c>
      <c r="H19" s="12">
        <v>1248.39165076165</v>
      </c>
      <c r="I19" s="9">
        <v>0.81685833194221036</v>
      </c>
      <c r="J19" s="10">
        <v>33.823978241278098</v>
      </c>
      <c r="K19" s="10">
        <v>0.441476792759531</v>
      </c>
      <c r="L19" s="11">
        <v>2596.6586644238673</v>
      </c>
      <c r="M19" s="11">
        <v>33.892067068033299</v>
      </c>
      <c r="N19" s="10">
        <v>152.70353204246601</v>
      </c>
      <c r="O19" s="12" t="s">
        <v>38</v>
      </c>
    </row>
    <row r="20" spans="1:15">
      <c r="A20" s="5">
        <v>35977</v>
      </c>
      <c r="B20" s="6" t="s">
        <v>1</v>
      </c>
      <c r="C20" s="6" t="s">
        <v>36</v>
      </c>
      <c r="D20" s="6">
        <v>1</v>
      </c>
      <c r="E20" s="6" t="s">
        <v>37</v>
      </c>
      <c r="F20" s="10">
        <v>2225.8895797725004</v>
      </c>
      <c r="G20" s="12">
        <v>-27.564821687439199</v>
      </c>
      <c r="H20" s="12">
        <v>564.88032080974483</v>
      </c>
      <c r="I20" s="9">
        <v>0.56994862672166491</v>
      </c>
      <c r="J20" s="10">
        <v>26.945565164862799</v>
      </c>
      <c r="K20" s="10">
        <v>0.68611359260001703</v>
      </c>
      <c r="L20" s="11">
        <v>599.77852721548982</v>
      </c>
      <c r="M20" s="11">
        <v>15.272130963086521</v>
      </c>
      <c r="N20" s="10">
        <v>31.101484977459876</v>
      </c>
      <c r="O20" s="12" t="s">
        <v>38</v>
      </c>
    </row>
    <row r="21" spans="1:15">
      <c r="A21" s="5">
        <v>35977</v>
      </c>
      <c r="B21" s="6" t="s">
        <v>1</v>
      </c>
      <c r="C21" s="6" t="s">
        <v>36</v>
      </c>
      <c r="D21" s="6">
        <v>3</v>
      </c>
      <c r="E21" s="6" t="s">
        <v>37</v>
      </c>
      <c r="F21" s="10">
        <v>4506.3861040571664</v>
      </c>
      <c r="G21" s="12">
        <v>-27.062618811107999</v>
      </c>
      <c r="H21" s="12">
        <v>56.972371330150999</v>
      </c>
      <c r="I21" s="9">
        <v>0.38567576270314174</v>
      </c>
      <c r="J21" s="10">
        <v>25.950069508937801</v>
      </c>
      <c r="K21" s="10">
        <v>0.48478692222377301</v>
      </c>
      <c r="L21" s="11">
        <v>1169.4103263439488</v>
      </c>
      <c r="M21" s="11">
        <v>21.84637049737853</v>
      </c>
      <c r="N21" s="10">
        <v>4.2329009068212278</v>
      </c>
      <c r="O21" s="12" t="s">
        <v>38</v>
      </c>
    </row>
    <row r="22" spans="1:15">
      <c r="A22" s="5">
        <v>35977</v>
      </c>
      <c r="B22" s="6" t="s">
        <v>1</v>
      </c>
      <c r="C22" s="6" t="s">
        <v>36</v>
      </c>
      <c r="D22" s="6">
        <v>5</v>
      </c>
      <c r="E22" s="6" t="s">
        <v>37</v>
      </c>
      <c r="F22" s="10">
        <v>3167.2674130999035</v>
      </c>
      <c r="G22" s="12">
        <v>-27.228240245567726</v>
      </c>
      <c r="H22" s="12">
        <v>534.06607580205593</v>
      </c>
      <c r="I22" s="9">
        <v>0.55878841275916202</v>
      </c>
      <c r="J22" s="10">
        <v>31.374352235150301</v>
      </c>
      <c r="K22" s="10">
        <v>0.51900094254582874</v>
      </c>
      <c r="L22" s="11">
        <v>993.70963441509662</v>
      </c>
      <c r="M22" s="11">
        <v>16.438147726935387</v>
      </c>
      <c r="N22" s="10">
        <v>31.641529646584196</v>
      </c>
      <c r="O22" s="12" t="s">
        <v>38</v>
      </c>
    </row>
    <row r="23" spans="1:15">
      <c r="A23" s="5">
        <v>35977</v>
      </c>
      <c r="B23" s="6" t="s">
        <v>1</v>
      </c>
      <c r="C23" s="6" t="s">
        <v>36</v>
      </c>
      <c r="D23" s="6">
        <v>7</v>
      </c>
      <c r="E23" s="6" t="s">
        <v>37</v>
      </c>
      <c r="F23" s="10">
        <v>4708.9199559443232</v>
      </c>
      <c r="G23" s="12">
        <v>-27.606863449344594</v>
      </c>
      <c r="H23" s="12">
        <v>1243.4183824456895</v>
      </c>
      <c r="I23" s="9">
        <v>0.8150662313732302</v>
      </c>
      <c r="J23" s="10">
        <v>35.120659187078658</v>
      </c>
      <c r="K23" s="10">
        <v>0.45832114776251082</v>
      </c>
      <c r="L23" s="11">
        <v>1653.8037291195403</v>
      </c>
      <c r="M23" s="11">
        <v>21.581975989301945</v>
      </c>
      <c r="N23" s="10">
        <v>96.852620303065748</v>
      </c>
      <c r="O23" s="12" t="s">
        <v>38</v>
      </c>
    </row>
    <row r="24" spans="1:15">
      <c r="A24" s="5">
        <v>35977</v>
      </c>
      <c r="B24" s="6" t="s">
        <v>1</v>
      </c>
      <c r="C24" s="6" t="s">
        <v>36</v>
      </c>
      <c r="D24" s="6">
        <v>9</v>
      </c>
      <c r="E24" s="6" t="s">
        <v>37</v>
      </c>
      <c r="F24" s="10">
        <v>3506.6734610274584</v>
      </c>
      <c r="G24" s="12">
        <v>-27.730171703375699</v>
      </c>
      <c r="H24" s="12">
        <v>108.24652338879419</v>
      </c>
      <c r="I24" s="9">
        <v>0.40430940465282661</v>
      </c>
      <c r="J24" s="10">
        <v>36.709460575015797</v>
      </c>
      <c r="K24" s="10">
        <v>0.65565291385758495</v>
      </c>
      <c r="L24" s="11">
        <v>1287.2809116704168</v>
      </c>
      <c r="M24" s="11">
        <v>22.991606726697153</v>
      </c>
      <c r="N24" s="10">
        <v>8.7389728369368189</v>
      </c>
      <c r="O24" s="12" t="s">
        <v>38</v>
      </c>
    </row>
    <row r="25" spans="1:15">
      <c r="A25" s="5">
        <v>35977</v>
      </c>
      <c r="B25" s="6" t="s">
        <v>1</v>
      </c>
      <c r="C25" s="6" t="s">
        <v>36</v>
      </c>
      <c r="D25" s="6">
        <v>11</v>
      </c>
      <c r="E25" s="6" t="s">
        <v>37</v>
      </c>
      <c r="F25" s="10">
        <v>1305.7889307692308</v>
      </c>
      <c r="G25" s="12">
        <v>-27.669394239144133</v>
      </c>
      <c r="H25" s="12">
        <v>329.86434375739344</v>
      </c>
      <c r="I25" s="9">
        <v>0.48476786277755712</v>
      </c>
      <c r="J25" s="10">
        <v>34.917325896315248</v>
      </c>
      <c r="K25" s="10">
        <v>0.40604087016658186</v>
      </c>
      <c r="L25" s="11">
        <v>455.94657647470262</v>
      </c>
      <c r="M25" s="11">
        <v>5.3020367370342907</v>
      </c>
      <c r="N25" s="10">
        <v>6.2812096060454499</v>
      </c>
      <c r="O25" s="12" t="s">
        <v>38</v>
      </c>
    </row>
    <row r="26" spans="1:15">
      <c r="A26" s="5">
        <v>35977</v>
      </c>
      <c r="B26" s="6" t="s">
        <v>1</v>
      </c>
      <c r="C26" s="6" t="s">
        <v>36</v>
      </c>
      <c r="D26" s="6">
        <v>13</v>
      </c>
      <c r="E26" s="6" t="s">
        <v>37</v>
      </c>
      <c r="F26" s="10">
        <v>2425.4335471360373</v>
      </c>
      <c r="G26" s="12">
        <v>-26.658703577073798</v>
      </c>
      <c r="H26" s="12">
        <v>215.30803089177093</v>
      </c>
      <c r="I26" s="9">
        <v>0.44319437514152432</v>
      </c>
      <c r="J26" s="10">
        <v>38.049302951763202</v>
      </c>
      <c r="K26" s="10">
        <v>0.68746871896721096</v>
      </c>
      <c r="L26" s="11">
        <v>922.86055824348728</v>
      </c>
      <c r="M26" s="11">
        <v>16.674096935897104</v>
      </c>
      <c r="N26" s="10">
        <v>12.82144264935013</v>
      </c>
      <c r="O26" s="12" t="s">
        <v>38</v>
      </c>
    </row>
    <row r="27" spans="1:15">
      <c r="A27" s="5">
        <v>35977</v>
      </c>
      <c r="B27" s="6" t="s">
        <v>1</v>
      </c>
      <c r="C27" s="6" t="s">
        <v>36</v>
      </c>
      <c r="D27" s="6">
        <v>15</v>
      </c>
      <c r="E27" s="6" t="s">
        <v>37</v>
      </c>
      <c r="F27" s="10">
        <v>3576.6317549297632</v>
      </c>
      <c r="G27" s="12">
        <v>-27.447498777243879</v>
      </c>
      <c r="H27" s="12">
        <v>745.59918248304143</v>
      </c>
      <c r="I27" s="9">
        <v>0.63535046718441701</v>
      </c>
      <c r="J27" s="10">
        <v>34.565665492985197</v>
      </c>
      <c r="K27" s="10">
        <v>0.51081427850350758</v>
      </c>
      <c r="L27" s="11">
        <v>1236.2865683249081</v>
      </c>
      <c r="M27" s="11">
        <v>18.269945693671811</v>
      </c>
      <c r="N27" s="10">
        <v>49.15537424316328</v>
      </c>
      <c r="O27" s="12" t="s">
        <v>38</v>
      </c>
    </row>
    <row r="28" spans="1:15">
      <c r="A28" s="5">
        <v>35977</v>
      </c>
      <c r="B28" s="6" t="s">
        <v>1</v>
      </c>
      <c r="C28" s="6" t="s">
        <v>36</v>
      </c>
      <c r="D28" s="6">
        <v>2</v>
      </c>
      <c r="E28" s="6" t="s">
        <v>39</v>
      </c>
      <c r="F28" s="10">
        <v>3475.9861241543972</v>
      </c>
      <c r="G28" s="12">
        <v>-27.874679641975</v>
      </c>
      <c r="H28" s="12">
        <v>864.30983801251205</v>
      </c>
      <c r="I28" s="9">
        <v>0.67826484546005128</v>
      </c>
      <c r="J28" s="10">
        <v>34.4849830263177</v>
      </c>
      <c r="K28" s="10">
        <v>0.63633207095349298</v>
      </c>
      <c r="L28" s="11">
        <v>1198.6932249118024</v>
      </c>
      <c r="M28" s="11">
        <v>22.118814489887729</v>
      </c>
      <c r="N28" s="10">
        <v>69.002925440973684</v>
      </c>
      <c r="O28" s="12" t="s">
        <v>38</v>
      </c>
    </row>
    <row r="29" spans="1:15">
      <c r="A29" s="5">
        <v>35977</v>
      </c>
      <c r="B29" s="6" t="s">
        <v>1</v>
      </c>
      <c r="C29" s="6" t="s">
        <v>36</v>
      </c>
      <c r="D29" s="6">
        <v>4</v>
      </c>
      <c r="E29" s="6" t="s">
        <v>39</v>
      </c>
      <c r="F29" s="10">
        <v>3230.9613086353943</v>
      </c>
      <c r="G29" s="12">
        <v>-30.312982180394098</v>
      </c>
      <c r="H29" s="12">
        <v>276.29967864926357</v>
      </c>
      <c r="I29" s="9">
        <v>0.46533310015629531</v>
      </c>
      <c r="J29" s="10">
        <v>41.0441145143417</v>
      </c>
      <c r="K29" s="10">
        <v>0.603931967119678</v>
      </c>
      <c r="L29" s="11">
        <v>1326.1194594303845</v>
      </c>
      <c r="M29" s="11">
        <v>19.512808188117425</v>
      </c>
      <c r="N29" s="10">
        <v>19.32413887624412</v>
      </c>
      <c r="O29" s="12" t="s">
        <v>38</v>
      </c>
    </row>
    <row r="30" spans="1:15">
      <c r="A30" s="5">
        <v>35977</v>
      </c>
      <c r="B30" s="6" t="s">
        <v>1</v>
      </c>
      <c r="C30" s="6" t="s">
        <v>36</v>
      </c>
      <c r="D30" s="6">
        <v>6</v>
      </c>
      <c r="E30" s="6" t="s">
        <v>39</v>
      </c>
      <c r="F30" s="10">
        <v>2193.3676222088111</v>
      </c>
      <c r="G30" s="12">
        <v>-28.1311887178144</v>
      </c>
      <c r="H30" s="12">
        <v>372.33463478196001</v>
      </c>
      <c r="I30" s="9">
        <v>0.50017188181092498</v>
      </c>
      <c r="J30" s="10">
        <v>31.563954002687101</v>
      </c>
      <c r="K30" s="10">
        <v>0.36914717862891999</v>
      </c>
      <c r="L30" s="11">
        <v>692.31354738382095</v>
      </c>
      <c r="M30" s="11">
        <v>8.0967546943440531</v>
      </c>
      <c r="N30" s="10">
        <v>10.839277874932788</v>
      </c>
      <c r="O30" s="12" t="s">
        <v>38</v>
      </c>
    </row>
    <row r="31" spans="1:15">
      <c r="A31" s="5">
        <v>35977</v>
      </c>
      <c r="B31" s="6" t="s">
        <v>1</v>
      </c>
      <c r="C31" s="6" t="s">
        <v>36</v>
      </c>
      <c r="D31" s="6">
        <v>8</v>
      </c>
      <c r="E31" s="6" t="s">
        <v>39</v>
      </c>
      <c r="F31" s="10">
        <v>3148.3818618971841</v>
      </c>
      <c r="G31" s="12">
        <v>-27.419813526789099</v>
      </c>
      <c r="H31" s="12">
        <v>436.1687936203063</v>
      </c>
      <c r="I31" s="9">
        <v>0.52331562974384238</v>
      </c>
      <c r="J31" s="10">
        <v>30.262870423636599</v>
      </c>
      <c r="K31" s="10">
        <v>0.46917703820712697</v>
      </c>
      <c r="L31" s="11">
        <v>952.79072330722227</v>
      </c>
      <c r="M31" s="11">
        <v>14.771484771099608</v>
      </c>
      <c r="N31" s="10">
        <v>23.193539835857823</v>
      </c>
      <c r="O31" s="12" t="s">
        <v>38</v>
      </c>
    </row>
    <row r="32" spans="1:15">
      <c r="A32" s="5">
        <v>35977</v>
      </c>
      <c r="B32" s="6" t="s">
        <v>1</v>
      </c>
      <c r="C32" s="6" t="s">
        <v>36</v>
      </c>
      <c r="D32" s="6">
        <v>10</v>
      </c>
      <c r="E32" s="6" t="s">
        <v>39</v>
      </c>
      <c r="F32" s="10">
        <v>3519.8430722891562</v>
      </c>
      <c r="G32" s="12">
        <v>-28.779653845723999</v>
      </c>
      <c r="H32" s="12">
        <v>225.90561281574347</v>
      </c>
      <c r="I32" s="9">
        <v>0.447041788284334</v>
      </c>
      <c r="J32" s="10">
        <v>29.7685540027767</v>
      </c>
      <c r="K32" s="10">
        <v>0.329743722605703</v>
      </c>
      <c r="L32" s="11">
        <v>1047.8063857873919</v>
      </c>
      <c r="M32" s="11">
        <v>11.606461576445211</v>
      </c>
      <c r="N32" s="10">
        <v>9.3712646333559633</v>
      </c>
      <c r="O32" s="12" t="s">
        <v>38</v>
      </c>
    </row>
    <row r="33" spans="1:15">
      <c r="A33" s="5">
        <v>35977</v>
      </c>
      <c r="B33" s="6" t="s">
        <v>1</v>
      </c>
      <c r="C33" s="6" t="s">
        <v>36</v>
      </c>
      <c r="D33" s="6">
        <v>12</v>
      </c>
      <c r="E33" s="6" t="s">
        <v>39</v>
      </c>
      <c r="F33" s="10">
        <v>2025.8853880549348</v>
      </c>
      <c r="G33" s="12">
        <v>-28.307507855026198</v>
      </c>
      <c r="H33" s="12">
        <v>268.94063231247168</v>
      </c>
      <c r="I33" s="9">
        <v>0.4626624386696061</v>
      </c>
      <c r="J33" s="10">
        <v>28.441423666306498</v>
      </c>
      <c r="K33" s="10">
        <v>0.65489883140585003</v>
      </c>
      <c r="L33" s="11">
        <v>576.19064621050143</v>
      </c>
      <c r="M33" s="11">
        <v>13.267499731993636</v>
      </c>
      <c r="N33" s="10">
        <v>12.784886292232519</v>
      </c>
      <c r="O33" s="12" t="s">
        <v>38</v>
      </c>
    </row>
    <row r="34" spans="1:15">
      <c r="A34" s="5">
        <v>35977</v>
      </c>
      <c r="B34" s="6" t="s">
        <v>1</v>
      </c>
      <c r="C34" s="6" t="s">
        <v>36</v>
      </c>
      <c r="D34" s="6">
        <v>14</v>
      </c>
      <c r="E34" s="6" t="s">
        <v>39</v>
      </c>
      <c r="F34" s="10">
        <v>2875.39305692281</v>
      </c>
      <c r="G34" s="12">
        <v>-27.798693630240798</v>
      </c>
      <c r="H34" s="12">
        <v>1032.8617616163124</v>
      </c>
      <c r="I34" s="9">
        <v>0.73913340055417986</v>
      </c>
      <c r="J34" s="10">
        <v>28.4893263112955</v>
      </c>
      <c r="K34" s="10">
        <v>0.74563457895623997</v>
      </c>
      <c r="L34" s="11">
        <v>819.18011071907404</v>
      </c>
      <c r="M34" s="11">
        <v>21.439924913323352</v>
      </c>
      <c r="N34" s="10">
        <v>79.935201130606245</v>
      </c>
      <c r="O34" s="12" t="s">
        <v>38</v>
      </c>
    </row>
    <row r="35" spans="1:15">
      <c r="A35" s="5">
        <v>35977</v>
      </c>
      <c r="B35" s="6" t="s">
        <v>1</v>
      </c>
      <c r="C35" s="6" t="s">
        <v>36</v>
      </c>
      <c r="D35" s="6">
        <v>16</v>
      </c>
      <c r="E35" s="6" t="s">
        <v>39</v>
      </c>
      <c r="F35" s="10">
        <v>4006.2944224375756</v>
      </c>
      <c r="G35" s="12">
        <v>-28.743532258743699</v>
      </c>
      <c r="H35" s="12">
        <v>274.73685731173958</v>
      </c>
      <c r="I35" s="9">
        <v>0.464765950778249</v>
      </c>
      <c r="J35" s="10">
        <v>27.070749670708601</v>
      </c>
      <c r="K35" s="10">
        <v>0.45095894105460399</v>
      </c>
      <c r="L35" s="11">
        <v>1084.533934169637</v>
      </c>
      <c r="M35" s="11">
        <v>18.066742902954154</v>
      </c>
      <c r="N35" s="10">
        <v>17.789590174055629</v>
      </c>
      <c r="O35" s="12" t="s">
        <v>38</v>
      </c>
    </row>
    <row r="36" spans="1:15">
      <c r="A36" s="5">
        <v>36039</v>
      </c>
      <c r="B36" s="6" t="s">
        <v>1</v>
      </c>
      <c r="C36" s="6" t="s">
        <v>36</v>
      </c>
      <c r="D36" s="6">
        <v>1</v>
      </c>
      <c r="E36" s="6" t="s">
        <v>37</v>
      </c>
      <c r="F36" s="10">
        <v>5489.8760271575557</v>
      </c>
      <c r="G36" s="12">
        <v>-28.304738465291599</v>
      </c>
      <c r="H36" s="12">
        <v>296.82334686852596</v>
      </c>
      <c r="I36" s="9">
        <v>0.47278055952415488</v>
      </c>
      <c r="J36" s="10">
        <v>25.341570286226801</v>
      </c>
      <c r="K36" s="10">
        <v>0.491470016960113</v>
      </c>
      <c r="L36" s="11">
        <v>1391.2207920488474</v>
      </c>
      <c r="M36" s="11">
        <v>26.981094641760414</v>
      </c>
      <c r="N36" s="10">
        <v>28.729620540288256</v>
      </c>
      <c r="O36" s="12" t="s">
        <v>38</v>
      </c>
    </row>
    <row r="37" spans="1:15">
      <c r="A37" s="5">
        <v>36039</v>
      </c>
      <c r="B37" s="6" t="s">
        <v>1</v>
      </c>
      <c r="C37" s="6" t="s">
        <v>36</v>
      </c>
      <c r="D37" s="6">
        <v>3</v>
      </c>
      <c r="E37" s="6" t="s">
        <v>37</v>
      </c>
      <c r="F37" s="10">
        <v>4693.2458962058427</v>
      </c>
      <c r="G37" s="12">
        <v>-28.152362535473898</v>
      </c>
      <c r="H37" s="12">
        <v>563.84090985219143</v>
      </c>
      <c r="I37" s="9">
        <v>0.5695722166969327</v>
      </c>
      <c r="J37" s="10">
        <v>12.8166658994757</v>
      </c>
      <c r="K37" s="10">
        <v>0.30704122377106202</v>
      </c>
      <c r="L37" s="11">
        <v>601.51764635755683</v>
      </c>
      <c r="M37" s="11">
        <v>14.410199634295568</v>
      </c>
      <c r="N37" s="10">
        <v>29.291932227085884</v>
      </c>
      <c r="O37" s="12" t="s">
        <v>38</v>
      </c>
    </row>
    <row r="38" spans="1:15">
      <c r="A38" s="5">
        <v>36039</v>
      </c>
      <c r="B38" s="6" t="s">
        <v>1</v>
      </c>
      <c r="C38" s="6" t="s">
        <v>36</v>
      </c>
      <c r="D38" s="6">
        <v>5</v>
      </c>
      <c r="E38" s="6" t="s">
        <v>37</v>
      </c>
      <c r="F38" s="10">
        <v>6208.8762108694018</v>
      </c>
      <c r="G38" s="12">
        <v>-28.399031658958599</v>
      </c>
      <c r="H38" s="12">
        <v>445.23251545744489</v>
      </c>
      <c r="I38" s="9">
        <v>0.52660090488332245</v>
      </c>
      <c r="J38" s="10">
        <v>28.793687861853901</v>
      </c>
      <c r="K38" s="10">
        <v>0.40692808967515598</v>
      </c>
      <c r="L38" s="11">
        <v>1787.7644358866373</v>
      </c>
      <c r="M38" s="11">
        <v>25.265661355186062</v>
      </c>
      <c r="N38" s="10">
        <v>40.50108377711917</v>
      </c>
      <c r="O38" s="12" t="s">
        <v>38</v>
      </c>
    </row>
    <row r="39" spans="1:15">
      <c r="A39" s="5">
        <v>36039</v>
      </c>
      <c r="B39" s="6" t="s">
        <v>1</v>
      </c>
      <c r="C39" s="6" t="s">
        <v>36</v>
      </c>
      <c r="D39" s="6">
        <v>7</v>
      </c>
      <c r="E39" s="6" t="s">
        <v>37</v>
      </c>
      <c r="F39" s="10">
        <v>3847.0504892190606</v>
      </c>
      <c r="G39" s="12">
        <v>-28.2283811465241</v>
      </c>
      <c r="H39" s="12">
        <v>170.59334306186628</v>
      </c>
      <c r="I39" s="9">
        <v>0.42695759716350462</v>
      </c>
      <c r="J39" s="10">
        <v>23.1295044420594</v>
      </c>
      <c r="K39" s="10">
        <v>0.49611792535752203</v>
      </c>
      <c r="L39" s="11">
        <v>889.80371379219059</v>
      </c>
      <c r="M39" s="11">
        <v>19.085907074570006</v>
      </c>
      <c r="N39" s="10">
        <v>11.577052628293499</v>
      </c>
      <c r="O39" s="12" t="s">
        <v>38</v>
      </c>
    </row>
    <row r="40" spans="1:15">
      <c r="A40" s="5">
        <v>36039</v>
      </c>
      <c r="B40" s="6" t="s">
        <v>1</v>
      </c>
      <c r="C40" s="6" t="s">
        <v>36</v>
      </c>
      <c r="D40" s="6">
        <v>9</v>
      </c>
      <c r="E40" s="6" t="s">
        <v>37</v>
      </c>
      <c r="F40" s="10">
        <v>4035.469857433809</v>
      </c>
      <c r="G40" s="12">
        <v>-28.377717252395875</v>
      </c>
      <c r="H40" s="12">
        <v>257.58108422939716</v>
      </c>
      <c r="I40" s="9">
        <v>0.45853967917430005</v>
      </c>
      <c r="J40" s="10">
        <v>28.448178423401998</v>
      </c>
      <c r="K40" s="10">
        <v>0.4139918211414601</v>
      </c>
      <c r="L40" s="11">
        <v>1148.0176652653763</v>
      </c>
      <c r="M40" s="11">
        <v>16.706515154404912</v>
      </c>
      <c r="N40" s="10">
        <v>15.410035979628907</v>
      </c>
      <c r="O40" s="12" t="s">
        <v>38</v>
      </c>
    </row>
    <row r="41" spans="1:15">
      <c r="A41" s="5">
        <v>36039</v>
      </c>
      <c r="B41" s="6" t="s">
        <v>1</v>
      </c>
      <c r="C41" s="6" t="s">
        <v>36</v>
      </c>
      <c r="D41" s="6">
        <v>11</v>
      </c>
      <c r="E41" s="6" t="s">
        <v>37</v>
      </c>
      <c r="F41" s="10">
        <v>1775.3555565465572</v>
      </c>
      <c r="G41" s="12">
        <v>-26.958847417428</v>
      </c>
      <c r="H41" s="12">
        <v>427.31466855167577</v>
      </c>
      <c r="I41" s="9">
        <v>0.52010611639896021</v>
      </c>
      <c r="J41" s="10">
        <v>30.269302792663701</v>
      </c>
      <c r="K41" s="10">
        <v>0.47338312365034402</v>
      </c>
      <c r="L41" s="11">
        <v>537.3877490574572</v>
      </c>
      <c r="M41" s="11">
        <v>8.4042335894800413</v>
      </c>
      <c r="N41" s="10">
        <v>12.926225297076181</v>
      </c>
      <c r="O41" s="12" t="s">
        <v>38</v>
      </c>
    </row>
    <row r="42" spans="1:15">
      <c r="A42" s="5">
        <v>36039</v>
      </c>
      <c r="B42" s="6" t="s">
        <v>1</v>
      </c>
      <c r="C42" s="6" t="s">
        <v>36</v>
      </c>
      <c r="D42" s="6">
        <v>13</v>
      </c>
      <c r="E42" s="6" t="s">
        <v>37</v>
      </c>
      <c r="F42" s="10">
        <v>4174.8271480014409</v>
      </c>
      <c r="G42" s="12">
        <v>-28.072985298053499</v>
      </c>
      <c r="H42" s="12">
        <v>416.49147388892106</v>
      </c>
      <c r="I42" s="9">
        <v>0.51618255779788302</v>
      </c>
      <c r="J42" s="10">
        <v>28.643991155775701</v>
      </c>
      <c r="K42" s="10">
        <v>0.29621707892044902</v>
      </c>
      <c r="L42" s="11">
        <v>1195.8371190424557</v>
      </c>
      <c r="M42" s="11">
        <v>12.366551027787761</v>
      </c>
      <c r="N42" s="10">
        <v>18.535302991828686</v>
      </c>
      <c r="O42" s="12" t="s">
        <v>38</v>
      </c>
    </row>
    <row r="43" spans="1:15">
      <c r="A43" s="5">
        <v>36039</v>
      </c>
      <c r="B43" s="6" t="s">
        <v>1</v>
      </c>
      <c r="C43" s="6" t="s">
        <v>36</v>
      </c>
      <c r="D43" s="6">
        <v>15</v>
      </c>
      <c r="E43" s="6" t="s">
        <v>37</v>
      </c>
      <c r="F43" s="10">
        <v>4729.9610223284299</v>
      </c>
      <c r="G43" s="12">
        <v>-27.231456297200626</v>
      </c>
      <c r="H43" s="12">
        <v>300.1997004055105</v>
      </c>
      <c r="I43" s="9">
        <v>0.47400563608372309</v>
      </c>
      <c r="J43" s="10">
        <v>32.678361273968001</v>
      </c>
      <c r="K43" s="10">
        <v>0.33021986437882395</v>
      </c>
      <c r="L43" s="11">
        <v>1545.6737509943546</v>
      </c>
      <c r="M43" s="11">
        <v>15.619270873104178</v>
      </c>
      <c r="N43" s="10">
        <v>16.822835045516545</v>
      </c>
      <c r="O43" s="12" t="s">
        <v>38</v>
      </c>
    </row>
    <row r="44" spans="1:15">
      <c r="A44" s="5">
        <v>36039</v>
      </c>
      <c r="B44" s="6" t="s">
        <v>1</v>
      </c>
      <c r="C44" s="6" t="s">
        <v>36</v>
      </c>
      <c r="D44" s="6">
        <v>2</v>
      </c>
      <c r="E44" s="6" t="s">
        <v>39</v>
      </c>
      <c r="F44" s="10">
        <v>3225.6276761968084</v>
      </c>
      <c r="G44" s="12">
        <v>-28.890796731441899</v>
      </c>
      <c r="H44" s="12">
        <v>247.0544957398385</v>
      </c>
      <c r="I44" s="9">
        <v>0.45471892365403949</v>
      </c>
      <c r="J44" s="10">
        <v>21.935110917916301</v>
      </c>
      <c r="K44" s="10">
        <v>0.63571131241589196</v>
      </c>
      <c r="L44" s="11">
        <v>707.54500857277594</v>
      </c>
      <c r="M44" s="11">
        <v>20.505680034000967</v>
      </c>
      <c r="N44" s="10">
        <v>18.130901574004927</v>
      </c>
      <c r="O44" s="12" t="s">
        <v>38</v>
      </c>
    </row>
    <row r="45" spans="1:15">
      <c r="A45" s="5">
        <v>36039</v>
      </c>
      <c r="B45" s="6" t="s">
        <v>1</v>
      </c>
      <c r="C45" s="6" t="s">
        <v>36</v>
      </c>
      <c r="D45" s="6">
        <v>4</v>
      </c>
      <c r="E45" s="6" t="s">
        <v>39</v>
      </c>
      <c r="F45" s="10">
        <v>3340.8506385795504</v>
      </c>
      <c r="G45" s="12">
        <v>-29.103951647247701</v>
      </c>
      <c r="H45" s="12">
        <v>319.63433183733969</v>
      </c>
      <c r="I45" s="9">
        <v>0.481056713918943</v>
      </c>
      <c r="J45" s="10">
        <v>39.175844597559042</v>
      </c>
      <c r="K45" s="10">
        <v>0.61199408241431896</v>
      </c>
      <c r="L45" s="11">
        <v>1308.8064544064835</v>
      </c>
      <c r="M45" s="11">
        <v>20.445808210407836</v>
      </c>
      <c r="N45" s="10">
        <v>23.46293763643348</v>
      </c>
      <c r="O45" s="12" t="s">
        <v>38</v>
      </c>
    </row>
    <row r="46" spans="1:15">
      <c r="A46" s="5">
        <v>36039</v>
      </c>
      <c r="B46" s="6" t="s">
        <v>1</v>
      </c>
      <c r="C46" s="6" t="s">
        <v>36</v>
      </c>
      <c r="D46" s="6">
        <v>6</v>
      </c>
      <c r="E46" s="6" t="s">
        <v>39</v>
      </c>
      <c r="F46" s="10">
        <v>4459.6853211634088</v>
      </c>
      <c r="G46" s="12">
        <v>-28.083898891846399</v>
      </c>
      <c r="H46" s="12">
        <v>206.87749457880128</v>
      </c>
      <c r="I46" s="9">
        <v>0.4401334875479333</v>
      </c>
      <c r="J46" s="10">
        <v>16.957526752449699</v>
      </c>
      <c r="K46" s="10">
        <v>0.43183038122859002</v>
      </c>
      <c r="L46" s="11">
        <v>756.2523314113572</v>
      </c>
      <c r="M46" s="11">
        <v>19.258276123975417</v>
      </c>
      <c r="N46" s="10">
        <v>14.219056903941999</v>
      </c>
      <c r="O46" s="12" t="s">
        <v>38</v>
      </c>
    </row>
    <row r="47" spans="1:15">
      <c r="A47" s="5">
        <v>36039</v>
      </c>
      <c r="B47" s="6" t="s">
        <v>1</v>
      </c>
      <c r="C47" s="6" t="s">
        <v>36</v>
      </c>
      <c r="D47" s="6">
        <v>8</v>
      </c>
      <c r="E47" s="6" t="s">
        <v>39</v>
      </c>
      <c r="F47" s="10">
        <v>3672.8820301591727</v>
      </c>
      <c r="G47" s="12">
        <v>-29.368771758788498</v>
      </c>
      <c r="H47" s="12">
        <v>684.57974895812072</v>
      </c>
      <c r="I47" s="9">
        <v>0.61327726377982306</v>
      </c>
      <c r="J47" s="10">
        <v>36.7214356576253</v>
      </c>
      <c r="K47" s="10">
        <v>0.728684322809381</v>
      </c>
      <c r="L47" s="11">
        <v>1348.7350114853825</v>
      </c>
      <c r="M47" s="11">
        <v>26.763715549052812</v>
      </c>
      <c r="N47" s="10">
        <v>66.100292348865679</v>
      </c>
      <c r="O47" s="12" t="s">
        <v>38</v>
      </c>
    </row>
    <row r="48" spans="1:15">
      <c r="A48" s="5">
        <v>36039</v>
      </c>
      <c r="B48" s="6" t="s">
        <v>1</v>
      </c>
      <c r="C48" s="6" t="s">
        <v>36</v>
      </c>
      <c r="D48" s="6">
        <v>10</v>
      </c>
      <c r="E48" s="6" t="s">
        <v>39</v>
      </c>
      <c r="F48" s="10">
        <v>2989.9195303171018</v>
      </c>
      <c r="G48" s="12">
        <v>-29.643143244945097</v>
      </c>
      <c r="H48" s="12">
        <v>60.157655631101967</v>
      </c>
      <c r="I48" s="9">
        <v>0.38683353634592371</v>
      </c>
      <c r="J48" s="10">
        <v>20.673260059787101</v>
      </c>
      <c r="K48" s="10">
        <v>0.50659770178066299</v>
      </c>
      <c r="L48" s="11">
        <v>618.1138400808195</v>
      </c>
      <c r="M48" s="11">
        <v>15.146863625677632</v>
      </c>
      <c r="N48" s="10">
        <v>3.1101867478460128</v>
      </c>
      <c r="O48" s="12" t="s">
        <v>38</v>
      </c>
    </row>
    <row r="49" spans="1:15">
      <c r="A49" s="5">
        <v>36039</v>
      </c>
      <c r="B49" s="6" t="s">
        <v>1</v>
      </c>
      <c r="C49" s="6" t="s">
        <v>36</v>
      </c>
      <c r="D49" s="6">
        <v>12</v>
      </c>
      <c r="E49" s="6" t="s">
        <v>39</v>
      </c>
      <c r="F49" s="10">
        <v>4726.2895996860289</v>
      </c>
      <c r="G49" s="12">
        <v>-30.596253294749999</v>
      </c>
      <c r="H49" s="12">
        <v>308.169373448199</v>
      </c>
      <c r="I49" s="9">
        <v>0.47689723368627968</v>
      </c>
      <c r="J49" s="10">
        <v>14.6250292869061</v>
      </c>
      <c r="K49" s="10">
        <v>0.44048518898344102</v>
      </c>
      <c r="L49" s="11">
        <v>691.22123813807877</v>
      </c>
      <c r="M49" s="11">
        <v>20.818605675081724</v>
      </c>
      <c r="N49" s="10">
        <v>23.024801968695211</v>
      </c>
      <c r="O49" s="12" t="s">
        <v>38</v>
      </c>
    </row>
    <row r="50" spans="1:15">
      <c r="A50" s="5">
        <v>36039</v>
      </c>
      <c r="B50" s="6" t="s">
        <v>1</v>
      </c>
      <c r="C50" s="6" t="s">
        <v>36</v>
      </c>
      <c r="D50" s="6">
        <v>14</v>
      </c>
      <c r="E50" s="6" t="s">
        <v>39</v>
      </c>
      <c r="F50" s="10">
        <v>4387.4186044542294</v>
      </c>
      <c r="G50" s="12">
        <v>-29.396809575311398</v>
      </c>
      <c r="H50" s="12">
        <v>333.6577538685454</v>
      </c>
      <c r="I50" s="9">
        <v>0.48614393057480421</v>
      </c>
      <c r="J50" s="10">
        <v>33.709448895791802</v>
      </c>
      <c r="K50" s="10">
        <v>0.73893530286509002</v>
      </c>
      <c r="L50" s="11">
        <v>1478.9746323129602</v>
      </c>
      <c r="M50" s="11">
        <v>32.420184952783167</v>
      </c>
      <c r="N50" s="10">
        <v>38.853623947036581</v>
      </c>
      <c r="O50" s="12" t="s">
        <v>38</v>
      </c>
    </row>
    <row r="51" spans="1:15">
      <c r="A51" s="5">
        <v>36039</v>
      </c>
      <c r="B51" s="6" t="s">
        <v>1</v>
      </c>
      <c r="C51" s="6" t="s">
        <v>36</v>
      </c>
      <c r="D51" s="6">
        <v>16</v>
      </c>
      <c r="E51" s="6" t="s">
        <v>39</v>
      </c>
      <c r="F51" s="10">
        <v>4746.0911688311699</v>
      </c>
      <c r="G51" s="12">
        <v>-27.308497421979798</v>
      </c>
      <c r="H51" s="12">
        <v>176.96759238948292</v>
      </c>
      <c r="I51" s="9">
        <v>0.42927253547571836</v>
      </c>
      <c r="J51" s="10">
        <v>36.595456226401303</v>
      </c>
      <c r="K51" s="10">
        <v>0.67110981019815996</v>
      </c>
      <c r="L51" s="11">
        <v>1736.8537161547085</v>
      </c>
      <c r="M51" s="11">
        <v>31.851483434974487</v>
      </c>
      <c r="N51" s="10">
        <v>20.057686705631859</v>
      </c>
      <c r="O51" s="12" t="s">
        <v>38</v>
      </c>
    </row>
    <row r="52" spans="1:15">
      <c r="A52" s="5">
        <v>36130</v>
      </c>
      <c r="B52" s="6" t="s">
        <v>1</v>
      </c>
      <c r="C52" s="6" t="s">
        <v>36</v>
      </c>
      <c r="D52" s="6">
        <v>1</v>
      </c>
      <c r="E52" s="6" t="s">
        <v>37</v>
      </c>
      <c r="F52" s="10">
        <v>672.70503191283581</v>
      </c>
      <c r="G52" s="12">
        <v>-27.4890171472574</v>
      </c>
      <c r="H52" s="12">
        <v>209.15461032301553</v>
      </c>
      <c r="I52" s="9">
        <v>0.44096026196449101</v>
      </c>
      <c r="J52" s="10">
        <v>19.325697857684101</v>
      </c>
      <c r="K52" s="10">
        <v>0.41356122585628802</v>
      </c>
      <c r="L52" s="11">
        <v>130.00494194091206</v>
      </c>
      <c r="M52" s="11">
        <v>2.782047176375658</v>
      </c>
      <c r="N52" s="10">
        <v>2.0770837098577912</v>
      </c>
      <c r="O52" s="12" t="s">
        <v>38</v>
      </c>
    </row>
    <row r="53" spans="1:15">
      <c r="A53" s="5">
        <v>36130</v>
      </c>
      <c r="B53" s="6" t="s">
        <v>1</v>
      </c>
      <c r="C53" s="6" t="s">
        <v>36</v>
      </c>
      <c r="D53" s="6">
        <v>3</v>
      </c>
      <c r="E53" s="6" t="s">
        <v>37</v>
      </c>
      <c r="F53" s="10">
        <v>4127.924168040774</v>
      </c>
      <c r="G53" s="12">
        <v>-27.858546815841699</v>
      </c>
      <c r="H53" s="12">
        <v>101.03783908605027</v>
      </c>
      <c r="I53" s="9">
        <v>0.4016901034564293</v>
      </c>
      <c r="J53" s="10">
        <v>30.5105961211334</v>
      </c>
      <c r="K53" s="10">
        <v>0.39598445846826302</v>
      </c>
      <c r="L53" s="11">
        <v>1259.4542710975766</v>
      </c>
      <c r="M53" s="11">
        <v>16.345938162796809</v>
      </c>
      <c r="N53" s="10">
        <v>5.7848444267377479</v>
      </c>
      <c r="O53" s="12" t="s">
        <v>38</v>
      </c>
    </row>
    <row r="54" spans="1:15">
      <c r="A54" s="5">
        <v>36130</v>
      </c>
      <c r="B54" s="6" t="s">
        <v>1</v>
      </c>
      <c r="C54" s="6" t="s">
        <v>36</v>
      </c>
      <c r="D54" s="6">
        <v>5</v>
      </c>
      <c r="E54" s="6" t="s">
        <v>37</v>
      </c>
      <c r="F54" s="10">
        <v>3671.9548906882596</v>
      </c>
      <c r="G54" s="12">
        <v>-28.468954719066002</v>
      </c>
      <c r="H54" s="12">
        <v>443.58205495823881</v>
      </c>
      <c r="I54" s="9">
        <v>0.52600268811546935</v>
      </c>
      <c r="J54" s="10">
        <v>22.371289730845</v>
      </c>
      <c r="K54" s="10">
        <v>0.506321497201207</v>
      </c>
      <c r="L54" s="11">
        <v>821.46366738180336</v>
      </c>
      <c r="M54" s="11">
        <v>18.591896979085739</v>
      </c>
      <c r="N54" s="10">
        <v>29.691759247258663</v>
      </c>
      <c r="O54" s="12" t="s">
        <v>38</v>
      </c>
    </row>
    <row r="55" spans="1:15">
      <c r="A55" s="5">
        <v>36130</v>
      </c>
      <c r="B55" s="6" t="s">
        <v>1</v>
      </c>
      <c r="C55" s="6" t="s">
        <v>36</v>
      </c>
      <c r="D55" s="6">
        <v>7</v>
      </c>
      <c r="E55" s="6" t="s">
        <v>37</v>
      </c>
      <c r="F55" s="10">
        <v>5473.6475852144977</v>
      </c>
      <c r="G55" s="12">
        <v>-27.3461886664753</v>
      </c>
      <c r="H55" s="12">
        <v>263.49849343731171</v>
      </c>
      <c r="I55" s="9">
        <v>0.46068734727739552</v>
      </c>
      <c r="J55" s="10">
        <v>27.190899831464201</v>
      </c>
      <c r="K55" s="10">
        <v>0.49287406687678298</v>
      </c>
      <c r="L55" s="11">
        <v>1488.3340320230332</v>
      </c>
      <c r="M55" s="11">
        <v>26.978189459749522</v>
      </c>
      <c r="N55" s="10">
        <v>25.463997374527491</v>
      </c>
      <c r="O55" s="12" t="s">
        <v>38</v>
      </c>
    </row>
    <row r="56" spans="1:15">
      <c r="A56" s="5">
        <v>36130</v>
      </c>
      <c r="B56" s="6" t="s">
        <v>1</v>
      </c>
      <c r="C56" s="6" t="s">
        <v>36</v>
      </c>
      <c r="D56" s="6">
        <v>9</v>
      </c>
      <c r="E56" s="6" t="s">
        <v>37</v>
      </c>
      <c r="F56" s="10">
        <v>1832.7213362511116</v>
      </c>
      <c r="G56" s="12">
        <v>-28.025386626734498</v>
      </c>
      <c r="H56" s="12">
        <v>200.695741633034</v>
      </c>
      <c r="I56" s="9">
        <v>0.43788894953292418</v>
      </c>
      <c r="J56" s="10">
        <v>29.0528106225523</v>
      </c>
      <c r="K56" s="10">
        <v>0.59830850902926003</v>
      </c>
      <c r="L56" s="11">
        <v>532.45705906014541</v>
      </c>
      <c r="M56" s="11">
        <v>10.965327701585158</v>
      </c>
      <c r="N56" s="10">
        <v>7.849962914407552</v>
      </c>
      <c r="O56" s="12" t="s">
        <v>38</v>
      </c>
    </row>
    <row r="57" spans="1:15">
      <c r="A57" s="5">
        <v>36130</v>
      </c>
      <c r="B57" s="6" t="s">
        <v>1</v>
      </c>
      <c r="C57" s="6" t="s">
        <v>36</v>
      </c>
      <c r="D57" s="6">
        <v>11</v>
      </c>
      <c r="E57" s="6" t="s">
        <v>37</v>
      </c>
      <c r="F57" s="10">
        <v>3020.9529118804726</v>
      </c>
      <c r="G57" s="12">
        <v>-27.208854545864298</v>
      </c>
      <c r="H57" s="12">
        <v>449.18612763124759</v>
      </c>
      <c r="I57" s="9">
        <v>0.52803387998511953</v>
      </c>
      <c r="J57" s="10">
        <v>26.953396908090902</v>
      </c>
      <c r="K57" s="10">
        <v>0.229062306060445</v>
      </c>
      <c r="L57" s="11">
        <v>814.24942874567341</v>
      </c>
      <c r="M57" s="11">
        <v>6.9198644049535734</v>
      </c>
      <c r="N57" s="10">
        <v>11.191765191840618</v>
      </c>
      <c r="O57" s="12" t="s">
        <v>38</v>
      </c>
    </row>
    <row r="58" spans="1:15">
      <c r="A58" s="5">
        <v>36130</v>
      </c>
      <c r="B58" s="6" t="s">
        <v>1</v>
      </c>
      <c r="C58" s="6" t="s">
        <v>36</v>
      </c>
      <c r="D58" s="6">
        <v>13</v>
      </c>
      <c r="E58" s="6" t="s">
        <v>37</v>
      </c>
      <c r="F58" s="10">
        <v>2874.0807929969101</v>
      </c>
      <c r="G58" s="12">
        <v>-27.704557265025599</v>
      </c>
      <c r="H58" s="12">
        <v>333.57893816949257</v>
      </c>
      <c r="I58" s="9">
        <v>0.48611534039507931</v>
      </c>
      <c r="J58" s="10">
        <v>27.0610135794808</v>
      </c>
      <c r="K58" s="10">
        <v>0.57316289284730004</v>
      </c>
      <c r="L58" s="11">
        <v>777.75539367814338</v>
      </c>
      <c r="M58" s="11">
        <v>16.473164615909717</v>
      </c>
      <c r="N58" s="10">
        <v>19.737378258393981</v>
      </c>
      <c r="O58" s="12" t="s">
        <v>38</v>
      </c>
    </row>
    <row r="59" spans="1:15">
      <c r="A59" s="5">
        <v>36130</v>
      </c>
      <c r="B59" s="6" t="s">
        <v>1</v>
      </c>
      <c r="C59" s="6" t="s">
        <v>36</v>
      </c>
      <c r="D59" s="6">
        <v>15</v>
      </c>
      <c r="E59" s="6" t="s">
        <v>37</v>
      </c>
      <c r="F59" s="10">
        <v>4808.7678666024558</v>
      </c>
      <c r="G59" s="12">
        <v>-27.539364894927299</v>
      </c>
      <c r="H59" s="12">
        <v>236.7233377002384</v>
      </c>
      <c r="I59" s="9">
        <v>0.45096881683173212</v>
      </c>
      <c r="J59" s="10">
        <v>14.5862794188747</v>
      </c>
      <c r="K59" s="10">
        <v>0.38267927159858101</v>
      </c>
      <c r="L59" s="11">
        <v>701.42031762769409</v>
      </c>
      <c r="M59" s="11">
        <v>18.402157844780906</v>
      </c>
      <c r="N59" s="10">
        <v>15.580889318683766</v>
      </c>
      <c r="O59" s="12" t="s">
        <v>38</v>
      </c>
    </row>
    <row r="60" spans="1:15">
      <c r="A60" s="5">
        <v>36130</v>
      </c>
      <c r="B60" s="6" t="s">
        <v>1</v>
      </c>
      <c r="C60" s="6" t="s">
        <v>36</v>
      </c>
      <c r="D60" s="6">
        <v>2</v>
      </c>
      <c r="E60" s="6" t="s">
        <v>39</v>
      </c>
      <c r="F60" s="10">
        <v>3086.9465426211354</v>
      </c>
      <c r="G60" s="12">
        <v>-29.222679821773998</v>
      </c>
      <c r="H60" s="12">
        <v>238.23753628504963</v>
      </c>
      <c r="I60" s="9">
        <v>0.45151847341293927</v>
      </c>
      <c r="J60" s="10">
        <v>34.275308641080699</v>
      </c>
      <c r="K60" s="10">
        <v>0.85226328410568497</v>
      </c>
      <c r="L60" s="11">
        <v>1058.0604550685639</v>
      </c>
      <c r="M60" s="11">
        <v>26.308911982729786</v>
      </c>
      <c r="N60" s="10">
        <v>22.420053163236172</v>
      </c>
      <c r="O60" s="12" t="s">
        <v>38</v>
      </c>
    </row>
    <row r="61" spans="1:15">
      <c r="A61" s="5">
        <v>36130</v>
      </c>
      <c r="B61" s="6" t="s">
        <v>1</v>
      </c>
      <c r="C61" s="6" t="s">
        <v>36</v>
      </c>
      <c r="D61" s="6">
        <v>4</v>
      </c>
      <c r="E61" s="6" t="s">
        <v>39</v>
      </c>
      <c r="F61" s="10">
        <v>2746.4422545653197</v>
      </c>
      <c r="G61" s="12">
        <v>-31.674467160873796</v>
      </c>
      <c r="H61" s="12">
        <v>833.7353868357759</v>
      </c>
      <c r="I61" s="9">
        <v>0.66721560319162743</v>
      </c>
      <c r="J61" s="10">
        <v>35.323962734984001</v>
      </c>
      <c r="K61" s="10">
        <v>0.62164231014952198</v>
      </c>
      <c r="L61" s="11">
        <v>970.15223854050782</v>
      </c>
      <c r="M61" s="11">
        <v>17.073047078202467</v>
      </c>
      <c r="N61" s="10">
        <v>51.375462598563473</v>
      </c>
      <c r="O61" s="12" t="s">
        <v>38</v>
      </c>
    </row>
    <row r="62" spans="1:15">
      <c r="A62" s="5">
        <v>36130</v>
      </c>
      <c r="B62" s="6" t="s">
        <v>1</v>
      </c>
      <c r="C62" s="6" t="s">
        <v>36</v>
      </c>
      <c r="D62" s="6">
        <v>6</v>
      </c>
      <c r="E62" s="6" t="s">
        <v>39</v>
      </c>
      <c r="F62" s="10">
        <v>2914.5737163814183</v>
      </c>
      <c r="G62" s="12">
        <v>-28.129613619308998</v>
      </c>
      <c r="H62" s="12">
        <v>285.91882716001703</v>
      </c>
      <c r="I62" s="9">
        <v>0.46882375616234157</v>
      </c>
      <c r="J62" s="10">
        <v>34.805438502337701</v>
      </c>
      <c r="K62" s="10">
        <v>0.45021949303714598</v>
      </c>
      <c r="L62" s="11">
        <v>1014.4301624604329</v>
      </c>
      <c r="M62" s="11">
        <v>13.121979010086326</v>
      </c>
      <c r="N62" s="10">
        <v>13.453145763974545</v>
      </c>
      <c r="O62" s="12" t="s">
        <v>38</v>
      </c>
    </row>
    <row r="63" spans="1:15">
      <c r="A63" s="5">
        <v>36130</v>
      </c>
      <c r="B63" s="6" t="s">
        <v>1</v>
      </c>
      <c r="C63" s="6" t="s">
        <v>36</v>
      </c>
      <c r="D63" s="6">
        <v>8</v>
      </c>
      <c r="E63" s="6" t="s">
        <v>39</v>
      </c>
      <c r="F63" s="10">
        <v>1736.7399638989175</v>
      </c>
      <c r="G63" s="12">
        <v>-31.1232172594056</v>
      </c>
      <c r="H63" s="12">
        <v>524.54169991472747</v>
      </c>
      <c r="I63" s="9">
        <v>0.55533839502986282</v>
      </c>
      <c r="J63" s="10">
        <v>29.460892647993202</v>
      </c>
      <c r="K63" s="10">
        <v>0.312442758125274</v>
      </c>
      <c r="L63" s="11">
        <v>511.65909633905596</v>
      </c>
      <c r="M63" s="11">
        <v>5.4263182446696661</v>
      </c>
      <c r="N63" s="10">
        <v>10.25782491893616</v>
      </c>
      <c r="O63" s="12" t="s">
        <v>38</v>
      </c>
    </row>
    <row r="64" spans="1:15">
      <c r="A64" s="5">
        <v>36130</v>
      </c>
      <c r="B64" s="6" t="s">
        <v>1</v>
      </c>
      <c r="C64" s="6" t="s">
        <v>36</v>
      </c>
      <c r="D64" s="6">
        <v>10</v>
      </c>
      <c r="E64" s="6" t="s">
        <v>39</v>
      </c>
      <c r="F64" s="10">
        <v>1423.5553051243887</v>
      </c>
      <c r="G64" s="12">
        <v>-33.629304232715398</v>
      </c>
      <c r="H64" s="12">
        <v>327.68951689316219</v>
      </c>
      <c r="I64" s="9">
        <v>0.48397892242212881</v>
      </c>
      <c r="J64" s="10">
        <v>28.036207870309799</v>
      </c>
      <c r="K64" s="10">
        <v>0.59331103455009004</v>
      </c>
      <c r="L64" s="11">
        <v>399.11092449349655</v>
      </c>
      <c r="M64" s="11">
        <v>8.4461107082262021</v>
      </c>
      <c r="N64" s="10">
        <v>9.9392920680206256</v>
      </c>
      <c r="O64" s="12" t="s">
        <v>38</v>
      </c>
    </row>
    <row r="65" spans="1:15">
      <c r="A65" s="5">
        <v>36130</v>
      </c>
      <c r="B65" s="6" t="s">
        <v>1</v>
      </c>
      <c r="C65" s="6" t="s">
        <v>36</v>
      </c>
      <c r="D65" s="6">
        <v>12</v>
      </c>
      <c r="E65" s="6" t="s">
        <v>39</v>
      </c>
      <c r="F65" s="10">
        <v>1412.2698473282446</v>
      </c>
      <c r="G65" s="12">
        <v>-29.923350496613899</v>
      </c>
      <c r="H65" s="12">
        <v>397.3585131723612</v>
      </c>
      <c r="I65" s="9">
        <v>0.50924583622140007</v>
      </c>
      <c r="J65" s="10">
        <v>30.310973047612201</v>
      </c>
      <c r="K65" s="10">
        <v>0.35198351942674599</v>
      </c>
      <c r="L65" s="11">
        <v>428.07273278321816</v>
      </c>
      <c r="M65" s="11">
        <v>4.970957112428688</v>
      </c>
      <c r="N65" s="10">
        <v>7.1057762125683492</v>
      </c>
      <c r="O65" s="12" t="s">
        <v>38</v>
      </c>
    </row>
    <row r="66" spans="1:15">
      <c r="A66" s="5">
        <v>36130</v>
      </c>
      <c r="B66" s="6" t="s">
        <v>1</v>
      </c>
      <c r="C66" s="6" t="s">
        <v>36</v>
      </c>
      <c r="D66" s="6">
        <v>14</v>
      </c>
      <c r="E66" s="6" t="s">
        <v>39</v>
      </c>
      <c r="F66" s="10">
        <v>8449.7092587542993</v>
      </c>
      <c r="G66" s="12">
        <v>-28.099708709847398</v>
      </c>
      <c r="H66" s="12">
        <v>161.27977305795477</v>
      </c>
      <c r="I66" s="9">
        <v>0.42357499120894904</v>
      </c>
      <c r="J66" s="10">
        <v>23.276479709849401</v>
      </c>
      <c r="K66" s="10">
        <v>0.41447837393569198</v>
      </c>
      <c r="L66" s="11">
        <v>1966.7948611552108</v>
      </c>
      <c r="M66" s="11">
        <v>35.022217537978435</v>
      </c>
      <c r="N66" s="10">
        <v>20.058972016056149</v>
      </c>
      <c r="O66" s="12" t="s">
        <v>38</v>
      </c>
    </row>
    <row r="67" spans="1:15">
      <c r="A67" s="5">
        <v>36130</v>
      </c>
      <c r="B67" s="6" t="s">
        <v>1</v>
      </c>
      <c r="C67" s="6" t="s">
        <v>36</v>
      </c>
      <c r="D67" s="6">
        <v>16</v>
      </c>
      <c r="E67" s="6" t="s">
        <v>39</v>
      </c>
      <c r="F67" s="10">
        <v>1651.0086744365651</v>
      </c>
      <c r="G67" s="12">
        <v>-30.434205527204899</v>
      </c>
      <c r="H67" s="12">
        <v>1125.3509900729211</v>
      </c>
      <c r="I67" s="9">
        <v>0.77250201535117613</v>
      </c>
      <c r="J67" s="10">
        <v>27.037363763236801</v>
      </c>
      <c r="K67" s="10">
        <v>0.65146093823193496</v>
      </c>
      <c r="L67" s="11">
        <v>446.38922107000809</v>
      </c>
      <c r="M67" s="11">
        <v>10.755676600775081</v>
      </c>
      <c r="N67" s="10">
        <v>43.689775117003251</v>
      </c>
      <c r="O67" s="12" t="s">
        <v>38</v>
      </c>
    </row>
    <row r="68" spans="1:15">
      <c r="A68" s="5">
        <v>36404</v>
      </c>
      <c r="B68" s="6" t="s">
        <v>1</v>
      </c>
      <c r="C68" s="6" t="s">
        <v>36</v>
      </c>
      <c r="D68" s="6">
        <v>1</v>
      </c>
      <c r="E68" s="6" t="s">
        <v>37</v>
      </c>
      <c r="F68" s="10">
        <v>2852.1085374718327</v>
      </c>
      <c r="G68" s="12">
        <v>-26.9550136189753</v>
      </c>
      <c r="H68" s="10">
        <v>120.79597837462472</v>
      </c>
      <c r="I68" s="9">
        <v>0.40886896528990557</v>
      </c>
      <c r="J68" s="10">
        <v>47.179775066134802</v>
      </c>
      <c r="K68" s="10">
        <v>0.41597406867667602</v>
      </c>
      <c r="L68" s="11">
        <v>1345.6183926212377</v>
      </c>
      <c r="M68" s="11">
        <v>11.864031926396422</v>
      </c>
      <c r="N68" s="10">
        <v>5.0503956327310062</v>
      </c>
      <c r="O68" s="12" t="s">
        <v>38</v>
      </c>
    </row>
    <row r="69" spans="1:15">
      <c r="A69" s="5">
        <v>36404</v>
      </c>
      <c r="B69" s="6" t="s">
        <v>1</v>
      </c>
      <c r="C69" s="6" t="s">
        <v>36</v>
      </c>
      <c r="D69" s="6">
        <v>3</v>
      </c>
      <c r="E69" s="6" t="s">
        <v>37</v>
      </c>
      <c r="F69" s="10">
        <v>3160.4372011989508</v>
      </c>
      <c r="G69" s="12">
        <v>-27.522289817561802</v>
      </c>
      <c r="H69" s="10">
        <v>59.857005285538051</v>
      </c>
      <c r="I69" s="9">
        <v>0.38672425838229074</v>
      </c>
      <c r="J69" s="10">
        <v>29.550569621125799</v>
      </c>
      <c r="K69" s="10">
        <v>0.82217526993604695</v>
      </c>
      <c r="L69" s="11">
        <v>933.92719547225568</v>
      </c>
      <c r="M69" s="11">
        <v>25.984333090116728</v>
      </c>
      <c r="N69" s="10">
        <v>5.3071073292405089</v>
      </c>
      <c r="O69" s="12" t="s">
        <v>38</v>
      </c>
    </row>
    <row r="70" spans="1:15">
      <c r="A70" s="5">
        <v>36404</v>
      </c>
      <c r="B70" s="6" t="s">
        <v>1</v>
      </c>
      <c r="C70" s="6" t="s">
        <v>36</v>
      </c>
      <c r="D70" s="6">
        <v>5</v>
      </c>
      <c r="E70" s="6" t="s">
        <v>37</v>
      </c>
      <c r="F70" s="10">
        <v>3444.6987249945037</v>
      </c>
      <c r="G70" s="12">
        <v>-27.931023328078101</v>
      </c>
      <c r="H70" s="10">
        <v>401.62418505263679</v>
      </c>
      <c r="I70" s="9">
        <v>0.51079245421762065</v>
      </c>
      <c r="J70" s="10">
        <v>29.117848501612201</v>
      </c>
      <c r="K70" s="10">
        <v>0.35624251218012498</v>
      </c>
      <c r="L70" s="11">
        <v>1003.0221560808668</v>
      </c>
      <c r="M70" s="11">
        <v>12.271481274957157</v>
      </c>
      <c r="N70" s="10">
        <v>17.731364463041359</v>
      </c>
      <c r="O70" s="12" t="s">
        <v>38</v>
      </c>
    </row>
    <row r="71" spans="1:15">
      <c r="A71" s="5">
        <v>36404</v>
      </c>
      <c r="B71" s="6" t="s">
        <v>1</v>
      </c>
      <c r="C71" s="6" t="s">
        <v>36</v>
      </c>
      <c r="D71" s="6">
        <v>7</v>
      </c>
      <c r="E71" s="6" t="s">
        <v>37</v>
      </c>
      <c r="F71" s="10">
        <v>2844.1861208206687</v>
      </c>
      <c r="G71" s="12">
        <v>-28.0041794022986</v>
      </c>
      <c r="H71" s="10">
        <v>184.50233293238091</v>
      </c>
      <c r="I71" s="9">
        <v>0.43200879096693251</v>
      </c>
      <c r="J71" s="10">
        <v>29.731153431118599</v>
      </c>
      <c r="K71" s="10">
        <v>0.45736290715715</v>
      </c>
      <c r="L71" s="11">
        <v>845.60933944777332</v>
      </c>
      <c r="M71" s="11">
        <v>13.008252327145582</v>
      </c>
      <c r="N71" s="10">
        <v>8.5475653300952228</v>
      </c>
      <c r="O71" s="12" t="s">
        <v>38</v>
      </c>
    </row>
    <row r="72" spans="1:15">
      <c r="A72" s="5">
        <v>36404</v>
      </c>
      <c r="B72" s="6" t="s">
        <v>1</v>
      </c>
      <c r="C72" s="6" t="s">
        <v>36</v>
      </c>
      <c r="D72" s="6">
        <v>9</v>
      </c>
      <c r="E72" s="6" t="s">
        <v>37</v>
      </c>
      <c r="F72" s="10">
        <v>5180.7234581497796</v>
      </c>
      <c r="G72" s="12">
        <v>-27.748408311551099</v>
      </c>
      <c r="H72" s="10">
        <v>419.48524342466743</v>
      </c>
      <c r="I72" s="9">
        <v>0.51726787185786294</v>
      </c>
      <c r="J72" s="10">
        <v>20.810083395885801</v>
      </c>
      <c r="K72" s="10">
        <v>0.59272165567953305</v>
      </c>
      <c r="L72" s="11">
        <v>1078.112872151188</v>
      </c>
      <c r="M72" s="11">
        <v>30.70726985732334</v>
      </c>
      <c r="N72" s="10">
        <v>46.358111809252065</v>
      </c>
      <c r="O72" s="12" t="s">
        <v>38</v>
      </c>
    </row>
    <row r="73" spans="1:15">
      <c r="A73" s="5">
        <v>36404</v>
      </c>
      <c r="B73" s="6" t="s">
        <v>1</v>
      </c>
      <c r="C73" s="6" t="s">
        <v>36</v>
      </c>
      <c r="D73" s="6">
        <v>11</v>
      </c>
      <c r="E73" s="6" t="s">
        <v>37</v>
      </c>
      <c r="F73" s="10">
        <v>3056.4542579889571</v>
      </c>
      <c r="G73" s="12">
        <v>-27.456541230570302</v>
      </c>
      <c r="H73" s="10">
        <v>433.70450144409193</v>
      </c>
      <c r="I73" s="9">
        <v>0.522422374407018</v>
      </c>
      <c r="J73" s="10">
        <v>40.726234080383499</v>
      </c>
      <c r="K73" s="10">
        <v>0.71067225052803695</v>
      </c>
      <c r="L73" s="11">
        <v>1244.7787156684312</v>
      </c>
      <c r="M73" s="11">
        <v>21.721372261610135</v>
      </c>
      <c r="N73" s="10">
        <v>33.911922128613121</v>
      </c>
      <c r="O73" s="12" t="s">
        <v>38</v>
      </c>
    </row>
    <row r="74" spans="1:15">
      <c r="A74" s="5">
        <v>36404</v>
      </c>
      <c r="B74" s="6" t="s">
        <v>1</v>
      </c>
      <c r="C74" s="6" t="s">
        <v>36</v>
      </c>
      <c r="D74" s="6">
        <v>13</v>
      </c>
      <c r="E74" s="6" t="s">
        <v>37</v>
      </c>
      <c r="F74" s="10">
        <v>3621.7975583611246</v>
      </c>
      <c r="G74" s="12">
        <v>-28.092812919787299</v>
      </c>
      <c r="H74" s="10">
        <v>246.57812748403515</v>
      </c>
      <c r="I74" s="9">
        <v>0.45454601296527575</v>
      </c>
      <c r="J74" s="10">
        <v>24.6172393972005</v>
      </c>
      <c r="K74" s="10">
        <v>0.446503919176091</v>
      </c>
      <c r="L74" s="11">
        <v>891.58657542372055</v>
      </c>
      <c r="M74" s="11">
        <v>16.17146804270639</v>
      </c>
      <c r="N74" s="10">
        <v>14.270675785642103</v>
      </c>
      <c r="O74" s="12" t="s">
        <v>38</v>
      </c>
    </row>
    <row r="75" spans="1:15">
      <c r="A75" s="5">
        <v>36404</v>
      </c>
      <c r="B75" s="6" t="s">
        <v>1</v>
      </c>
      <c r="C75" s="6" t="s">
        <v>36</v>
      </c>
      <c r="D75" s="6">
        <v>15</v>
      </c>
      <c r="E75" s="6" t="s">
        <v>37</v>
      </c>
      <c r="F75" s="10">
        <v>4033.4312825288994</v>
      </c>
      <c r="G75" s="12">
        <v>-27.250538449141001</v>
      </c>
      <c r="H75" s="10">
        <v>317.88244177986024</v>
      </c>
      <c r="I75" s="9">
        <v>0.48042115173023991</v>
      </c>
      <c r="J75" s="10">
        <v>38.011058159185403</v>
      </c>
      <c r="K75" s="10">
        <v>0.55018298832272405</v>
      </c>
      <c r="L75" s="11">
        <v>1533.1499106128376</v>
      </c>
      <c r="M75" s="11">
        <v>22.191252762161074</v>
      </c>
      <c r="N75" s="10">
        <v>25.324913235546891</v>
      </c>
      <c r="O75" s="12" t="s">
        <v>38</v>
      </c>
    </row>
    <row r="76" spans="1:15">
      <c r="A76" s="5">
        <v>36404</v>
      </c>
      <c r="B76" s="6" t="s">
        <v>1</v>
      </c>
      <c r="C76" s="6" t="s">
        <v>36</v>
      </c>
      <c r="D76" s="6">
        <v>2</v>
      </c>
      <c r="E76" s="6" t="s">
        <v>39</v>
      </c>
      <c r="F76" s="10">
        <v>2941.9597317351599</v>
      </c>
      <c r="G76" s="12">
        <v>-31.011705047678902</v>
      </c>
      <c r="H76" s="10">
        <v>618.09173205959667</v>
      </c>
      <c r="I76" s="9">
        <v>0.58921468476324668</v>
      </c>
      <c r="J76" s="10">
        <v>25.678564794296999</v>
      </c>
      <c r="K76" s="10">
        <v>0.68264657399893403</v>
      </c>
      <c r="L76" s="11">
        <v>755.45303593573919</v>
      </c>
      <c r="M76" s="11">
        <v>20.083187317118295</v>
      </c>
      <c r="N76" s="10">
        <v>44.768373698366581</v>
      </c>
      <c r="O76" s="12" t="s">
        <v>38</v>
      </c>
    </row>
    <row r="77" spans="1:15">
      <c r="A77" s="5">
        <v>36404</v>
      </c>
      <c r="B77" s="6" t="s">
        <v>1</v>
      </c>
      <c r="C77" s="6" t="s">
        <v>36</v>
      </c>
      <c r="D77" s="6">
        <v>4</v>
      </c>
      <c r="E77" s="6" t="s">
        <v>39</v>
      </c>
      <c r="F77" s="10">
        <v>3205.2395922496307</v>
      </c>
      <c r="G77" s="12">
        <v>-29.206242300224002</v>
      </c>
      <c r="H77" s="10">
        <v>394.74619274317729</v>
      </c>
      <c r="I77" s="9">
        <v>0.50829865529085227</v>
      </c>
      <c r="J77" s="10">
        <v>42.774554227378403</v>
      </c>
      <c r="K77" s="10">
        <v>0.85818544477125902</v>
      </c>
      <c r="L77" s="11">
        <v>1371.0269475042207</v>
      </c>
      <c r="M77" s="11">
        <v>27.506899650731985</v>
      </c>
      <c r="N77" s="10">
        <v>39.059427616243553</v>
      </c>
      <c r="O77" s="12" t="s">
        <v>38</v>
      </c>
    </row>
    <row r="78" spans="1:15">
      <c r="A78" s="5">
        <v>36404</v>
      </c>
      <c r="B78" s="6" t="s">
        <v>1</v>
      </c>
      <c r="C78" s="6" t="s">
        <v>36</v>
      </c>
      <c r="D78" s="6">
        <v>6</v>
      </c>
      <c r="E78" s="6" t="s">
        <v>39</v>
      </c>
      <c r="F78" s="10">
        <v>5879.2183386116567</v>
      </c>
      <c r="G78" s="12">
        <v>-30.049491938797701</v>
      </c>
      <c r="H78" s="10">
        <v>268.36084002697834</v>
      </c>
      <c r="I78" s="9">
        <v>0.46245202095020249</v>
      </c>
      <c r="J78" s="10">
        <v>29.7944660098971</v>
      </c>
      <c r="K78" s="10">
        <v>0.60527235775331301</v>
      </c>
      <c r="L78" s="11">
        <v>1751.6817095452873</v>
      </c>
      <c r="M78" s="11">
        <v>35.58528345557994</v>
      </c>
      <c r="N78" s="10">
        <v>34.21596920339816</v>
      </c>
      <c r="O78" s="12" t="s">
        <v>38</v>
      </c>
    </row>
    <row r="79" spans="1:15">
      <c r="A79" s="5">
        <v>36404</v>
      </c>
      <c r="B79" s="6" t="s">
        <v>1</v>
      </c>
      <c r="C79" s="6" t="s">
        <v>36</v>
      </c>
      <c r="D79" s="6">
        <v>8</v>
      </c>
      <c r="E79" s="6" t="s">
        <v>39</v>
      </c>
      <c r="F79" s="10">
        <v>3013.4435410689262</v>
      </c>
      <c r="G79" s="12">
        <v>-31.0322969908026</v>
      </c>
      <c r="H79" s="10">
        <v>746.50338228984992</v>
      </c>
      <c r="I79" s="9">
        <v>0.63567747919924045</v>
      </c>
      <c r="J79" s="10">
        <v>28.776894561128302</v>
      </c>
      <c r="K79" s="10">
        <v>0.29194197792348398</v>
      </c>
      <c r="L79" s="11">
        <v>867.17547047253595</v>
      </c>
      <c r="M79" s="11">
        <v>8.7975066774040993</v>
      </c>
      <c r="N79" s="10">
        <v>23.698501719976015</v>
      </c>
      <c r="O79" s="12" t="s">
        <v>38</v>
      </c>
    </row>
    <row r="80" spans="1:15">
      <c r="A80" s="5">
        <v>36404</v>
      </c>
      <c r="B80" s="6" t="s">
        <v>1</v>
      </c>
      <c r="C80" s="6" t="s">
        <v>36</v>
      </c>
      <c r="D80" s="6">
        <v>10</v>
      </c>
      <c r="E80" s="6" t="s">
        <v>39</v>
      </c>
      <c r="F80" s="10">
        <v>1475.393095567131</v>
      </c>
      <c r="G80" s="12">
        <v>-29.521965182515302</v>
      </c>
      <c r="H80" s="10">
        <v>255.0547228924236</v>
      </c>
      <c r="I80" s="9">
        <v>0.45762273182137836</v>
      </c>
      <c r="J80" s="10">
        <v>23.705026020216799</v>
      </c>
      <c r="K80" s="10">
        <v>0.584254696289917</v>
      </c>
      <c r="L80" s="11">
        <v>349.74231720467048</v>
      </c>
      <c r="M80" s="11">
        <v>8.6200534495881449</v>
      </c>
      <c r="N80" s="10">
        <v>7.872068294626855</v>
      </c>
      <c r="O80" s="12" t="s">
        <v>38</v>
      </c>
    </row>
    <row r="81" spans="1:15">
      <c r="A81" s="5">
        <v>36404</v>
      </c>
      <c r="B81" s="6" t="s">
        <v>1</v>
      </c>
      <c r="C81" s="6" t="s">
        <v>36</v>
      </c>
      <c r="D81" s="6">
        <v>12</v>
      </c>
      <c r="E81" s="6" t="s">
        <v>39</v>
      </c>
      <c r="F81" s="10">
        <v>4083.9273586604254</v>
      </c>
      <c r="G81" s="12">
        <v>-28.7100226842119</v>
      </c>
      <c r="H81" s="10">
        <v>180.47271315208874</v>
      </c>
      <c r="I81" s="9">
        <v>0.43054544551641272</v>
      </c>
      <c r="J81" s="10">
        <v>28.807862518700901</v>
      </c>
      <c r="K81" s="10">
        <v>0.58521959710073301</v>
      </c>
      <c r="L81" s="11">
        <v>1176.4921788465083</v>
      </c>
      <c r="M81" s="11">
        <v>23.899943234239146</v>
      </c>
      <c r="N81" s="10">
        <v>15.354625009006675</v>
      </c>
      <c r="O81" s="12" t="s">
        <v>38</v>
      </c>
    </row>
    <row r="82" spans="1:15">
      <c r="A82" s="5">
        <v>36404</v>
      </c>
      <c r="B82" s="6" t="s">
        <v>1</v>
      </c>
      <c r="C82" s="6" t="s">
        <v>36</v>
      </c>
      <c r="D82" s="6">
        <v>14</v>
      </c>
      <c r="E82" s="6" t="s">
        <v>39</v>
      </c>
      <c r="F82" s="10">
        <v>4760.8387349025888</v>
      </c>
      <c r="G82" s="12">
        <v>-29.802672946203902</v>
      </c>
      <c r="H82" s="10">
        <v>342.94883932371908</v>
      </c>
      <c r="I82" s="9">
        <v>0.48951413135656618</v>
      </c>
      <c r="J82" s="10">
        <v>28.734988514419602</v>
      </c>
      <c r="K82" s="10">
        <v>0.44855411591887401</v>
      </c>
      <c r="L82" s="11">
        <v>1368.0264636642983</v>
      </c>
      <c r="M82" s="11">
        <v>21.354938097665613</v>
      </c>
      <c r="N82" s="10">
        <v>26.312301478771101</v>
      </c>
      <c r="O82" s="12" t="s">
        <v>38</v>
      </c>
    </row>
    <row r="83" spans="1:15">
      <c r="A83" s="5">
        <v>36404</v>
      </c>
      <c r="B83" s="6" t="s">
        <v>1</v>
      </c>
      <c r="C83" s="6" t="s">
        <v>36</v>
      </c>
      <c r="D83" s="6">
        <v>16</v>
      </c>
      <c r="E83" s="6" t="s">
        <v>39</v>
      </c>
      <c r="F83" s="10">
        <v>1239.5784264194672</v>
      </c>
      <c r="G83" s="12">
        <v>-28.728957717505899</v>
      </c>
      <c r="H83" s="10">
        <v>448.98557558143324</v>
      </c>
      <c r="I83" s="9">
        <v>0.52796119147866127</v>
      </c>
      <c r="J83" s="10">
        <v>33.438760360114898</v>
      </c>
      <c r="K83" s="10">
        <v>0.63410227191718904</v>
      </c>
      <c r="L83" s="11">
        <v>414.49965948608883</v>
      </c>
      <c r="M83" s="11">
        <v>7.8601949641211819</v>
      </c>
      <c r="N83" s="10">
        <v>12.706884831544034</v>
      </c>
      <c r="O83" s="12" t="s">
        <v>38</v>
      </c>
    </row>
    <row r="84" spans="1:15">
      <c r="A84" s="5">
        <v>36982</v>
      </c>
      <c r="B84" s="6" t="s">
        <v>1</v>
      </c>
      <c r="C84" s="6" t="s">
        <v>40</v>
      </c>
      <c r="D84" s="6">
        <v>1</v>
      </c>
      <c r="E84" s="6" t="s">
        <v>37</v>
      </c>
      <c r="F84" s="10">
        <v>5339.5105159630812</v>
      </c>
      <c r="G84" s="13">
        <v>-27.750314034356009</v>
      </c>
      <c r="H84" s="8">
        <v>383.92311278978985</v>
      </c>
      <c r="I84" s="9">
        <v>0.50437420682185719</v>
      </c>
      <c r="J84" s="8">
        <v>32.717235076847395</v>
      </c>
      <c r="K84" s="8">
        <v>0.58810696419436237</v>
      </c>
      <c r="L84" s="11">
        <v>1746.9402074606285</v>
      </c>
      <c r="M84" s="11">
        <v>31.402033198269212</v>
      </c>
      <c r="N84" s="10">
        <v>43.358108264446486</v>
      </c>
      <c r="O84" s="12" t="s">
        <v>38</v>
      </c>
    </row>
    <row r="85" spans="1:15">
      <c r="A85" s="5">
        <v>36982</v>
      </c>
      <c r="B85" s="6" t="s">
        <v>1</v>
      </c>
      <c r="C85" s="6" t="s">
        <v>40</v>
      </c>
      <c r="D85" s="6">
        <v>3</v>
      </c>
      <c r="E85" s="6" t="s">
        <v>37</v>
      </c>
      <c r="F85" s="10">
        <v>5495.8170521206248</v>
      </c>
      <c r="G85" s="13">
        <v>-27.661954201592337</v>
      </c>
      <c r="H85" s="8">
        <v>282.55250732103985</v>
      </c>
      <c r="I85" s="9">
        <v>0.46760219308209289</v>
      </c>
      <c r="J85" s="8">
        <v>42.400088746446698</v>
      </c>
      <c r="K85" s="8">
        <v>0.43513580585818257</v>
      </c>
      <c r="L85" s="11">
        <v>2330.2313074414956</v>
      </c>
      <c r="M85" s="11">
        <v>23.914267818236489</v>
      </c>
      <c r="N85" s="10">
        <v>24.225677759398724</v>
      </c>
      <c r="O85" s="12" t="s">
        <v>38</v>
      </c>
    </row>
    <row r="86" spans="1:15">
      <c r="A86" s="5">
        <v>36982</v>
      </c>
      <c r="B86" s="6" t="s">
        <v>1</v>
      </c>
      <c r="C86" s="6" t="s">
        <v>40</v>
      </c>
      <c r="D86" s="6">
        <v>5</v>
      </c>
      <c r="E86" s="6" t="s">
        <v>37</v>
      </c>
      <c r="F86" s="10">
        <v>3390.6658251814451</v>
      </c>
      <c r="G86" s="13">
        <v>-27.985755242241751</v>
      </c>
      <c r="H86" s="8">
        <v>671.07695190111792</v>
      </c>
      <c r="I86" s="9">
        <v>0.6083914293180146</v>
      </c>
      <c r="J86" s="8">
        <v>34.18533832379218</v>
      </c>
      <c r="K86" s="8">
        <v>0.62819766059759208</v>
      </c>
      <c r="L86" s="11">
        <v>1159.110583767477</v>
      </c>
      <c r="M86" s="11">
        <v>21.30008339247188</v>
      </c>
      <c r="N86" s="10">
        <v>51.565676330764227</v>
      </c>
      <c r="O86" s="12" t="s">
        <v>38</v>
      </c>
    </row>
    <row r="87" spans="1:15">
      <c r="A87" s="5">
        <v>36982</v>
      </c>
      <c r="B87" s="6" t="s">
        <v>1</v>
      </c>
      <c r="C87" s="6" t="s">
        <v>40</v>
      </c>
      <c r="D87" s="6">
        <v>7</v>
      </c>
      <c r="E87" s="6" t="s">
        <v>37</v>
      </c>
      <c r="F87" s="10">
        <v>4131.7592302060457</v>
      </c>
      <c r="G87" s="13">
        <v>-27.487067498101126</v>
      </c>
      <c r="H87" s="8">
        <v>139.68286315600074</v>
      </c>
      <c r="I87" s="9">
        <v>0.41573030081166562</v>
      </c>
      <c r="J87" s="8">
        <v>37.040320095149525</v>
      </c>
      <c r="K87" s="8">
        <v>0.61554338129233954</v>
      </c>
      <c r="L87" s="11">
        <v>1530.4168444292052</v>
      </c>
      <c r="M87" s="11">
        <v>25.432770472468633</v>
      </c>
      <c r="N87" s="10">
        <v>12.571494949281714</v>
      </c>
      <c r="O87" s="12" t="s">
        <v>38</v>
      </c>
    </row>
    <row r="88" spans="1:15">
      <c r="A88" s="5">
        <v>36982</v>
      </c>
      <c r="B88" s="6" t="s">
        <v>1</v>
      </c>
      <c r="C88" s="6" t="s">
        <v>40</v>
      </c>
      <c r="D88" s="6">
        <v>9</v>
      </c>
      <c r="E88" s="6" t="s">
        <v>37</v>
      </c>
      <c r="F88" s="10">
        <v>5331.3881356308229</v>
      </c>
      <c r="G88" s="13">
        <v>-28.038045205010306</v>
      </c>
      <c r="H88" s="8">
        <v>282.43483153978985</v>
      </c>
      <c r="I88" s="9">
        <v>0.46755949059908103</v>
      </c>
      <c r="J88" s="8">
        <v>30.156199757965297</v>
      </c>
      <c r="K88" s="8">
        <v>0.64270718090758849</v>
      </c>
      <c r="L88" s="11">
        <v>1607.7440560532928</v>
      </c>
      <c r="M88" s="11">
        <v>34.265214389754497</v>
      </c>
      <c r="N88" s="10">
        <v>34.696781543748408</v>
      </c>
      <c r="O88" s="12" t="s">
        <v>38</v>
      </c>
    </row>
    <row r="89" spans="1:15">
      <c r="A89" s="5">
        <v>36982</v>
      </c>
      <c r="B89" s="6" t="s">
        <v>1</v>
      </c>
      <c r="C89" s="6" t="s">
        <v>40</v>
      </c>
      <c r="D89" s="6">
        <v>11</v>
      </c>
      <c r="E89" s="6" t="s">
        <v>37</v>
      </c>
      <c r="F89" s="10">
        <v>3387.3037985704896</v>
      </c>
      <c r="G89" s="13">
        <v>-27.807957924736868</v>
      </c>
      <c r="H89" s="8">
        <v>255.04586974779767</v>
      </c>
      <c r="I89" s="9">
        <v>0.4576195185270438</v>
      </c>
      <c r="J89" s="8">
        <v>42.284208242502068</v>
      </c>
      <c r="K89" s="8">
        <v>0.49596564277435845</v>
      </c>
      <c r="L89" s="11">
        <v>1432.2945919937285</v>
      </c>
      <c r="M89" s="11">
        <v>16.799863057300389</v>
      </c>
      <c r="N89" s="10">
        <v>15.341554057129414</v>
      </c>
      <c r="O89" s="12" t="s">
        <v>38</v>
      </c>
    </row>
    <row r="90" spans="1:15">
      <c r="A90" s="5">
        <v>36982</v>
      </c>
      <c r="B90" s="6" t="s">
        <v>1</v>
      </c>
      <c r="C90" s="6" t="s">
        <v>40</v>
      </c>
      <c r="D90" s="6">
        <v>13</v>
      </c>
      <c r="E90" s="6" t="s">
        <v>37</v>
      </c>
      <c r="F90" s="10">
        <v>4251.1708436269973</v>
      </c>
      <c r="G90" s="13">
        <v>-27.969929970635306</v>
      </c>
      <c r="H90" s="8">
        <v>170.83630553881326</v>
      </c>
      <c r="I90" s="9">
        <v>0.42704583590273804</v>
      </c>
      <c r="J90" s="8">
        <v>43.061978902616232</v>
      </c>
      <c r="K90" s="8">
        <v>0.76318662860165931</v>
      </c>
      <c r="L90" s="11">
        <v>1830.6382917968301</v>
      </c>
      <c r="M90" s="11">
        <v>32.444367437573604</v>
      </c>
      <c r="N90" s="10">
        <v>19.70860220330983</v>
      </c>
      <c r="O90" s="12" t="s">
        <v>38</v>
      </c>
    </row>
    <row r="91" spans="1:15">
      <c r="A91" s="5">
        <v>36982</v>
      </c>
      <c r="B91" s="6" t="s">
        <v>1</v>
      </c>
      <c r="C91" s="6" t="s">
        <v>40</v>
      </c>
      <c r="D91" s="6">
        <v>15</v>
      </c>
      <c r="E91" s="6" t="s">
        <v>37</v>
      </c>
      <c r="F91" s="10">
        <v>4793.0046683983946</v>
      </c>
      <c r="G91" s="13">
        <v>-27.264395989312064</v>
      </c>
      <c r="H91" s="8">
        <v>195.65284911791483</v>
      </c>
      <c r="I91" s="9">
        <v>0.43605784637903683</v>
      </c>
      <c r="J91" s="8">
        <v>27.942962182925264</v>
      </c>
      <c r="K91" s="8">
        <v>0.45579438992478705</v>
      </c>
      <c r="L91" s="11">
        <v>1339.3074819164058</v>
      </c>
      <c r="M91" s="11">
        <v>21.846246387393023</v>
      </c>
      <c r="N91" s="10">
        <v>15.239470994503506</v>
      </c>
      <c r="O91" s="12" t="s">
        <v>38</v>
      </c>
    </row>
    <row r="92" spans="1:15">
      <c r="A92" s="5">
        <v>36982</v>
      </c>
      <c r="B92" s="6" t="s">
        <v>1</v>
      </c>
      <c r="C92" s="6" t="s">
        <v>40</v>
      </c>
      <c r="D92" s="6">
        <v>2</v>
      </c>
      <c r="E92" s="6" t="s">
        <v>39</v>
      </c>
      <c r="F92" s="10">
        <v>5190.5022377686473</v>
      </c>
      <c r="G92" s="13">
        <v>-29.408480919731986</v>
      </c>
      <c r="H92" s="8">
        <v>314.53529540697735</v>
      </c>
      <c r="I92" s="9">
        <v>0.47920682939947556</v>
      </c>
      <c r="J92" s="8">
        <v>40.994443608286851</v>
      </c>
      <c r="K92" s="8">
        <v>0.6407618068930846</v>
      </c>
      <c r="L92" s="11">
        <v>2127.8175128489352</v>
      </c>
      <c r="M92" s="11">
        <v>33.258755925552371</v>
      </c>
      <c r="N92" s="10">
        <v>37.551406813251376</v>
      </c>
      <c r="O92" s="12" t="s">
        <v>38</v>
      </c>
    </row>
    <row r="93" spans="1:15">
      <c r="A93" s="5">
        <v>36982</v>
      </c>
      <c r="B93" s="6" t="s">
        <v>1</v>
      </c>
      <c r="C93" s="6" t="s">
        <v>40</v>
      </c>
      <c r="D93" s="6">
        <v>4</v>
      </c>
      <c r="E93" s="6" t="s">
        <v>39</v>
      </c>
      <c r="F93" s="10">
        <v>2663.9508829672759</v>
      </c>
      <c r="G93" s="13">
        <v>-29.915551461113822</v>
      </c>
      <c r="H93" s="8">
        <v>183.19645873705545</v>
      </c>
      <c r="I93" s="9">
        <v>0.43153457101976783</v>
      </c>
      <c r="J93" s="8">
        <v>45.993247971574718</v>
      </c>
      <c r="K93" s="8">
        <v>0.62658380340062803</v>
      </c>
      <c r="L93" s="11">
        <v>1225.2375354440935</v>
      </c>
      <c r="M93" s="11">
        <v>16.691884763220973</v>
      </c>
      <c r="N93" s="10">
        <v>10.888879420401191</v>
      </c>
      <c r="O93" s="12" t="s">
        <v>38</v>
      </c>
    </row>
    <row r="94" spans="1:15">
      <c r="A94" s="5">
        <v>36982</v>
      </c>
      <c r="B94" s="6" t="s">
        <v>1</v>
      </c>
      <c r="C94" s="6" t="s">
        <v>40</v>
      </c>
      <c r="D94" s="6">
        <v>6</v>
      </c>
      <c r="E94" s="6" t="s">
        <v>39</v>
      </c>
      <c r="F94" s="10">
        <v>4109.7496015583492</v>
      </c>
      <c r="G94" s="13">
        <v>-29.362479485405814</v>
      </c>
      <c r="H94" s="8">
        <v>256.29368774096173</v>
      </c>
      <c r="I94" s="9">
        <v>0.4580724184336793</v>
      </c>
      <c r="J94" s="8">
        <v>39.308865981226468</v>
      </c>
      <c r="K94" s="8">
        <v>0.56157152780544017</v>
      </c>
      <c r="L94" s="11">
        <v>1615.4959630405604</v>
      </c>
      <c r="M94" s="11">
        <v>23.079183626449215</v>
      </c>
      <c r="N94" s="10">
        <v>21.180324968742166</v>
      </c>
      <c r="O94" s="12" t="s">
        <v>38</v>
      </c>
    </row>
    <row r="95" spans="1:15">
      <c r="A95" s="5">
        <v>36982</v>
      </c>
      <c r="B95" s="6" t="s">
        <v>1</v>
      </c>
      <c r="C95" s="6" t="s">
        <v>40</v>
      </c>
      <c r="D95" s="6">
        <v>8</v>
      </c>
      <c r="E95" s="6" t="s">
        <v>39</v>
      </c>
      <c r="F95" s="10">
        <v>3600.9901853740112</v>
      </c>
      <c r="G95" s="12">
        <v>-30.040591515435111</v>
      </c>
      <c r="H95" s="10">
        <v>316.91047851244605</v>
      </c>
      <c r="I95" s="9">
        <v>0.480068533006898</v>
      </c>
      <c r="J95" s="10">
        <v>34.521532263906629</v>
      </c>
      <c r="K95" s="10">
        <v>0.6422473897794192</v>
      </c>
      <c r="L95" s="11">
        <v>1243.1169886640005</v>
      </c>
      <c r="M95" s="11">
        <v>23.127265471777658</v>
      </c>
      <c r="N95" s="10">
        <v>26.311550651852283</v>
      </c>
      <c r="O95" s="12" t="s">
        <v>38</v>
      </c>
    </row>
    <row r="96" spans="1:15">
      <c r="A96" s="5">
        <v>36982</v>
      </c>
      <c r="B96" s="6" t="s">
        <v>1</v>
      </c>
      <c r="C96" s="6" t="s">
        <v>40</v>
      </c>
      <c r="D96" s="6">
        <v>10</v>
      </c>
      <c r="E96" s="6" t="s">
        <v>39</v>
      </c>
      <c r="F96" s="10">
        <v>2836.779419793756</v>
      </c>
      <c r="G96" s="13">
        <v>-32.716250695122604</v>
      </c>
      <c r="H96" s="8">
        <v>143.29606811205545</v>
      </c>
      <c r="I96" s="9">
        <v>0.41704281884024808</v>
      </c>
      <c r="J96" s="8">
        <v>38.412119317415709</v>
      </c>
      <c r="K96" s="8">
        <v>0.69346828431068908</v>
      </c>
      <c r="L96" s="11">
        <v>1089.6670955030706</v>
      </c>
      <c r="M96" s="11">
        <v>19.672165572122481</v>
      </c>
      <c r="N96" s="10">
        <v>9.9822113382157589</v>
      </c>
      <c r="O96" s="12" t="s">
        <v>38</v>
      </c>
    </row>
    <row r="97" spans="1:15">
      <c r="A97" s="5">
        <v>36982</v>
      </c>
      <c r="B97" s="6" t="s">
        <v>1</v>
      </c>
      <c r="C97" s="6" t="s">
        <v>40</v>
      </c>
      <c r="D97" s="6">
        <v>12</v>
      </c>
      <c r="E97" s="6" t="s">
        <v>39</v>
      </c>
      <c r="F97" s="10">
        <v>5486.7048168179654</v>
      </c>
      <c r="G97" s="13">
        <v>-29.598273552788626</v>
      </c>
      <c r="H97" s="8">
        <v>209.88713256518045</v>
      </c>
      <c r="I97" s="9">
        <v>0.44122622297403702</v>
      </c>
      <c r="J97" s="8">
        <v>36.734751209029369</v>
      </c>
      <c r="K97" s="8">
        <v>0.6475022681508148</v>
      </c>
      <c r="L97" s="11">
        <v>2015.5273640319103</v>
      </c>
      <c r="M97" s="11">
        <v>35.526538135636343</v>
      </c>
      <c r="N97" s="10">
        <v>26.618693178463175</v>
      </c>
      <c r="O97" s="12" t="s">
        <v>38</v>
      </c>
    </row>
    <row r="98" spans="1:15">
      <c r="A98" s="5">
        <v>36982</v>
      </c>
      <c r="B98" s="6" t="s">
        <v>1</v>
      </c>
      <c r="C98" s="6" t="s">
        <v>40</v>
      </c>
      <c r="D98" s="6">
        <v>14</v>
      </c>
      <c r="E98" s="6" t="s">
        <v>39</v>
      </c>
      <c r="F98" s="10">
        <v>2986.1641596047725</v>
      </c>
      <c r="G98" s="13">
        <v>-29.850291527642142</v>
      </c>
      <c r="H98" s="8">
        <v>162.82177917162576</v>
      </c>
      <c r="I98" s="9">
        <v>0.42413505001724561</v>
      </c>
      <c r="J98" s="8">
        <v>40.626795222166912</v>
      </c>
      <c r="K98" s="8">
        <v>0.68873872160812744</v>
      </c>
      <c r="L98" s="11">
        <v>1213.1827981203724</v>
      </c>
      <c r="M98" s="11">
        <v>20.566868857981991</v>
      </c>
      <c r="N98" s="10">
        <v>11.894858890995192</v>
      </c>
      <c r="O98" s="12" t="s">
        <v>38</v>
      </c>
    </row>
    <row r="99" spans="1:15">
      <c r="A99" s="5">
        <v>36982</v>
      </c>
      <c r="B99" s="6" t="s">
        <v>1</v>
      </c>
      <c r="C99" s="6" t="s">
        <v>40</v>
      </c>
      <c r="D99" s="6">
        <v>16</v>
      </c>
      <c r="E99" s="6" t="s">
        <v>39</v>
      </c>
      <c r="F99" s="10">
        <v>4932.3699413593804</v>
      </c>
      <c r="G99" s="13">
        <v>-29.410691536797415</v>
      </c>
      <c r="H99" s="8">
        <v>327.58787719408673</v>
      </c>
      <c r="I99" s="9">
        <v>0.4839420512913471</v>
      </c>
      <c r="J99" s="8">
        <v>41.002793362009825</v>
      </c>
      <c r="K99" s="8">
        <v>0.49943948704881913</v>
      </c>
      <c r="L99" s="11">
        <v>2022.4094549054719</v>
      </c>
      <c r="M99" s="11">
        <v>24.634203134475424</v>
      </c>
      <c r="N99" s="10">
        <v>28.980181886674206</v>
      </c>
      <c r="O99" s="12" t="s">
        <v>38</v>
      </c>
    </row>
    <row r="100" spans="1:15">
      <c r="A100" s="5">
        <v>37377</v>
      </c>
      <c r="B100" s="6" t="s">
        <v>1</v>
      </c>
      <c r="C100" t="s">
        <v>41</v>
      </c>
      <c r="D100">
        <v>1</v>
      </c>
      <c r="E100" s="6" t="s">
        <v>37</v>
      </c>
      <c r="F100" s="4">
        <v>3045.7189134090327</v>
      </c>
      <c r="G100" s="3">
        <v>-27.730039380000001</v>
      </c>
      <c r="H100" s="3">
        <v>284.50137382972201</v>
      </c>
      <c r="I100" s="3">
        <v>0.46830939732650406</v>
      </c>
      <c r="J100" s="3">
        <v>43.626217581074904</v>
      </c>
      <c r="K100" s="3">
        <v>0.65610767496906885</v>
      </c>
      <c r="L100" s="3">
        <v>1328.7319600717749</v>
      </c>
      <c r="M100" s="3">
        <v>19.983195548861193</v>
      </c>
      <c r="N100" s="3">
        <v>20.384737345970088</v>
      </c>
      <c r="O100" s="12" t="s">
        <v>42</v>
      </c>
    </row>
    <row r="101" spans="1:15">
      <c r="A101" s="5">
        <v>37377</v>
      </c>
      <c r="B101" s="6" t="s">
        <v>1</v>
      </c>
      <c r="C101" t="s">
        <v>41</v>
      </c>
      <c r="D101">
        <v>3</v>
      </c>
      <c r="E101" s="6" t="s">
        <v>37</v>
      </c>
      <c r="F101" s="4">
        <v>3123.0757512510409</v>
      </c>
      <c r="G101" s="3">
        <v>-28.26445262</v>
      </c>
      <c r="H101" s="3">
        <v>273.68721280407857</v>
      </c>
      <c r="I101" s="3">
        <v>0.46438503014087829</v>
      </c>
      <c r="J101" s="3">
        <v>47.963846953097907</v>
      </c>
      <c r="K101" s="3">
        <v>0.97069976874615183</v>
      </c>
      <c r="L101" s="3">
        <v>1497.947273559362</v>
      </c>
      <c r="M101" s="3">
        <v>30.315689095160998</v>
      </c>
      <c r="N101" s="3">
        <v>29.735152786403614</v>
      </c>
      <c r="O101" s="12" t="s">
        <v>42</v>
      </c>
    </row>
    <row r="102" spans="1:15">
      <c r="A102" s="5">
        <v>37377</v>
      </c>
      <c r="B102" s="6" t="s">
        <v>1</v>
      </c>
      <c r="C102" t="s">
        <v>41</v>
      </c>
      <c r="D102">
        <v>5</v>
      </c>
      <c r="E102" s="6" t="s">
        <v>37</v>
      </c>
      <c r="F102" s="4">
        <v>3284.0449307717809</v>
      </c>
      <c r="G102" s="3">
        <v>-28.838606105000004</v>
      </c>
      <c r="H102" s="3">
        <v>222.43300595683925</v>
      </c>
      <c r="I102" s="3">
        <v>0.44578110389191028</v>
      </c>
      <c r="J102" s="3">
        <v>43.817968473004392</v>
      </c>
      <c r="K102" s="3">
        <v>0.88866416718159913</v>
      </c>
      <c r="L102" s="3">
        <v>1439.0017724048778</v>
      </c>
      <c r="M102" s="3">
        <v>29.184130533912569</v>
      </c>
      <c r="N102" s="3">
        <v>23.195869109609756</v>
      </c>
      <c r="O102" s="12" t="s">
        <v>42</v>
      </c>
    </row>
    <row r="103" spans="1:15">
      <c r="A103" s="5">
        <v>37377</v>
      </c>
      <c r="B103" s="6" t="s">
        <v>1</v>
      </c>
      <c r="C103" t="s">
        <v>41</v>
      </c>
      <c r="D103">
        <v>7</v>
      </c>
      <c r="E103" s="6" t="s">
        <v>37</v>
      </c>
      <c r="F103" s="4">
        <v>3183.5873700713969</v>
      </c>
      <c r="G103" s="3">
        <v>-28.478874345000001</v>
      </c>
      <c r="H103" s="3">
        <v>262.26404855329258</v>
      </c>
      <c r="I103" s="3">
        <v>0.46023932474910884</v>
      </c>
      <c r="J103" s="3">
        <v>48.603826373597407</v>
      </c>
      <c r="K103" s="3">
        <v>0.82224925667061433</v>
      </c>
      <c r="L103" s="3">
        <v>1547.3452778012777</v>
      </c>
      <c r="M103" s="3">
        <v>26.177023485871622</v>
      </c>
      <c r="N103" s="3">
        <v>24.59051910204343</v>
      </c>
      <c r="O103" s="12" t="s">
        <v>42</v>
      </c>
    </row>
    <row r="104" spans="1:15">
      <c r="A104" s="5">
        <v>37377</v>
      </c>
      <c r="B104" s="6" t="s">
        <v>1</v>
      </c>
      <c r="C104" t="s">
        <v>41</v>
      </c>
      <c r="D104">
        <v>9</v>
      </c>
      <c r="E104" s="6" t="s">
        <v>37</v>
      </c>
      <c r="F104" s="4">
        <v>4130.7606611920864</v>
      </c>
      <c r="G104" s="3">
        <v>-28.340828302099997</v>
      </c>
      <c r="H104" s="3">
        <v>315.40753111338165</v>
      </c>
      <c r="I104" s="3">
        <v>0.47952327353845042</v>
      </c>
      <c r="J104" s="3">
        <v>41.239596311430006</v>
      </c>
      <c r="K104" s="3">
        <v>0.95278019999999997</v>
      </c>
      <c r="L104" s="3">
        <v>1703.5090212669734</v>
      </c>
      <c r="M104" s="3">
        <v>39.357069689227288</v>
      </c>
      <c r="N104" s="3">
        <v>44.561362670952363</v>
      </c>
      <c r="O104" s="12" t="s">
        <v>42</v>
      </c>
    </row>
    <row r="105" spans="1:15">
      <c r="A105" s="5">
        <v>37377</v>
      </c>
      <c r="B105" s="6" t="s">
        <v>1</v>
      </c>
      <c r="C105" t="s">
        <v>41</v>
      </c>
      <c r="D105">
        <v>11</v>
      </c>
      <c r="E105" s="6" t="s">
        <v>37</v>
      </c>
      <c r="F105" s="4">
        <v>1779.7856849022098</v>
      </c>
      <c r="G105" s="3">
        <v>-28.140005958</v>
      </c>
      <c r="H105" s="3">
        <v>401.48669549999994</v>
      </c>
      <c r="I105" s="3">
        <v>0.51074260495042623</v>
      </c>
      <c r="J105" s="3">
        <v>39.543654422949992</v>
      </c>
      <c r="K105" s="3">
        <v>0.77786599999999995</v>
      </c>
      <c r="L105" s="3">
        <v>703.79230070686356</v>
      </c>
      <c r="M105" s="3">
        <v>13.844347715721423</v>
      </c>
      <c r="N105" s="3">
        <v>19.997136478982849</v>
      </c>
      <c r="O105" s="12" t="s">
        <v>42</v>
      </c>
    </row>
    <row r="106" spans="1:15">
      <c r="A106" s="5">
        <v>37377</v>
      </c>
      <c r="B106" s="6" t="s">
        <v>1</v>
      </c>
      <c r="C106" t="s">
        <v>41</v>
      </c>
      <c r="D106">
        <v>13</v>
      </c>
      <c r="E106" s="6" t="s">
        <v>37</v>
      </c>
      <c r="F106" s="4">
        <v>2827.0714628221804</v>
      </c>
      <c r="G106" s="3">
        <v>-28.267299348800002</v>
      </c>
      <c r="H106" s="3">
        <v>247.61800414230001</v>
      </c>
      <c r="I106" s="3">
        <v>0.45492346343046758</v>
      </c>
      <c r="J106" s="3">
        <v>39.827669833599998</v>
      </c>
      <c r="K106" s="3">
        <v>1.0566286</v>
      </c>
      <c r="L106" s="3">
        <v>1125.9566881727437</v>
      </c>
      <c r="M106" s="3">
        <v>29.871645618617528</v>
      </c>
      <c r="N106" s="3">
        <v>26.473286930894375</v>
      </c>
      <c r="O106" s="12" t="s">
        <v>42</v>
      </c>
    </row>
    <row r="107" spans="1:15">
      <c r="A107" s="5">
        <v>37377</v>
      </c>
      <c r="B107" s="6" t="s">
        <v>1</v>
      </c>
      <c r="C107" t="s">
        <v>41</v>
      </c>
      <c r="D107">
        <v>15</v>
      </c>
      <c r="E107" s="6" t="s">
        <v>37</v>
      </c>
      <c r="F107" s="4">
        <v>1553.2909212029072</v>
      </c>
      <c r="G107" s="3">
        <v>-28.497875912000001</v>
      </c>
      <c r="H107" s="3">
        <v>175.53800090000001</v>
      </c>
      <c r="I107" s="3">
        <v>0.42875335960799654</v>
      </c>
      <c r="J107" s="3">
        <v>35.472424539190001</v>
      </c>
      <c r="K107" s="3">
        <v>0.80471420000000005</v>
      </c>
      <c r="L107" s="3">
        <v>550.98994989779044</v>
      </c>
      <c r="M107" s="3">
        <v>12.499552610230605</v>
      </c>
      <c r="N107" s="3">
        <v>7.806390541058037</v>
      </c>
      <c r="O107" s="12" t="s">
        <v>42</v>
      </c>
    </row>
    <row r="108" spans="1:15">
      <c r="A108" s="5">
        <v>37377</v>
      </c>
      <c r="B108" s="6" t="s">
        <v>1</v>
      </c>
      <c r="C108" t="s">
        <v>41</v>
      </c>
      <c r="D108">
        <v>2</v>
      </c>
      <c r="E108" s="6" t="s">
        <v>39</v>
      </c>
      <c r="F108" s="4">
        <v>2166.1203425995145</v>
      </c>
      <c r="G108" s="3">
        <v>-31.492578905000006</v>
      </c>
      <c r="H108" s="3">
        <v>414.59742340641958</v>
      </c>
      <c r="I108" s="3">
        <v>0.51549590633421927</v>
      </c>
      <c r="J108" s="3">
        <v>45.852393518443854</v>
      </c>
      <c r="K108" s="3">
        <v>1.0005249290324509</v>
      </c>
      <c r="L108" s="3">
        <v>993.21802357179365</v>
      </c>
      <c r="M108" s="3">
        <v>21.672574020551277</v>
      </c>
      <c r="N108" s="3">
        <v>32.334593235916017</v>
      </c>
      <c r="O108" s="12" t="s">
        <v>42</v>
      </c>
    </row>
    <row r="109" spans="1:15">
      <c r="A109" s="5">
        <v>37377</v>
      </c>
      <c r="B109" s="6" t="s">
        <v>1</v>
      </c>
      <c r="C109" t="s">
        <v>41</v>
      </c>
      <c r="D109">
        <v>4</v>
      </c>
      <c r="E109" s="6" t="s">
        <v>39</v>
      </c>
      <c r="F109" s="4">
        <v>2363.6377333294745</v>
      </c>
      <c r="G109" s="3">
        <v>-31.323456199999999</v>
      </c>
      <c r="H109" s="3">
        <v>219.26023308670389</v>
      </c>
      <c r="I109" s="3">
        <v>0.44462924238482987</v>
      </c>
      <c r="J109" s="3">
        <v>50.843177182928656</v>
      </c>
      <c r="K109" s="3">
        <v>0.79161984071724956</v>
      </c>
      <c r="L109" s="3">
        <v>1201.7485207192635</v>
      </c>
      <c r="M109" s="3">
        <v>18.711025259715594</v>
      </c>
      <c r="N109" s="3">
        <v>14.65620432836937</v>
      </c>
      <c r="O109" s="12" t="s">
        <v>42</v>
      </c>
    </row>
    <row r="110" spans="1:15">
      <c r="A110" s="5">
        <v>37377</v>
      </c>
      <c r="B110" s="6" t="s">
        <v>1</v>
      </c>
      <c r="C110" t="s">
        <v>41</v>
      </c>
      <c r="D110">
        <v>6</v>
      </c>
      <c r="E110" s="6" t="s">
        <v>39</v>
      </c>
      <c r="F110" s="4">
        <v>2451.2438896617959</v>
      </c>
      <c r="G110" s="3">
        <v>-32.035903905000005</v>
      </c>
      <c r="H110" s="3">
        <v>217.94837525601164</v>
      </c>
      <c r="I110" s="3">
        <v>0.44415297026818956</v>
      </c>
      <c r="J110" s="3">
        <v>49.801099218300344</v>
      </c>
      <c r="K110" s="3">
        <v>0.83295430011576643</v>
      </c>
      <c r="L110" s="3">
        <v>1220.7464015729956</v>
      </c>
      <c r="M110" s="3">
        <v>20.417741385262904</v>
      </c>
      <c r="N110" s="3">
        <v>15.895818130104562</v>
      </c>
      <c r="O110" s="12" t="s">
        <v>42</v>
      </c>
    </row>
    <row r="111" spans="1:15">
      <c r="A111" s="5">
        <v>37377</v>
      </c>
      <c r="B111" s="6" t="s">
        <v>1</v>
      </c>
      <c r="C111" t="s">
        <v>41</v>
      </c>
      <c r="D111">
        <v>8</v>
      </c>
      <c r="E111" s="6" t="s">
        <v>39</v>
      </c>
      <c r="F111" s="4">
        <v>2737.7518898453727</v>
      </c>
      <c r="G111" s="3">
        <v>-34.735614945000002</v>
      </c>
      <c r="H111" s="3">
        <v>361.0021349186062</v>
      </c>
      <c r="I111" s="3">
        <v>0.49606203872903409</v>
      </c>
      <c r="J111" s="3">
        <v>39.618338130786768</v>
      </c>
      <c r="K111" s="3">
        <v>0.85788977783543063</v>
      </c>
      <c r="L111" s="3">
        <v>1084.6518009009446</v>
      </c>
      <c r="M111" s="3">
        <v>23.486893605479771</v>
      </c>
      <c r="N111" s="3">
        <v>30.477071976589691</v>
      </c>
      <c r="O111" s="12" t="s">
        <v>42</v>
      </c>
    </row>
    <row r="112" spans="1:15">
      <c r="A112" s="5">
        <v>37377</v>
      </c>
      <c r="B112" s="6" t="s">
        <v>1</v>
      </c>
      <c r="C112" t="s">
        <v>41</v>
      </c>
      <c r="D112">
        <v>10</v>
      </c>
      <c r="E112" s="6" t="s">
        <v>39</v>
      </c>
      <c r="F112" s="4">
        <v>2594.6922536677598</v>
      </c>
      <c r="G112" s="3">
        <v>-32.650124920000003</v>
      </c>
      <c r="H112" s="3">
        <v>214.87377488791421</v>
      </c>
      <c r="I112" s="3">
        <v>0.44303671375382986</v>
      </c>
      <c r="J112" s="3">
        <v>22.319214094959996</v>
      </c>
      <c r="K112" s="3">
        <v>0.63367438566000001</v>
      </c>
      <c r="L112" s="3">
        <v>579.11491920144988</v>
      </c>
      <c r="M112" s="3">
        <v>16.441900198196784</v>
      </c>
      <c r="N112" s="3">
        <v>12.616973890780647</v>
      </c>
      <c r="O112" s="12" t="s">
        <v>42</v>
      </c>
    </row>
    <row r="113" spans="1:15">
      <c r="A113" s="5">
        <v>37377</v>
      </c>
      <c r="B113" s="6" t="s">
        <v>1</v>
      </c>
      <c r="C113" t="s">
        <v>41</v>
      </c>
      <c r="D113">
        <v>12</v>
      </c>
      <c r="E113" s="6" t="s">
        <v>39</v>
      </c>
      <c r="F113" s="4">
        <v>3634.6161085711101</v>
      </c>
      <c r="G113" s="3">
        <v>-32.502000544799998</v>
      </c>
      <c r="H113" s="3">
        <v>217.95111349568379</v>
      </c>
      <c r="I113" s="3">
        <v>0.44415396439529697</v>
      </c>
      <c r="J113" s="3">
        <v>32.226238929520001</v>
      </c>
      <c r="K113" s="3">
        <v>0.64807653593999992</v>
      </c>
      <c r="L113" s="3">
        <v>1171.3000713189481</v>
      </c>
      <c r="M113" s="3">
        <v>23.555094171144876</v>
      </c>
      <c r="N113" s="3">
        <v>18.338574629281801</v>
      </c>
      <c r="O113" s="12" t="s">
        <v>42</v>
      </c>
    </row>
    <row r="114" spans="1:15">
      <c r="A114" s="5">
        <v>37377</v>
      </c>
      <c r="B114" s="6" t="s">
        <v>1</v>
      </c>
      <c r="C114" t="s">
        <v>41</v>
      </c>
      <c r="D114">
        <v>14</v>
      </c>
      <c r="E114" s="6" t="s">
        <v>39</v>
      </c>
      <c r="F114" s="4">
        <v>3550.3006268499171</v>
      </c>
      <c r="G114" s="3">
        <v>-31.039565678000002</v>
      </c>
      <c r="H114" s="3">
        <v>183.31068680000001</v>
      </c>
      <c r="I114" s="3">
        <v>0.4315760523979868</v>
      </c>
      <c r="J114" s="3">
        <v>41.74894084420999</v>
      </c>
      <c r="K114" s="3">
        <v>0.79774630000000002</v>
      </c>
      <c r="L114" s="3">
        <v>1482.2129084951885</v>
      </c>
      <c r="M114" s="3">
        <v>28.322391889572021</v>
      </c>
      <c r="N114" s="3">
        <v>18.487739370200192</v>
      </c>
      <c r="O114" s="12" t="s">
        <v>42</v>
      </c>
    </row>
    <row r="115" spans="1:15">
      <c r="A115" s="5">
        <v>37377</v>
      </c>
      <c r="B115" s="6" t="s">
        <v>1</v>
      </c>
      <c r="C115" t="s">
        <v>41</v>
      </c>
      <c r="D115">
        <v>16</v>
      </c>
      <c r="E115" s="6" t="s">
        <v>39</v>
      </c>
      <c r="F115" s="4">
        <v>2091.1358878275951</v>
      </c>
      <c r="G115" s="3">
        <v>-31.773120498000001</v>
      </c>
      <c r="H115" s="3">
        <v>129.97158490000001</v>
      </c>
      <c r="I115" s="3">
        <v>0.41220245019294655</v>
      </c>
      <c r="J115" s="3">
        <v>43.129586258539995</v>
      </c>
      <c r="K115" s="3">
        <v>0.81425519999999996</v>
      </c>
      <c r="L115" s="3">
        <v>901.89825652388868</v>
      </c>
      <c r="M115" s="3">
        <v>17.027182705702359</v>
      </c>
      <c r="N115" s="3">
        <v>7.8158940607470306</v>
      </c>
      <c r="O115" s="12" t="s">
        <v>42</v>
      </c>
    </row>
    <row r="116" spans="1:15">
      <c r="A116" s="5">
        <v>37377</v>
      </c>
      <c r="B116" s="6" t="s">
        <v>1</v>
      </c>
      <c r="C116" t="s">
        <v>43</v>
      </c>
      <c r="D116">
        <v>1</v>
      </c>
      <c r="E116" s="6" t="s">
        <v>37</v>
      </c>
      <c r="F116" s="4">
        <v>987.47781883168341</v>
      </c>
      <c r="G116" s="3">
        <v>-27.274854505</v>
      </c>
      <c r="H116" s="3">
        <v>244.86205212900219</v>
      </c>
      <c r="I116" s="3">
        <v>0.45392311221533155</v>
      </c>
      <c r="J116" s="3">
        <v>42.34634623799262</v>
      </c>
      <c r="K116" s="3">
        <v>0.54530683465206531</v>
      </c>
      <c r="L116" s="3">
        <v>418.16077618584217</v>
      </c>
      <c r="M116" s="3">
        <v>5.3847840367623094</v>
      </c>
      <c r="N116" s="3">
        <v>4.7183153590854969</v>
      </c>
      <c r="O116" s="12" t="s">
        <v>42</v>
      </c>
    </row>
    <row r="117" spans="1:15">
      <c r="A117" s="5">
        <v>37377</v>
      </c>
      <c r="B117" s="6" t="s">
        <v>1</v>
      </c>
      <c r="C117" t="s">
        <v>43</v>
      </c>
      <c r="D117">
        <v>3</v>
      </c>
      <c r="E117" s="6" t="s">
        <v>37</v>
      </c>
      <c r="F117" s="4">
        <v>2232.3371139595042</v>
      </c>
      <c r="G117" s="3">
        <v>-27.481656500000003</v>
      </c>
      <c r="H117" s="3">
        <v>153.28245109195839</v>
      </c>
      <c r="I117" s="3">
        <v>0.42067025145568526</v>
      </c>
      <c r="J117" s="3">
        <v>45.606829354920301</v>
      </c>
      <c r="K117" s="3">
        <v>0.55242812285932219</v>
      </c>
      <c r="L117" s="3">
        <v>1018.0981781900639</v>
      </c>
      <c r="M117" s="3">
        <v>12.332058014538458</v>
      </c>
      <c r="N117" s="3">
        <v>6.7049709521655458</v>
      </c>
      <c r="O117" s="12" t="s">
        <v>42</v>
      </c>
    </row>
    <row r="118" spans="1:15">
      <c r="A118" s="5">
        <v>37377</v>
      </c>
      <c r="B118" s="6" t="s">
        <v>1</v>
      </c>
      <c r="C118" t="s">
        <v>43</v>
      </c>
      <c r="D118">
        <v>5</v>
      </c>
      <c r="E118" s="6" t="s">
        <v>37</v>
      </c>
      <c r="F118" s="4">
        <v>1314.3059374145575</v>
      </c>
      <c r="G118" s="3">
        <v>-28.3438871</v>
      </c>
      <c r="H118" s="3">
        <v>130.73858719240204</v>
      </c>
      <c r="I118" s="3">
        <v>0.41248109093692364</v>
      </c>
      <c r="J118" s="3">
        <v>46.375760273083309</v>
      </c>
      <c r="K118" s="3">
        <v>0.6529583419873366</v>
      </c>
      <c r="L118" s="3">
        <v>609.51937079027562</v>
      </c>
      <c r="M118" s="3">
        <v>8.5818702575832173</v>
      </c>
      <c r="N118" s="3">
        <v>3.9632013077433079</v>
      </c>
      <c r="O118" s="12" t="s">
        <v>42</v>
      </c>
    </row>
    <row r="119" spans="1:15">
      <c r="A119" s="5">
        <v>37377</v>
      </c>
      <c r="B119" s="6" t="s">
        <v>1</v>
      </c>
      <c r="C119" t="s">
        <v>43</v>
      </c>
      <c r="D119">
        <v>7</v>
      </c>
      <c r="E119" s="6" t="s">
        <v>37</v>
      </c>
      <c r="F119" s="4">
        <v>643.15486921453839</v>
      </c>
      <c r="G119" s="3">
        <v>-27.886191905000004</v>
      </c>
      <c r="H119" s="3">
        <v>112.72155289315434</v>
      </c>
      <c r="I119" s="3">
        <v>0.40593535330457831</v>
      </c>
      <c r="J119" s="3">
        <v>49.114263173300998</v>
      </c>
      <c r="K119" s="3">
        <v>0.54367217298439718</v>
      </c>
      <c r="L119" s="3">
        <v>315.88077507792821</v>
      </c>
      <c r="M119" s="3">
        <v>3.4966540531136387</v>
      </c>
      <c r="N119" s="3">
        <v>1.3859111877904473</v>
      </c>
      <c r="O119" s="12" t="s">
        <v>42</v>
      </c>
    </row>
    <row r="120" spans="1:15">
      <c r="A120" s="5">
        <v>37377</v>
      </c>
      <c r="B120" s="6" t="s">
        <v>1</v>
      </c>
      <c r="C120" t="s">
        <v>43</v>
      </c>
      <c r="D120">
        <v>9</v>
      </c>
      <c r="E120" s="6" t="s">
        <v>37</v>
      </c>
      <c r="F120" s="4">
        <v>730.72672603259252</v>
      </c>
      <c r="G120" s="3">
        <v>-27.492384498099998</v>
      </c>
      <c r="H120" s="3">
        <v>203.49885762670633</v>
      </c>
      <c r="I120" s="3">
        <v>0.43890674788032963</v>
      </c>
      <c r="J120" s="3">
        <v>35.220147077450001</v>
      </c>
      <c r="K120" s="3">
        <v>0.63112369999999995</v>
      </c>
      <c r="L120" s="3">
        <v>257.36302764291423</v>
      </c>
      <c r="M120" s="3">
        <v>4.6117895502257609</v>
      </c>
      <c r="N120" s="3">
        <v>3.3484704115038055</v>
      </c>
      <c r="O120" s="12" t="s">
        <v>42</v>
      </c>
    </row>
    <row r="121" spans="1:15">
      <c r="A121" s="5">
        <v>37377</v>
      </c>
      <c r="B121" s="6" t="s">
        <v>1</v>
      </c>
      <c r="C121" t="s">
        <v>43</v>
      </c>
      <c r="D121">
        <v>11</v>
      </c>
      <c r="E121" s="6" t="s">
        <v>37</v>
      </c>
      <c r="F121" s="4">
        <v>553.67627121704186</v>
      </c>
      <c r="G121" s="3">
        <v>-27.082495088000002</v>
      </c>
      <c r="H121" s="3">
        <v>87.21238559999999</v>
      </c>
      <c r="I121" s="3">
        <v>0.39666619001935549</v>
      </c>
      <c r="J121" s="3">
        <v>46.501801791589997</v>
      </c>
      <c r="K121" s="3">
        <v>0.427064</v>
      </c>
      <c r="L121" s="3">
        <v>257.46944220841505</v>
      </c>
      <c r="M121" s="3">
        <v>2.3645520309103478</v>
      </c>
      <c r="N121" s="3">
        <v>0.71802436281276527</v>
      </c>
      <c r="O121" s="12" t="s">
        <v>42</v>
      </c>
    </row>
    <row r="122" spans="1:15">
      <c r="A122" s="5">
        <v>37377</v>
      </c>
      <c r="B122" s="6" t="s">
        <v>1</v>
      </c>
      <c r="C122" t="s">
        <v>43</v>
      </c>
      <c r="D122">
        <v>13</v>
      </c>
      <c r="E122" s="6" t="s">
        <v>37</v>
      </c>
      <c r="F122" s="4">
        <v>580.30828497602079</v>
      </c>
      <c r="G122" s="3">
        <v>-27.811706951200001</v>
      </c>
      <c r="H122" s="3">
        <v>132.35278994879999</v>
      </c>
      <c r="I122" s="3">
        <v>0.41306750215690324</v>
      </c>
      <c r="J122" s="3">
        <v>37.3686259264</v>
      </c>
      <c r="K122" s="3">
        <v>0.61719480000000004</v>
      </c>
      <c r="L122" s="3">
        <v>216.8532322325965</v>
      </c>
      <c r="M122" s="3">
        <v>3.5816325588411817</v>
      </c>
      <c r="N122" s="3">
        <v>1.6750400842083979</v>
      </c>
      <c r="O122" s="12" t="s">
        <v>42</v>
      </c>
    </row>
    <row r="123" spans="1:15">
      <c r="A123" s="5">
        <v>37377</v>
      </c>
      <c r="B123" s="6" t="s">
        <v>1</v>
      </c>
      <c r="C123" t="s">
        <v>43</v>
      </c>
      <c r="D123">
        <v>15</v>
      </c>
      <c r="E123" s="6" t="s">
        <v>37</v>
      </c>
      <c r="F123" s="4">
        <v>939.61752387950389</v>
      </c>
      <c r="G123" s="3">
        <v>-27.478856508</v>
      </c>
      <c r="H123" s="3">
        <v>91.223262199999994</v>
      </c>
      <c r="I123" s="3">
        <v>0.39812372039263588</v>
      </c>
      <c r="J123" s="3">
        <v>35.747963979469993</v>
      </c>
      <c r="K123" s="3">
        <v>0.58667570000000002</v>
      </c>
      <c r="L123" s="3">
        <v>335.89413398123293</v>
      </c>
      <c r="M123" s="3">
        <v>5.5125076855427464</v>
      </c>
      <c r="N123" s="3">
        <v>1.7542850324696866</v>
      </c>
      <c r="O123" s="12" t="s">
        <v>42</v>
      </c>
    </row>
    <row r="124" spans="1:15">
      <c r="A124" s="5">
        <v>37377</v>
      </c>
      <c r="B124" s="6" t="s">
        <v>1</v>
      </c>
      <c r="C124" t="s">
        <v>43</v>
      </c>
      <c r="D124">
        <v>2</v>
      </c>
      <c r="E124" s="6" t="s">
        <v>39</v>
      </c>
      <c r="F124" s="4">
        <v>768.75709200980657</v>
      </c>
      <c r="G124" s="3">
        <v>-28.497642520000003</v>
      </c>
      <c r="H124" s="3">
        <v>159.68320506418041</v>
      </c>
      <c r="I124" s="3">
        <v>0.42299510880998753</v>
      </c>
      <c r="J124" s="3">
        <v>49.891057713787717</v>
      </c>
      <c r="K124" s="3">
        <v>0.62608765669331135</v>
      </c>
      <c r="L124" s="3">
        <v>383.54104445344876</v>
      </c>
      <c r="M124" s="3">
        <v>4.8130932630278416</v>
      </c>
      <c r="N124" s="3">
        <v>2.7287884625998133</v>
      </c>
      <c r="O124" s="12" t="s">
        <v>42</v>
      </c>
    </row>
    <row r="125" spans="1:15">
      <c r="A125" s="5">
        <v>37377</v>
      </c>
      <c r="B125" s="6" t="s">
        <v>1</v>
      </c>
      <c r="C125" t="s">
        <v>43</v>
      </c>
      <c r="D125">
        <v>4</v>
      </c>
      <c r="E125" s="6" t="s">
        <v>39</v>
      </c>
      <c r="F125" s="4">
        <v>962.82790124561075</v>
      </c>
      <c r="G125" s="3">
        <v>-29.093664415999996</v>
      </c>
      <c r="H125" s="3">
        <v>72.59025951274036</v>
      </c>
      <c r="I125" s="3">
        <v>0.3913522290224199</v>
      </c>
      <c r="J125" s="3">
        <v>48.347909620845002</v>
      </c>
      <c r="K125" s="3">
        <v>0.58625725000000006</v>
      </c>
      <c r="L125" s="3">
        <v>465.50716349850666</v>
      </c>
      <c r="M125" s="3">
        <v>5.6446483760752342</v>
      </c>
      <c r="N125" s="3">
        <v>1.4141102386846724</v>
      </c>
      <c r="O125" s="12" t="s">
        <v>42</v>
      </c>
    </row>
    <row r="126" spans="1:15">
      <c r="A126" s="5">
        <v>37377</v>
      </c>
      <c r="B126" s="6" t="s">
        <v>1</v>
      </c>
      <c r="C126" t="s">
        <v>43</v>
      </c>
      <c r="D126">
        <v>6</v>
      </c>
      <c r="E126" s="6" t="s">
        <v>39</v>
      </c>
      <c r="F126" s="4">
        <v>681.08961230349473</v>
      </c>
      <c r="G126" s="3">
        <v>-29.838373820000001</v>
      </c>
      <c r="H126" s="3">
        <v>168.49132868147811</v>
      </c>
      <c r="I126" s="3">
        <v>0.42619418427968464</v>
      </c>
      <c r="J126" s="3">
        <v>44.158186599368321</v>
      </c>
      <c r="K126" s="3">
        <v>0.56920240277733158</v>
      </c>
      <c r="L126" s="3">
        <v>300.75682190989147</v>
      </c>
      <c r="M126" s="3">
        <v>3.8767784382983046</v>
      </c>
      <c r="N126" s="3">
        <v>2.3219648219494662</v>
      </c>
      <c r="O126" s="12" t="s">
        <v>42</v>
      </c>
    </row>
    <row r="127" spans="1:15">
      <c r="A127" s="5">
        <v>37377</v>
      </c>
      <c r="B127" s="6" t="s">
        <v>1</v>
      </c>
      <c r="C127" t="s">
        <v>43</v>
      </c>
      <c r="D127">
        <v>8</v>
      </c>
      <c r="E127" s="6" t="s">
        <v>39</v>
      </c>
      <c r="F127" s="4">
        <v>690.65397988770133</v>
      </c>
      <c r="G127" s="3">
        <v>-28.824967400000002</v>
      </c>
      <c r="H127" s="3">
        <v>124.6669396945605</v>
      </c>
      <c r="I127" s="3">
        <v>0.41027530728902623</v>
      </c>
      <c r="J127" s="3">
        <v>46.612904978622701</v>
      </c>
      <c r="K127" s="3">
        <v>0.42264332340415545</v>
      </c>
      <c r="L127" s="3">
        <v>321.93388337613015</v>
      </c>
      <c r="M127" s="3">
        <v>2.919002933820448</v>
      </c>
      <c r="N127" s="3">
        <v>1.2836405099232322</v>
      </c>
      <c r="O127" s="12" t="s">
        <v>42</v>
      </c>
    </row>
    <row r="128" spans="1:15">
      <c r="A128" s="5">
        <v>37377</v>
      </c>
      <c r="B128" s="6" t="s">
        <v>1</v>
      </c>
      <c r="C128" t="s">
        <v>43</v>
      </c>
      <c r="D128">
        <v>10</v>
      </c>
      <c r="E128" s="6" t="s">
        <v>39</v>
      </c>
      <c r="F128" s="4">
        <v>438.37533587309628</v>
      </c>
      <c r="G128" s="3">
        <v>-30.849452721199999</v>
      </c>
      <c r="H128" s="3">
        <v>173.81967949895454</v>
      </c>
      <c r="I128" s="3">
        <v>0.4281293203256607</v>
      </c>
      <c r="J128" s="3">
        <v>28.037103720879998</v>
      </c>
      <c r="K128" s="3">
        <v>0.55227170063999997</v>
      </c>
      <c r="L128" s="3">
        <v>122.90774760549606</v>
      </c>
      <c r="M128" s="3">
        <v>2.4210229226126607</v>
      </c>
      <c r="N128" s="3">
        <v>1.4969020179798542</v>
      </c>
      <c r="O128" s="12" t="s">
        <v>42</v>
      </c>
    </row>
    <row r="129" spans="1:15">
      <c r="A129" s="5">
        <v>37377</v>
      </c>
      <c r="B129" s="6" t="s">
        <v>1</v>
      </c>
      <c r="C129" t="s">
        <v>43</v>
      </c>
      <c r="D129">
        <v>12</v>
      </c>
      <c r="E129" s="6" t="s">
        <v>39</v>
      </c>
      <c r="F129" s="4">
        <v>1735.3569004454941</v>
      </c>
      <c r="G129" s="3">
        <v>-26.791376620000001</v>
      </c>
      <c r="H129" s="3">
        <v>46.321143254017642</v>
      </c>
      <c r="I129" s="3">
        <v>0.38180410397876557</v>
      </c>
      <c r="J129" s="3">
        <v>35.516500312959998</v>
      </c>
      <c r="K129" s="3">
        <v>0.40146476502</v>
      </c>
      <c r="L129" s="3">
        <v>616.3380389776969</v>
      </c>
      <c r="M129" s="3">
        <v>6.9668465026318591</v>
      </c>
      <c r="N129" s="3">
        <v>1.0801471258090354</v>
      </c>
      <c r="O129" s="12" t="s">
        <v>42</v>
      </c>
    </row>
    <row r="130" spans="1:15">
      <c r="A130" s="5">
        <v>37377</v>
      </c>
      <c r="B130" s="6" t="s">
        <v>1</v>
      </c>
      <c r="C130" t="s">
        <v>43</v>
      </c>
      <c r="D130">
        <v>14</v>
      </c>
      <c r="E130" s="6" t="s">
        <v>39</v>
      </c>
      <c r="F130" s="4">
        <v>1596.301472713671</v>
      </c>
      <c r="G130" s="3">
        <v>-29.240188049999997</v>
      </c>
      <c r="H130" s="3">
        <v>114.72390309999999</v>
      </c>
      <c r="I130" s="3">
        <v>0.40666286620317466</v>
      </c>
      <c r="J130" s="3">
        <v>44.221336583659991</v>
      </c>
      <c r="K130" s="3">
        <v>0.64539040000000003</v>
      </c>
      <c r="L130" s="3">
        <v>705.90584713863382</v>
      </c>
      <c r="M130" s="3">
        <v>10.302376459952653</v>
      </c>
      <c r="N130" s="3">
        <v>4.1583344262780493</v>
      </c>
      <c r="O130" s="12" t="s">
        <v>42</v>
      </c>
    </row>
    <row r="131" spans="1:15">
      <c r="A131" s="5">
        <v>37377</v>
      </c>
      <c r="B131" s="6" t="s">
        <v>1</v>
      </c>
      <c r="C131" t="s">
        <v>43</v>
      </c>
      <c r="D131">
        <v>16</v>
      </c>
      <c r="E131" s="6" t="s">
        <v>39</v>
      </c>
      <c r="F131" s="4">
        <v>768.22856767633903</v>
      </c>
      <c r="G131" s="3">
        <v>-28.976932951999999</v>
      </c>
      <c r="H131" s="3">
        <v>85.653482299999993</v>
      </c>
      <c r="I131" s="3">
        <v>0.39609968167009407</v>
      </c>
      <c r="J131" s="3">
        <v>35.905978141229994</v>
      </c>
      <c r="K131" s="3">
        <v>0.47744229999999999</v>
      </c>
      <c r="L131" s="3">
        <v>275.83998158455057</v>
      </c>
      <c r="M131" s="3">
        <v>3.6678481427709695</v>
      </c>
      <c r="N131" s="3">
        <v>1.093007070688206</v>
      </c>
      <c r="O131" s="12" t="s">
        <v>42</v>
      </c>
    </row>
    <row r="132" spans="1:15">
      <c r="A132" s="5">
        <v>37377</v>
      </c>
      <c r="B132" s="6" t="s">
        <v>1</v>
      </c>
      <c r="C132" t="s">
        <v>44</v>
      </c>
      <c r="D132">
        <v>1</v>
      </c>
      <c r="E132" s="6" t="s">
        <v>37</v>
      </c>
      <c r="F132" s="4">
        <v>613.73264193895409</v>
      </c>
      <c r="G132" s="3">
        <v>-26.518650180000002</v>
      </c>
      <c r="H132" s="3">
        <v>252.4076892318065</v>
      </c>
      <c r="I132" s="3">
        <v>0.45666196811024801</v>
      </c>
      <c r="J132" s="3">
        <v>27.199062876578235</v>
      </c>
      <c r="K132" s="3">
        <v>0.35884674473930311</v>
      </c>
      <c r="L132" s="3">
        <v>166.92952717506088</v>
      </c>
      <c r="M132" s="3">
        <v>2.2023596070004596</v>
      </c>
      <c r="N132" s="3">
        <v>1.990095485750738</v>
      </c>
      <c r="O132" s="12" t="s">
        <v>42</v>
      </c>
    </row>
    <row r="133" spans="1:15">
      <c r="A133" s="5">
        <v>37377</v>
      </c>
      <c r="B133" s="6" t="s">
        <v>1</v>
      </c>
      <c r="C133" t="s">
        <v>44</v>
      </c>
      <c r="D133">
        <v>3</v>
      </c>
      <c r="E133" s="6" t="s">
        <v>37</v>
      </c>
      <c r="F133" s="4">
        <v>534.948216738013</v>
      </c>
      <c r="G133" s="3">
        <v>-26.718819320000001</v>
      </c>
      <c r="H133" s="3">
        <v>118.95940679245496</v>
      </c>
      <c r="I133" s="3">
        <v>0.4082017146213246</v>
      </c>
      <c r="J133" s="3">
        <v>46.269491333883522</v>
      </c>
      <c r="K133" s="3">
        <v>0.47844618370693814</v>
      </c>
      <c r="L133" s="3">
        <v>247.51781878435938</v>
      </c>
      <c r="M133" s="3">
        <v>2.5594393277913432</v>
      </c>
      <c r="N133" s="3">
        <v>1.0724489630370768</v>
      </c>
      <c r="O133" s="12" t="s">
        <v>42</v>
      </c>
    </row>
    <row r="134" spans="1:15">
      <c r="A134" s="5">
        <v>37377</v>
      </c>
      <c r="B134" s="6" t="s">
        <v>1</v>
      </c>
      <c r="C134" t="s">
        <v>44</v>
      </c>
      <c r="D134">
        <v>5</v>
      </c>
      <c r="E134" s="6" t="s">
        <v>37</v>
      </c>
      <c r="F134" s="4">
        <v>703.46588784539745</v>
      </c>
      <c r="G134" s="3">
        <v>-27.865739105000003</v>
      </c>
      <c r="H134" s="3">
        <v>234.33372734039423</v>
      </c>
      <c r="I134" s="3">
        <v>0.4501013719856336</v>
      </c>
      <c r="J134" s="3">
        <v>44.860551202856534</v>
      </c>
      <c r="K134" s="3">
        <v>0.73212846510042573</v>
      </c>
      <c r="L134" s="3">
        <v>315.57867481151385</v>
      </c>
      <c r="M134" s="3">
        <v>5.1502740071875905</v>
      </c>
      <c r="N134" s="3">
        <v>4.3160002790426697</v>
      </c>
      <c r="O134" s="12" t="s">
        <v>42</v>
      </c>
    </row>
    <row r="135" spans="1:15">
      <c r="A135" s="5">
        <v>37377</v>
      </c>
      <c r="B135" s="6" t="s">
        <v>1</v>
      </c>
      <c r="C135" t="s">
        <v>44</v>
      </c>
      <c r="D135">
        <v>7</v>
      </c>
      <c r="E135" s="6" t="s">
        <v>37</v>
      </c>
      <c r="F135" s="4">
        <v>398.46109505928428</v>
      </c>
      <c r="G135" s="3">
        <v>-27.072814220000001</v>
      </c>
      <c r="H135" s="3">
        <v>106.78057345804547</v>
      </c>
      <c r="I135" s="3">
        <v>0.40377675766754262</v>
      </c>
      <c r="J135" s="3">
        <v>47.548066036831692</v>
      </c>
      <c r="K135" s="3">
        <v>0.61062224921831298</v>
      </c>
      <c r="L135" s="3">
        <v>189.46054460987119</v>
      </c>
      <c r="M135" s="3">
        <v>2.4330921009109217</v>
      </c>
      <c r="N135" s="3">
        <v>0.9118440304865072</v>
      </c>
      <c r="O135" s="12" t="s">
        <v>42</v>
      </c>
    </row>
    <row r="136" spans="1:15">
      <c r="A136" s="5">
        <v>37377</v>
      </c>
      <c r="B136" s="6" t="s">
        <v>1</v>
      </c>
      <c r="C136" t="s">
        <v>44</v>
      </c>
      <c r="D136">
        <v>9</v>
      </c>
      <c r="E136" s="6" t="s">
        <v>37</v>
      </c>
      <c r="F136" s="4">
        <v>510.43185938173485</v>
      </c>
      <c r="G136" s="3">
        <v>-27.127968214899997</v>
      </c>
      <c r="H136" s="3">
        <v>269.04559481166456</v>
      </c>
      <c r="I136" s="3">
        <v>0.46270053147476192</v>
      </c>
      <c r="J136" s="3">
        <v>40.46880186896</v>
      </c>
      <c r="K136" s="3">
        <v>0.50603730000000002</v>
      </c>
      <c r="L136" s="3">
        <v>206.5656578492428</v>
      </c>
      <c r="M136" s="3">
        <v>2.5829755995551276</v>
      </c>
      <c r="N136" s="3">
        <v>2.490002205834561</v>
      </c>
      <c r="O136" s="12" t="s">
        <v>42</v>
      </c>
    </row>
    <row r="137" spans="1:15">
      <c r="A137" s="5">
        <v>37377</v>
      </c>
      <c r="B137" s="6" t="s">
        <v>1</v>
      </c>
      <c r="C137" t="s">
        <v>44</v>
      </c>
      <c r="D137">
        <v>11</v>
      </c>
      <c r="E137" s="6" t="s">
        <v>37</v>
      </c>
      <c r="F137" s="4">
        <v>406.06571312381891</v>
      </c>
      <c r="G137" s="3">
        <v>-26.543262882000001</v>
      </c>
      <c r="H137" s="3">
        <v>69.751874799999996</v>
      </c>
      <c r="I137" s="3">
        <v>0.39032063987574561</v>
      </c>
      <c r="J137" s="3">
        <v>42.293623900269992</v>
      </c>
      <c r="K137" s="3">
        <v>0.42792930000000001</v>
      </c>
      <c r="L137" s="3">
        <v>171.73990549653726</v>
      </c>
      <c r="M137" s="3">
        <v>1.7376741637107664</v>
      </c>
      <c r="N137" s="3">
        <v>0.41740045307883722</v>
      </c>
      <c r="O137" s="12" t="s">
        <v>42</v>
      </c>
    </row>
    <row r="138" spans="1:15">
      <c r="A138" s="5">
        <v>37377</v>
      </c>
      <c r="B138" s="6" t="s">
        <v>1</v>
      </c>
      <c r="C138" t="s">
        <v>44</v>
      </c>
      <c r="D138">
        <v>13</v>
      </c>
      <c r="E138" s="6" t="s">
        <v>37</v>
      </c>
      <c r="F138" s="4">
        <v>793.57019213344938</v>
      </c>
      <c r="G138" s="3">
        <v>-26.440162920000002</v>
      </c>
      <c r="H138" s="3">
        <v>96.530632000000011</v>
      </c>
      <c r="I138" s="3">
        <v>0.40005232365682758</v>
      </c>
      <c r="J138" s="3">
        <v>38.175369189279998</v>
      </c>
      <c r="K138" s="3">
        <v>0.46559689999999998</v>
      </c>
      <c r="L138" s="3">
        <v>302.94835062302292</v>
      </c>
      <c r="M138" s="3">
        <v>3.6948382138973836</v>
      </c>
      <c r="N138" s="3">
        <v>1.2470937525507915</v>
      </c>
      <c r="O138" s="12" t="s">
        <v>42</v>
      </c>
    </row>
    <row r="139" spans="1:15">
      <c r="A139" s="5">
        <v>37377</v>
      </c>
      <c r="B139" s="6" t="s">
        <v>1</v>
      </c>
      <c r="C139" t="s">
        <v>44</v>
      </c>
      <c r="D139">
        <v>15</v>
      </c>
      <c r="E139" s="6" t="s">
        <v>37</v>
      </c>
      <c r="F139" s="4">
        <v>699.62901945405883</v>
      </c>
      <c r="G139" s="3">
        <v>-27.0581757</v>
      </c>
      <c r="H139" s="3">
        <v>90.207146999999992</v>
      </c>
      <c r="I139" s="3">
        <v>0.39775447378333434</v>
      </c>
      <c r="J139" s="3">
        <v>44.880180704659992</v>
      </c>
      <c r="K139" s="3">
        <v>0.68437530000000002</v>
      </c>
      <c r="L139" s="3">
        <v>313.99476819322246</v>
      </c>
      <c r="M139" s="3">
        <v>4.7880882007757739</v>
      </c>
      <c r="N139" s="3">
        <v>1.5060679478359398</v>
      </c>
      <c r="O139" s="12" t="s">
        <v>42</v>
      </c>
    </row>
    <row r="140" spans="1:15">
      <c r="A140" s="5">
        <v>37377</v>
      </c>
      <c r="B140" s="6" t="s">
        <v>1</v>
      </c>
      <c r="C140" t="s">
        <v>44</v>
      </c>
      <c r="D140">
        <v>2</v>
      </c>
      <c r="E140" s="6" t="s">
        <v>39</v>
      </c>
      <c r="F140" s="4">
        <v>626.9639394119979</v>
      </c>
      <c r="G140" s="3">
        <v>-27.697316620000002</v>
      </c>
      <c r="H140" s="3">
        <v>119.0103811886852</v>
      </c>
      <c r="I140" s="3">
        <v>0.40822023441214139</v>
      </c>
      <c r="J140" s="3">
        <v>49.048084136737025</v>
      </c>
      <c r="K140" s="3">
        <v>0.57512531669471334</v>
      </c>
      <c r="L140" s="3">
        <v>307.51380050979765</v>
      </c>
      <c r="M140" s="3">
        <v>3.6058283421049038</v>
      </c>
      <c r="N140" s="3">
        <v>1.5115716935098067</v>
      </c>
      <c r="O140" s="12" t="s">
        <v>42</v>
      </c>
    </row>
    <row r="141" spans="1:15">
      <c r="A141" s="5">
        <v>37377</v>
      </c>
      <c r="B141" s="6" t="s">
        <v>1</v>
      </c>
      <c r="C141" t="s">
        <v>44</v>
      </c>
      <c r="D141">
        <v>4</v>
      </c>
      <c r="E141" s="6" t="s">
        <v>39</v>
      </c>
      <c r="F141" s="4">
        <v>425.88095826716864</v>
      </c>
      <c r="G141" s="3">
        <v>-28.268108955599999</v>
      </c>
      <c r="H141" s="3">
        <v>68.740678741248274</v>
      </c>
      <c r="I141" s="3">
        <v>0.38995312326439874</v>
      </c>
      <c r="J141" s="3">
        <v>29.529559334390001</v>
      </c>
      <c r="K141" s="3">
        <v>0.37011250000000001</v>
      </c>
      <c r="L141" s="3">
        <v>125.76077026537227</v>
      </c>
      <c r="M141" s="3">
        <v>1.5762386616665744</v>
      </c>
      <c r="N141" s="3">
        <v>0.3728296735851036</v>
      </c>
      <c r="O141" s="12" t="s">
        <v>42</v>
      </c>
    </row>
    <row r="142" spans="1:15">
      <c r="A142" s="5">
        <v>37377</v>
      </c>
      <c r="B142" s="6" t="s">
        <v>1</v>
      </c>
      <c r="C142" t="s">
        <v>44</v>
      </c>
      <c r="D142">
        <v>6</v>
      </c>
      <c r="E142" s="6" t="s">
        <v>39</v>
      </c>
      <c r="F142" s="4">
        <v>448.89125513338854</v>
      </c>
      <c r="G142" s="3">
        <v>-28.606285252500001</v>
      </c>
      <c r="H142" s="3">
        <v>159.71094230329714</v>
      </c>
      <c r="I142" s="3">
        <v>0.4230051831875663</v>
      </c>
      <c r="J142" s="3">
        <v>46.73756797595987</v>
      </c>
      <c r="K142" s="3">
        <v>0.51111301718696034</v>
      </c>
      <c r="L142" s="3">
        <v>209.80085550610693</v>
      </c>
      <c r="M142" s="3">
        <v>2.2943416380006783</v>
      </c>
      <c r="N142" s="3">
        <v>1.3010106287768937</v>
      </c>
      <c r="O142" s="12" t="s">
        <v>42</v>
      </c>
    </row>
    <row r="143" spans="1:15">
      <c r="A143" s="5">
        <v>37377</v>
      </c>
      <c r="B143" s="6" t="s">
        <v>1</v>
      </c>
      <c r="C143" t="s">
        <v>44</v>
      </c>
      <c r="D143">
        <v>8</v>
      </c>
      <c r="E143" s="6" t="s">
        <v>39</v>
      </c>
      <c r="F143" s="4">
        <v>564.63288726669566</v>
      </c>
      <c r="G143" s="3">
        <v>-28.343116400000003</v>
      </c>
      <c r="H143" s="3">
        <v>133.92168410690056</v>
      </c>
      <c r="I143" s="3">
        <v>0.413637446949084</v>
      </c>
      <c r="J143" s="3">
        <v>43.427175721009149</v>
      </c>
      <c r="K143" s="3">
        <v>0.51134200476959568</v>
      </c>
      <c r="L143" s="3">
        <v>245.20411613191541</v>
      </c>
      <c r="M143" s="3">
        <v>2.8872051253379727</v>
      </c>
      <c r="N143" s="3">
        <v>1.3667291945180964</v>
      </c>
      <c r="O143" s="12" t="s">
        <v>42</v>
      </c>
    </row>
    <row r="144" spans="1:15">
      <c r="A144" s="5">
        <v>37377</v>
      </c>
      <c r="B144" s="6" t="s">
        <v>1</v>
      </c>
      <c r="C144" t="s">
        <v>44</v>
      </c>
      <c r="D144">
        <v>10</v>
      </c>
      <c r="E144" s="6" t="s">
        <v>39</v>
      </c>
      <c r="F144" s="4">
        <v>528.81068244277947</v>
      </c>
      <c r="G144" s="3">
        <v>-28.435108930000002</v>
      </c>
      <c r="H144" s="3">
        <v>119.78687886657018</v>
      </c>
      <c r="I144" s="3">
        <v>0.40850234724167506</v>
      </c>
      <c r="J144" s="3">
        <v>31.641920358639997</v>
      </c>
      <c r="K144" s="3">
        <v>0.42838819158000002</v>
      </c>
      <c r="L144" s="3">
        <v>167.32585498652494</v>
      </c>
      <c r="M144" s="3">
        <v>2.2653625193984794</v>
      </c>
      <c r="N144" s="3">
        <v>0.95603615671930453</v>
      </c>
      <c r="O144" s="12" t="s">
        <v>42</v>
      </c>
    </row>
    <row r="145" spans="1:15">
      <c r="A145" s="5">
        <v>37377</v>
      </c>
      <c r="B145" s="6" t="s">
        <v>1</v>
      </c>
      <c r="C145" t="s">
        <v>44</v>
      </c>
      <c r="D145">
        <v>12</v>
      </c>
      <c r="E145" s="6" t="s">
        <v>39</v>
      </c>
      <c r="F145" s="4">
        <v>765.38378675067349</v>
      </c>
      <c r="G145" s="3">
        <v>-27.493862542499997</v>
      </c>
      <c r="H145" s="3">
        <v>131.21497193442767</v>
      </c>
      <c r="I145" s="3">
        <v>0.41265415377934073</v>
      </c>
      <c r="J145" s="3">
        <v>38.955796672959991</v>
      </c>
      <c r="K145" s="3">
        <v>0.50510431416000001</v>
      </c>
      <c r="L145" s="3">
        <v>298.16135173439409</v>
      </c>
      <c r="M145" s="3">
        <v>3.8659865267588263</v>
      </c>
      <c r="N145" s="3">
        <v>1.7920453397023792</v>
      </c>
      <c r="O145" s="12" t="s">
        <v>42</v>
      </c>
    </row>
    <row r="146" spans="1:15">
      <c r="A146" s="5">
        <v>37377</v>
      </c>
      <c r="B146" s="6" t="s">
        <v>1</v>
      </c>
      <c r="C146" t="s">
        <v>44</v>
      </c>
      <c r="D146">
        <v>14</v>
      </c>
      <c r="E146" s="6" t="s">
        <v>39</v>
      </c>
      <c r="F146" s="4">
        <v>736.8715359823675</v>
      </c>
      <c r="G146" s="3">
        <v>-27.708081408000002</v>
      </c>
      <c r="H146" s="3">
        <v>97.904418100000001</v>
      </c>
      <c r="I146" s="3">
        <v>0.40055152078745887</v>
      </c>
      <c r="J146" s="3">
        <v>28.4992086476</v>
      </c>
      <c r="K146" s="3">
        <v>0.46141529999999997</v>
      </c>
      <c r="L146" s="3">
        <v>210.00255650438982</v>
      </c>
      <c r="M146" s="3">
        <v>3.4000380083676482</v>
      </c>
      <c r="N146" s="3">
        <v>1.1645647252175471</v>
      </c>
      <c r="O146" s="12" t="s">
        <v>42</v>
      </c>
    </row>
    <row r="147" spans="1:15">
      <c r="A147" s="5">
        <v>37377</v>
      </c>
      <c r="B147" s="6" t="s">
        <v>1</v>
      </c>
      <c r="C147" t="s">
        <v>44</v>
      </c>
      <c r="D147">
        <v>16</v>
      </c>
      <c r="E147" s="6" t="s">
        <v>39</v>
      </c>
      <c r="F147" s="4">
        <v>510.26192087923351</v>
      </c>
      <c r="G147" s="3">
        <v>-27.318029371999998</v>
      </c>
      <c r="H147" s="3">
        <v>64.70305239999999</v>
      </c>
      <c r="I147" s="3">
        <v>0.38848563130349539</v>
      </c>
      <c r="J147" s="3">
        <v>35.150654021679991</v>
      </c>
      <c r="K147" s="3">
        <v>0.33658100000000002</v>
      </c>
      <c r="L147" s="3">
        <v>179.36040241263785</v>
      </c>
      <c r="M147" s="3">
        <v>1.7174446759145332</v>
      </c>
      <c r="N147" s="3">
        <v>0.38102594363990944</v>
      </c>
      <c r="O147" s="12" t="s">
        <v>42</v>
      </c>
    </row>
    <row r="148" spans="1:15">
      <c r="A148" s="5">
        <v>37377</v>
      </c>
      <c r="B148" s="6" t="s">
        <v>1</v>
      </c>
      <c r="C148" t="s">
        <v>45</v>
      </c>
      <c r="D148">
        <v>1</v>
      </c>
      <c r="E148" s="6" t="s">
        <v>37</v>
      </c>
      <c r="F148" s="4">
        <v>812.08517387233906</v>
      </c>
      <c r="G148" s="3">
        <v>-26.742294120000004</v>
      </c>
      <c r="H148" s="3">
        <v>90.406128772078617</v>
      </c>
      <c r="I148" s="3">
        <v>0.397826782084298</v>
      </c>
      <c r="J148" s="3">
        <v>36.487203240656726</v>
      </c>
      <c r="K148" s="3">
        <v>0.50724045783288885</v>
      </c>
      <c r="L148" s="3">
        <v>296.3071678780409</v>
      </c>
      <c r="M148" s="3">
        <v>4.1192245539430639</v>
      </c>
      <c r="N148" s="3">
        <v>1.2986589486845257</v>
      </c>
      <c r="O148" s="12" t="s">
        <v>42</v>
      </c>
    </row>
    <row r="149" spans="1:15">
      <c r="A149" s="5">
        <v>37377</v>
      </c>
      <c r="B149" s="6" t="s">
        <v>1</v>
      </c>
      <c r="C149" t="s">
        <v>45</v>
      </c>
      <c r="D149">
        <v>3</v>
      </c>
      <c r="E149" s="6" t="s">
        <v>37</v>
      </c>
      <c r="F149" s="4">
        <v>446.75792928394452</v>
      </c>
      <c r="G149" s="3">
        <v>-26.023524545000004</v>
      </c>
      <c r="H149" s="3">
        <v>49.172993530176633</v>
      </c>
      <c r="I149" s="3">
        <v>0.38284076427357583</v>
      </c>
      <c r="J149" s="3">
        <v>39.607169678137083</v>
      </c>
      <c r="K149" s="3">
        <v>0.33679305657755099</v>
      </c>
      <c r="L149" s="3">
        <v>176.94817110202359</v>
      </c>
      <c r="M149" s="3">
        <v>1.5046496855379703</v>
      </c>
      <c r="N149" s="3">
        <v>0.2488805576279354</v>
      </c>
      <c r="O149" s="12" t="s">
        <v>42</v>
      </c>
    </row>
    <row r="150" spans="1:15">
      <c r="A150" s="5">
        <v>37377</v>
      </c>
      <c r="B150" s="6" t="s">
        <v>1</v>
      </c>
      <c r="C150" t="s">
        <v>45</v>
      </c>
      <c r="D150">
        <v>5</v>
      </c>
      <c r="E150" s="6" t="s">
        <v>37</v>
      </c>
      <c r="F150" s="4">
        <v>551.20150929376496</v>
      </c>
      <c r="G150" s="3">
        <v>-26.666651425000001</v>
      </c>
      <c r="H150" s="3">
        <v>138.60439183576156</v>
      </c>
      <c r="I150" s="3">
        <v>0.41533853303381801</v>
      </c>
      <c r="J150" s="3">
        <v>33.396130776588556</v>
      </c>
      <c r="K150" s="3">
        <v>0.40628660923872195</v>
      </c>
      <c r="L150" s="3">
        <v>184.07997688627566</v>
      </c>
      <c r="M150" s="3">
        <v>2.2394579221822966</v>
      </c>
      <c r="N150" s="3">
        <v>1.0981973129478197</v>
      </c>
      <c r="O150" s="12" t="s">
        <v>42</v>
      </c>
    </row>
    <row r="151" spans="1:15">
      <c r="A151" s="5">
        <v>37377</v>
      </c>
      <c r="B151" s="6" t="s">
        <v>1</v>
      </c>
      <c r="C151" t="s">
        <v>45</v>
      </c>
      <c r="D151">
        <v>7</v>
      </c>
      <c r="E151" s="6" t="s">
        <v>37</v>
      </c>
      <c r="F151" s="4">
        <v>367.32649051843384</v>
      </c>
      <c r="G151" s="3">
        <v>-26.314018580000006</v>
      </c>
      <c r="H151" s="3">
        <v>92.441275929400376</v>
      </c>
      <c r="I151" s="3">
        <v>0.3985663314014799</v>
      </c>
      <c r="J151" s="3">
        <v>50.838223438928004</v>
      </c>
      <c r="K151" s="3">
        <v>0.41861281473570017</v>
      </c>
      <c r="L151" s="3">
        <v>186.7422620001341</v>
      </c>
      <c r="M151" s="3">
        <v>1.5376757612290806</v>
      </c>
      <c r="N151" s="3">
        <v>0.49615155699840369</v>
      </c>
      <c r="O151" s="12" t="s">
        <v>42</v>
      </c>
    </row>
    <row r="152" spans="1:15">
      <c r="A152" s="5">
        <v>37377</v>
      </c>
      <c r="B152" s="6" t="s">
        <v>1</v>
      </c>
      <c r="C152" t="s">
        <v>45</v>
      </c>
      <c r="D152">
        <v>9</v>
      </c>
      <c r="E152" s="6" t="s">
        <v>37</v>
      </c>
      <c r="F152" s="4">
        <v>679.91303502623737</v>
      </c>
      <c r="G152" s="3">
        <v>-26.489439675599996</v>
      </c>
      <c r="H152" s="3">
        <v>254.2074109149687</v>
      </c>
      <c r="I152" s="3">
        <v>0.45731519464496756</v>
      </c>
      <c r="J152" s="3">
        <v>47.805072755600001</v>
      </c>
      <c r="K152" s="3">
        <v>0.52930509999999997</v>
      </c>
      <c r="L152" s="3">
        <v>325.03292106910089</v>
      </c>
      <c r="M152" s="3">
        <v>3.5988143699586606</v>
      </c>
      <c r="N152" s="3">
        <v>3.2754679037289374</v>
      </c>
      <c r="O152" s="12" t="s">
        <v>42</v>
      </c>
    </row>
    <row r="153" spans="1:15">
      <c r="A153" s="5">
        <v>37377</v>
      </c>
      <c r="B153" s="6" t="s">
        <v>1</v>
      </c>
      <c r="C153" t="s">
        <v>45</v>
      </c>
      <c r="D153">
        <v>11</v>
      </c>
      <c r="E153" s="6" t="s">
        <v>37</v>
      </c>
      <c r="F153" s="4">
        <v>427.66713145706859</v>
      </c>
      <c r="G153" s="3">
        <v>-26.517189337999998</v>
      </c>
      <c r="H153" s="3">
        <v>97.442998599999996</v>
      </c>
      <c r="I153" s="3">
        <v>0.40038385383864794</v>
      </c>
      <c r="J153" s="3">
        <v>38.275141316049996</v>
      </c>
      <c r="K153" s="3">
        <v>0.39146399999999998</v>
      </c>
      <c r="L153" s="3">
        <v>163.69019892749031</v>
      </c>
      <c r="M153" s="3">
        <v>1.6741628594870988</v>
      </c>
      <c r="N153" s="3">
        <v>0.57061922204851134</v>
      </c>
      <c r="O153" s="12" t="s">
        <v>42</v>
      </c>
    </row>
    <row r="154" spans="1:15">
      <c r="A154" s="5">
        <v>37377</v>
      </c>
      <c r="B154" s="6" t="s">
        <v>1</v>
      </c>
      <c r="C154" t="s">
        <v>45</v>
      </c>
      <c r="D154">
        <v>13</v>
      </c>
      <c r="E154" s="6" t="s">
        <v>37</v>
      </c>
      <c r="F154" s="4">
        <v>1236.0942101639421</v>
      </c>
      <c r="G154" s="3" t="s">
        <v>46</v>
      </c>
      <c r="H154" s="3" t="s">
        <v>46</v>
      </c>
      <c r="I154" s="3" t="s">
        <v>46</v>
      </c>
      <c r="J154" s="3" t="s">
        <v>46</v>
      </c>
      <c r="K154" s="3" t="s">
        <v>46</v>
      </c>
      <c r="L154" s="3" t="s">
        <v>46</v>
      </c>
      <c r="M154" s="3" t="s">
        <v>46</v>
      </c>
      <c r="N154" s="3" t="s">
        <v>46</v>
      </c>
      <c r="O154" s="12" t="s">
        <v>42</v>
      </c>
    </row>
    <row r="155" spans="1:15">
      <c r="A155" s="5">
        <v>37377</v>
      </c>
      <c r="B155" s="6" t="s">
        <v>1</v>
      </c>
      <c r="C155" t="s">
        <v>45</v>
      </c>
      <c r="D155">
        <v>15</v>
      </c>
      <c r="E155" s="6" t="s">
        <v>37</v>
      </c>
      <c r="F155" s="4">
        <v>815.65803994174905</v>
      </c>
      <c r="G155" s="3">
        <v>-26.832781971999999</v>
      </c>
      <c r="H155" s="3">
        <v>52.206522349999993</v>
      </c>
      <c r="I155" s="3">
        <v>0.38394344184838525</v>
      </c>
      <c r="J155" s="3">
        <v>45.170629390589994</v>
      </c>
      <c r="K155" s="3">
        <v>0.56707430000000003</v>
      </c>
      <c r="L155" s="3">
        <v>368.437870316638</v>
      </c>
      <c r="M155" s="3">
        <v>4.6253871203933947</v>
      </c>
      <c r="N155" s="3">
        <v>0.81607748684930881</v>
      </c>
      <c r="O155" s="12" t="s">
        <v>42</v>
      </c>
    </row>
    <row r="156" spans="1:15">
      <c r="A156" s="5">
        <v>37377</v>
      </c>
      <c r="B156" s="6" t="s">
        <v>1</v>
      </c>
      <c r="C156" t="s">
        <v>45</v>
      </c>
      <c r="D156">
        <v>2</v>
      </c>
      <c r="E156" s="6" t="s">
        <v>39</v>
      </c>
      <c r="F156" s="4">
        <v>722.13365832965542</v>
      </c>
      <c r="G156" s="3">
        <v>-27.934706300000002</v>
      </c>
      <c r="H156" s="3">
        <v>209.08622578446148</v>
      </c>
      <c r="I156" s="3">
        <v>0.44093543312928785</v>
      </c>
      <c r="J156" s="3">
        <v>35.318369278653527</v>
      </c>
      <c r="K156" s="3">
        <v>0.49582756328898975</v>
      </c>
      <c r="L156" s="3">
        <v>255.04583213431786</v>
      </c>
      <c r="M156" s="3">
        <v>3.5805377217855692</v>
      </c>
      <c r="N156" s="3">
        <v>2.6723498370121943</v>
      </c>
      <c r="O156" s="12" t="s">
        <v>42</v>
      </c>
    </row>
    <row r="157" spans="1:15">
      <c r="A157" s="5">
        <v>37377</v>
      </c>
      <c r="B157" s="6" t="s">
        <v>1</v>
      </c>
      <c r="C157" t="s">
        <v>45</v>
      </c>
      <c r="D157">
        <v>4</v>
      </c>
      <c r="E157" s="6" t="s">
        <v>39</v>
      </c>
      <c r="F157" s="4">
        <v>548.7064794756941</v>
      </c>
      <c r="G157" s="3">
        <v>-26.760804290099998</v>
      </c>
      <c r="H157" s="3">
        <v>47.014357285399285</v>
      </c>
      <c r="I157" s="3">
        <v>0.38205609235581506</v>
      </c>
      <c r="J157" s="3">
        <v>41.574494520800002</v>
      </c>
      <c r="K157" s="3">
        <v>0.29819069999999998</v>
      </c>
      <c r="L157" s="3">
        <v>228.12194524489703</v>
      </c>
      <c r="M157" s="3">
        <v>1.6361916920939283</v>
      </c>
      <c r="N157" s="3">
        <v>0.25779987412449223</v>
      </c>
      <c r="O157" s="12" t="s">
        <v>42</v>
      </c>
    </row>
    <row r="158" spans="1:15">
      <c r="A158" s="5">
        <v>37377</v>
      </c>
      <c r="B158" s="6" t="s">
        <v>1</v>
      </c>
      <c r="C158" t="s">
        <v>45</v>
      </c>
      <c r="D158">
        <v>6</v>
      </c>
      <c r="E158" s="6" t="s">
        <v>39</v>
      </c>
      <c r="F158" s="4">
        <v>413.42036048589722</v>
      </c>
      <c r="G158" s="3">
        <v>-27.531402945000004</v>
      </c>
      <c r="H158" s="3">
        <v>116.12204128699507</v>
      </c>
      <c r="I158" s="3">
        <v>0.40717084474928061</v>
      </c>
      <c r="J158" s="3">
        <v>47.472771635325394</v>
      </c>
      <c r="K158" s="3">
        <v>0.44546322163884633</v>
      </c>
      <c r="L158" s="3">
        <v>196.262103627409</v>
      </c>
      <c r="M158" s="3">
        <v>1.8416356567314098</v>
      </c>
      <c r="N158" s="3">
        <v>0.75269205011008866</v>
      </c>
      <c r="O158" s="12" t="s">
        <v>42</v>
      </c>
    </row>
    <row r="159" spans="1:15">
      <c r="A159" s="5">
        <v>37377</v>
      </c>
      <c r="B159" s="6" t="s">
        <v>1</v>
      </c>
      <c r="C159" t="s">
        <v>45</v>
      </c>
      <c r="D159">
        <v>8</v>
      </c>
      <c r="E159" s="6" t="s">
        <v>39</v>
      </c>
      <c r="F159" s="4">
        <v>674.77278509277801</v>
      </c>
      <c r="G159" s="3">
        <v>-27.619202704999999</v>
      </c>
      <c r="H159" s="3">
        <v>97.966438463199736</v>
      </c>
      <c r="I159" s="3">
        <v>0.40057405721082956</v>
      </c>
      <c r="J159" s="3">
        <v>47.396639115768998</v>
      </c>
      <c r="K159" s="3">
        <v>0.41151172191821878</v>
      </c>
      <c r="L159" s="3">
        <v>319.81962180184746</v>
      </c>
      <c r="M159" s="3">
        <v>2.7767691069708125</v>
      </c>
      <c r="N159" s="3">
        <v>0.9517114323358169</v>
      </c>
      <c r="O159" s="12" t="s">
        <v>42</v>
      </c>
    </row>
    <row r="160" spans="1:15">
      <c r="A160" s="5">
        <v>37377</v>
      </c>
      <c r="B160" s="6" t="s">
        <v>1</v>
      </c>
      <c r="C160" t="s">
        <v>45</v>
      </c>
      <c r="D160">
        <v>10</v>
      </c>
      <c r="E160" s="6" t="s">
        <v>39</v>
      </c>
      <c r="F160" s="4">
        <v>674.34611992288922</v>
      </c>
      <c r="G160" s="3">
        <v>-27.421776367300001</v>
      </c>
      <c r="H160" s="3">
        <v>65.985252531779608</v>
      </c>
      <c r="I160" s="3">
        <v>0.38895165691958011</v>
      </c>
      <c r="J160" s="3">
        <v>38.087656341279995</v>
      </c>
      <c r="K160" s="3">
        <v>0.50747770992000008</v>
      </c>
      <c r="L160" s="3">
        <v>256.84263270698591</v>
      </c>
      <c r="M160" s="3">
        <v>3.4221562463190556</v>
      </c>
      <c r="N160" s="3">
        <v>0.77517509216817293</v>
      </c>
      <c r="O160" s="12" t="s">
        <v>42</v>
      </c>
    </row>
    <row r="161" spans="1:15">
      <c r="A161" s="5">
        <v>37377</v>
      </c>
      <c r="B161" s="6" t="s">
        <v>1</v>
      </c>
      <c r="C161" t="s">
        <v>45</v>
      </c>
      <c r="D161">
        <v>12</v>
      </c>
      <c r="E161" s="6" t="s">
        <v>39</v>
      </c>
      <c r="F161" s="4">
        <v>632.84838486711476</v>
      </c>
      <c r="G161" s="3">
        <v>-27.052919816799999</v>
      </c>
      <c r="H161" s="3">
        <v>120.8728596425572</v>
      </c>
      <c r="I161" s="3">
        <v>0.40889689707314963</v>
      </c>
      <c r="J161" s="3">
        <v>45.185637310159997</v>
      </c>
      <c r="K161" s="3">
        <v>0.57191316419999993</v>
      </c>
      <c r="L161" s="3">
        <v>285.95657590925993</v>
      </c>
      <c r="M161" s="3">
        <v>3.6193432224821098</v>
      </c>
      <c r="N161" s="3">
        <v>1.541727907204721</v>
      </c>
      <c r="O161" s="12" t="s">
        <v>42</v>
      </c>
    </row>
    <row r="162" spans="1:15">
      <c r="A162" s="5">
        <v>37377</v>
      </c>
      <c r="B162" s="6" t="s">
        <v>1</v>
      </c>
      <c r="C162" t="s">
        <v>45</v>
      </c>
      <c r="D162">
        <v>14</v>
      </c>
      <c r="E162" s="6" t="s">
        <v>39</v>
      </c>
      <c r="F162" s="4">
        <v>1080.5505901726037</v>
      </c>
      <c r="G162" s="3" t="s">
        <v>46</v>
      </c>
      <c r="H162" s="3" t="s">
        <v>46</v>
      </c>
      <c r="I162" s="3" t="s">
        <v>46</v>
      </c>
      <c r="J162" s="3" t="s">
        <v>46</v>
      </c>
      <c r="K162" s="3" t="s">
        <v>46</v>
      </c>
      <c r="L162" s="3" t="s">
        <v>46</v>
      </c>
      <c r="M162" s="3" t="s">
        <v>46</v>
      </c>
      <c r="N162" s="3" t="s">
        <v>46</v>
      </c>
      <c r="O162" s="12" t="s">
        <v>42</v>
      </c>
    </row>
    <row r="163" spans="1:15">
      <c r="A163" s="5">
        <v>37377</v>
      </c>
      <c r="B163" s="6" t="s">
        <v>1</v>
      </c>
      <c r="C163" t="s">
        <v>45</v>
      </c>
      <c r="D163">
        <v>16</v>
      </c>
      <c r="E163" s="6" t="s">
        <v>39</v>
      </c>
      <c r="F163" s="4">
        <v>673.06404565478238</v>
      </c>
      <c r="G163" s="3">
        <v>-26.652208871999999</v>
      </c>
      <c r="H163" s="3">
        <v>116.18556099999998</v>
      </c>
      <c r="I163" s="3">
        <v>0.40719392292546347</v>
      </c>
      <c r="J163" s="3">
        <v>35.883782008569995</v>
      </c>
      <c r="K163" s="3">
        <v>0.4087015</v>
      </c>
      <c r="L163" s="3">
        <v>241.52083492082411</v>
      </c>
      <c r="M163" s="3">
        <v>2.7508228505517804</v>
      </c>
      <c r="N163" s="3">
        <v>1.124919376320682</v>
      </c>
      <c r="O163" s="12" t="s">
        <v>42</v>
      </c>
    </row>
    <row r="164" spans="1:15">
      <c r="A164" s="1">
        <v>39264</v>
      </c>
      <c r="B164" s="6" t="s">
        <v>1</v>
      </c>
      <c r="C164" t="s">
        <v>2</v>
      </c>
      <c r="D164" s="14">
        <v>1</v>
      </c>
      <c r="E164" t="s">
        <v>37</v>
      </c>
      <c r="F164" s="4">
        <v>3655.6898752082525</v>
      </c>
      <c r="G164" s="15">
        <v>-28.414139085793437</v>
      </c>
      <c r="H164" s="15">
        <v>180.02798143966632</v>
      </c>
      <c r="I164" s="16">
        <f t="shared" ref="I164:I199" si="0">((H164/1000+1)*0.003663)/((H164/1000+1)*0.003663+1)*100</f>
        <v>0.43038393977048406</v>
      </c>
      <c r="J164" s="15">
        <v>22.386273002460264</v>
      </c>
      <c r="K164" s="15">
        <v>0.53200138959663734</v>
      </c>
      <c r="L164" s="3">
        <f>F164*J164/100</f>
        <v>818.37271558741838</v>
      </c>
      <c r="M164" s="3">
        <f>F164*K164/100</f>
        <v>19.448320935451481</v>
      </c>
      <c r="N164" s="3">
        <f>M164*(I164-0.3663)/100*1000</f>
        <v>12.463250274645166</v>
      </c>
      <c r="O164" t="s">
        <v>47</v>
      </c>
    </row>
    <row r="165" spans="1:15">
      <c r="A165" s="1">
        <v>39264</v>
      </c>
      <c r="B165" s="6" t="s">
        <v>1</v>
      </c>
      <c r="C165" t="s">
        <v>2</v>
      </c>
      <c r="D165" s="14">
        <v>3</v>
      </c>
      <c r="E165" t="s">
        <v>37</v>
      </c>
      <c r="F165" s="4">
        <v>3640.316949679735</v>
      </c>
      <c r="G165" s="15">
        <v>-28.57323039077292</v>
      </c>
      <c r="H165" s="15">
        <v>210.94061934590661</v>
      </c>
      <c r="I165" s="16">
        <f t="shared" si="0"/>
        <v>0.44160871590966472</v>
      </c>
      <c r="J165" s="15">
        <v>21.340437906482737</v>
      </c>
      <c r="K165" s="15">
        <v>0.51648628344295677</v>
      </c>
      <c r="L165" s="3">
        <f>F165*J165/100</f>
        <v>776.85957824557033</v>
      </c>
      <c r="M165" s="3">
        <f>F165*K165/100</f>
        <v>18.801737718944874</v>
      </c>
      <c r="N165" s="3">
        <f>M165*(I165-0.3663)/100*1000</f>
        <v>14.159347244840468</v>
      </c>
      <c r="O165" t="s">
        <v>47</v>
      </c>
    </row>
    <row r="166" spans="1:15">
      <c r="A166" s="1">
        <v>39264</v>
      </c>
      <c r="B166" s="6" t="s">
        <v>1</v>
      </c>
      <c r="C166" t="s">
        <v>2</v>
      </c>
      <c r="D166" s="14">
        <v>5</v>
      </c>
      <c r="E166" s="6" t="s">
        <v>37</v>
      </c>
      <c r="F166" s="4">
        <v>1865.8978197282663</v>
      </c>
      <c r="G166" s="15"/>
      <c r="H166" s="15">
        <f>AVERAGE(H164:H165,H167:H171)</f>
        <v>136.99578552423353</v>
      </c>
      <c r="I166" s="15">
        <f>AVERAGE(I164:I165,I167:I171)</f>
        <v>0.41474974562968103</v>
      </c>
      <c r="J166" s="15">
        <f>AVERAGE(J164:J165,J167:J171)</f>
        <v>31.155933281351139</v>
      </c>
      <c r="K166" s="15">
        <f>AVERAGE(K164:K165,K167:K171)</f>
        <v>0.53965555911130259</v>
      </c>
      <c r="L166" s="3"/>
      <c r="M166" s="3"/>
      <c r="N166" s="3"/>
      <c r="O166" t="s">
        <v>48</v>
      </c>
    </row>
    <row r="167" spans="1:15">
      <c r="A167" s="1">
        <v>39264</v>
      </c>
      <c r="B167" s="6" t="s">
        <v>1</v>
      </c>
      <c r="C167" t="s">
        <v>2</v>
      </c>
      <c r="D167" s="14">
        <v>7</v>
      </c>
      <c r="E167" t="s">
        <v>37</v>
      </c>
      <c r="F167" s="4">
        <v>1841.8068576048831</v>
      </c>
      <c r="G167" s="15">
        <v>-28.779356919334951</v>
      </c>
      <c r="H167" s="15">
        <v>206.16146635297235</v>
      </c>
      <c r="I167" s="16">
        <f t="shared" si="0"/>
        <v>0.43987350942334502</v>
      </c>
      <c r="J167" s="15">
        <v>32.605364987082453</v>
      </c>
      <c r="K167" s="15">
        <v>0.84160052042514066</v>
      </c>
      <c r="L167" s="3">
        <f t="shared" ref="L167:L195" si="1">F167*J167/100</f>
        <v>600.52784827918617</v>
      </c>
      <c r="M167" s="3">
        <f t="shared" ref="M167:M195" si="2">F167*K167/100</f>
        <v>15.500656098828626</v>
      </c>
      <c r="N167" s="3">
        <f t="shared" ref="N167:N195" si="3">M167*(I167-0.3663)/100*1000</f>
        <v>11.404376675551982</v>
      </c>
      <c r="O167" t="s">
        <v>47</v>
      </c>
    </row>
    <row r="168" spans="1:15">
      <c r="A168" s="1">
        <v>39264</v>
      </c>
      <c r="B168" s="6" t="s">
        <v>1</v>
      </c>
      <c r="C168" t="s">
        <v>2</v>
      </c>
      <c r="D168" s="14">
        <v>9</v>
      </c>
      <c r="E168" t="s">
        <v>37</v>
      </c>
      <c r="F168" s="4">
        <v>2136.5520787396426</v>
      </c>
      <c r="G168" s="15">
        <v>-28.596311554325506</v>
      </c>
      <c r="H168" s="15">
        <v>130.36034344242222</v>
      </c>
      <c r="I168" s="16">
        <f t="shared" si="0"/>
        <v>0.41234368069515726</v>
      </c>
      <c r="J168" s="15">
        <v>17.461742612931697</v>
      </c>
      <c r="K168" s="15">
        <v>0.42440273807026258</v>
      </c>
      <c r="L168" s="3">
        <f t="shared" si="1"/>
        <v>373.07922478075818</v>
      </c>
      <c r="M168" s="3">
        <f t="shared" si="2"/>
        <v>9.067585522468157</v>
      </c>
      <c r="N168" s="3">
        <f t="shared" si="3"/>
        <v>4.1750501247255434</v>
      </c>
      <c r="O168" t="s">
        <v>47</v>
      </c>
    </row>
    <row r="169" spans="1:15">
      <c r="A169" s="1">
        <v>39264</v>
      </c>
      <c r="B169" s="6" t="s">
        <v>1</v>
      </c>
      <c r="C169" t="s">
        <v>2</v>
      </c>
      <c r="D169" s="14">
        <v>11</v>
      </c>
      <c r="E169" t="s">
        <v>37</v>
      </c>
      <c r="F169" s="4">
        <v>1341.0980155734455</v>
      </c>
      <c r="G169" s="15">
        <v>-27.623334422254125</v>
      </c>
      <c r="H169" s="15">
        <v>86.32305854743079</v>
      </c>
      <c r="I169" s="16">
        <f t="shared" si="0"/>
        <v>0.39634300770924979</v>
      </c>
      <c r="J169" s="15">
        <v>22.228024852552245</v>
      </c>
      <c r="K169" s="15">
        <v>0.25025610538658022</v>
      </c>
      <c r="L169" s="3">
        <f t="shared" si="1"/>
        <v>298.09960019875047</v>
      </c>
      <c r="M169" s="3">
        <f t="shared" si="2"/>
        <v>3.3561796631908178</v>
      </c>
      <c r="N169" s="3">
        <f t="shared" si="3"/>
        <v>1.0082973149486907</v>
      </c>
      <c r="O169" t="s">
        <v>47</v>
      </c>
    </row>
    <row r="170" spans="1:15">
      <c r="A170" s="1">
        <v>39264</v>
      </c>
      <c r="B170" s="6" t="s">
        <v>1</v>
      </c>
      <c r="C170" t="s">
        <v>2</v>
      </c>
      <c r="D170" s="14">
        <v>13</v>
      </c>
      <c r="E170" t="s">
        <v>37</v>
      </c>
      <c r="F170" s="4">
        <v>506.90524568762351</v>
      </c>
      <c r="G170" s="15">
        <v>-27.876155100485068</v>
      </c>
      <c r="H170" s="15">
        <v>87.046619607453479</v>
      </c>
      <c r="I170" s="16">
        <f t="shared" si="0"/>
        <v>0.39660595065653903</v>
      </c>
      <c r="J170" s="15">
        <v>51.476624474972425</v>
      </c>
      <c r="K170" s="15">
        <v>0.69727400644782878</v>
      </c>
      <c r="L170" s="3">
        <f t="shared" si="1"/>
        <v>260.93770976655429</v>
      </c>
      <c r="M170" s="3">
        <f t="shared" si="2"/>
        <v>3.5345185155003018</v>
      </c>
      <c r="N170" s="3">
        <f t="shared" si="3"/>
        <v>1.071169437253757</v>
      </c>
      <c r="O170" t="s">
        <v>47</v>
      </c>
    </row>
    <row r="171" spans="1:15">
      <c r="A171" s="1">
        <v>39264</v>
      </c>
      <c r="B171" s="6" t="s">
        <v>1</v>
      </c>
      <c r="C171" t="s">
        <v>2</v>
      </c>
      <c r="D171" s="14">
        <v>15</v>
      </c>
      <c r="E171" t="s">
        <v>37</v>
      </c>
      <c r="F171" s="4">
        <v>1195.6888626685893</v>
      </c>
      <c r="G171" s="15">
        <v>-27.764071207008552</v>
      </c>
      <c r="H171" s="15">
        <v>58.110409933782925</v>
      </c>
      <c r="I171" s="16">
        <f t="shared" si="0"/>
        <v>0.38608941524332724</v>
      </c>
      <c r="J171" s="15">
        <v>50.593065132976143</v>
      </c>
      <c r="K171" s="15">
        <v>0.51556787040971219</v>
      </c>
      <c r="L171" s="3">
        <f t="shared" si="1"/>
        <v>604.93564507766098</v>
      </c>
      <c r="M171" s="3">
        <f t="shared" si="2"/>
        <v>6.1645876059865543</v>
      </c>
      <c r="N171" s="3">
        <f t="shared" si="3"/>
        <v>1.2199358393873641</v>
      </c>
      <c r="O171" t="s">
        <v>47</v>
      </c>
    </row>
    <row r="172" spans="1:15">
      <c r="A172" s="1">
        <v>39264</v>
      </c>
      <c r="B172" s="6" t="s">
        <v>1</v>
      </c>
      <c r="C172" t="s">
        <v>2</v>
      </c>
      <c r="D172" s="14">
        <v>2</v>
      </c>
      <c r="E172" t="s">
        <v>39</v>
      </c>
      <c r="F172" s="4">
        <v>2581.3476019277923</v>
      </c>
      <c r="G172" s="15">
        <v>-30.162571707148125</v>
      </c>
      <c r="H172" s="15">
        <v>248.23975787976642</v>
      </c>
      <c r="I172" s="16">
        <f t="shared" si="0"/>
        <v>0.45514914386446714</v>
      </c>
      <c r="J172" s="15">
        <v>20.032360955897975</v>
      </c>
      <c r="K172" s="15">
        <v>0.5014945306880404</v>
      </c>
      <c r="L172" s="3">
        <f t="shared" si="1"/>
        <v>517.1048691445917</v>
      </c>
      <c r="M172" s="3">
        <f t="shared" si="2"/>
        <v>12.945317041714768</v>
      </c>
      <c r="N172" s="3">
        <f t="shared" si="3"/>
        <v>11.501803362104535</v>
      </c>
      <c r="O172" t="s">
        <v>47</v>
      </c>
    </row>
    <row r="173" spans="1:15">
      <c r="A173" s="1">
        <v>39264</v>
      </c>
      <c r="B173" s="6" t="s">
        <v>1</v>
      </c>
      <c r="C173" t="s">
        <v>2</v>
      </c>
      <c r="D173" s="14">
        <v>4</v>
      </c>
      <c r="E173" t="s">
        <v>39</v>
      </c>
      <c r="F173" s="4">
        <v>1176.3846163947926</v>
      </c>
      <c r="G173" s="15"/>
      <c r="H173" s="15">
        <f>AVERAGE(H172,H174:H178)</f>
        <v>159.30911133709046</v>
      </c>
      <c r="I173" s="15">
        <f>AVERAGE(I172,I174:I178)</f>
        <v>0.42285145361664916</v>
      </c>
      <c r="J173" s="15">
        <f>AVERAGE(J172,J174:J178)</f>
        <v>33.519509172587071</v>
      </c>
      <c r="K173" s="15">
        <f>AVERAGE(K172,K174:K178)</f>
        <v>0.56394977468447605</v>
      </c>
      <c r="L173" s="3">
        <f t="shared" si="1"/>
        <v>394.31834939735569</v>
      </c>
      <c r="M173" s="3">
        <f t="shared" si="2"/>
        <v>6.6342183935812704</v>
      </c>
      <c r="N173" s="3">
        <f t="shared" si="3"/>
        <v>3.7517469376733188</v>
      </c>
      <c r="O173" t="s">
        <v>48</v>
      </c>
    </row>
    <row r="174" spans="1:15">
      <c r="A174" s="1">
        <v>39264</v>
      </c>
      <c r="B174" s="6" t="s">
        <v>1</v>
      </c>
      <c r="C174" t="s">
        <v>2</v>
      </c>
      <c r="D174" s="14">
        <v>6</v>
      </c>
      <c r="E174" t="s">
        <v>39</v>
      </c>
      <c r="F174" s="4">
        <v>605.08216324229784</v>
      </c>
      <c r="G174" s="15">
        <v>-29.960225955030609</v>
      </c>
      <c r="H174" s="15">
        <v>198.75816480732863</v>
      </c>
      <c r="I174" s="16">
        <f t="shared" si="0"/>
        <v>0.43718541225830287</v>
      </c>
      <c r="J174" s="15">
        <v>45.268321032966327</v>
      </c>
      <c r="K174" s="15">
        <v>0.7210913298954218</v>
      </c>
      <c r="L174" s="3">
        <f t="shared" si="1"/>
        <v>273.91053616974079</v>
      </c>
      <c r="M174" s="3">
        <f t="shared" si="2"/>
        <v>4.3631950178838723</v>
      </c>
      <c r="N174" s="3">
        <f t="shared" si="3"/>
        <v>3.0928687760607145</v>
      </c>
      <c r="O174" t="s">
        <v>47</v>
      </c>
    </row>
    <row r="175" spans="1:15">
      <c r="A175" s="1">
        <v>39264</v>
      </c>
      <c r="B175" s="6" t="s">
        <v>1</v>
      </c>
      <c r="C175" t="s">
        <v>2</v>
      </c>
      <c r="D175" s="14">
        <v>8</v>
      </c>
      <c r="E175" t="s">
        <v>39</v>
      </c>
      <c r="F175" s="4">
        <v>1308.4634210802801</v>
      </c>
      <c r="G175" s="15">
        <v>-31.186432381226449</v>
      </c>
      <c r="H175" s="15">
        <v>252.80691283459473</v>
      </c>
      <c r="I175" s="16">
        <f t="shared" si="0"/>
        <v>0.45680687094982675</v>
      </c>
      <c r="J175" s="15">
        <v>35.775139239198623</v>
      </c>
      <c r="K175" s="15">
        <v>0.6865013572634785</v>
      </c>
      <c r="L175" s="3">
        <f t="shared" si="1"/>
        <v>468.104610785452</v>
      </c>
      <c r="M175" s="3">
        <f t="shared" si="2"/>
        <v>8.9826191450122668</v>
      </c>
      <c r="N175" s="3">
        <f t="shared" si="3"/>
        <v>8.1298875174906815</v>
      </c>
      <c r="O175" t="s">
        <v>47</v>
      </c>
    </row>
    <row r="176" spans="1:15">
      <c r="A176" s="1">
        <v>39264</v>
      </c>
      <c r="B176" s="6" t="s">
        <v>1</v>
      </c>
      <c r="C176" t="s">
        <v>2</v>
      </c>
      <c r="D176" s="14">
        <v>10</v>
      </c>
      <c r="E176" t="s">
        <v>39</v>
      </c>
      <c r="F176" s="4">
        <v>942.16348327936396</v>
      </c>
      <c r="G176" s="15">
        <v>-30.775745561872021</v>
      </c>
      <c r="H176" s="15">
        <v>77.308016100687013</v>
      </c>
      <c r="I176" s="16">
        <f t="shared" si="0"/>
        <v>0.39306681418657413</v>
      </c>
      <c r="J176" s="15">
        <v>38.428348326124926</v>
      </c>
      <c r="K176" s="15">
        <v>0.64867319651062694</v>
      </c>
      <c r="L176" s="3">
        <f t="shared" si="1"/>
        <v>362.05786515614579</v>
      </c>
      <c r="M176" s="3">
        <f t="shared" si="2"/>
        <v>6.1115619833441164</v>
      </c>
      <c r="N176" s="3">
        <f t="shared" si="3"/>
        <v>1.6358704399790231</v>
      </c>
      <c r="O176" t="s">
        <v>47</v>
      </c>
    </row>
    <row r="177" spans="1:15">
      <c r="A177" s="1">
        <v>39264</v>
      </c>
      <c r="B177" s="6" t="s">
        <v>1</v>
      </c>
      <c r="C177" t="s">
        <v>2</v>
      </c>
      <c r="D177" s="14">
        <v>12</v>
      </c>
      <c r="E177" t="s">
        <v>39</v>
      </c>
      <c r="F177" s="4">
        <v>1172.4561386492483</v>
      </c>
      <c r="G177" s="15">
        <v>-28.70110439186254</v>
      </c>
      <c r="H177" s="15">
        <v>105.62496575975119</v>
      </c>
      <c r="I177" s="16">
        <f t="shared" si="0"/>
        <v>0.40335686826292233</v>
      </c>
      <c r="J177" s="15">
        <v>18.804449439861489</v>
      </c>
      <c r="K177" s="15">
        <v>0.27382484071699831</v>
      </c>
      <c r="L177" s="3">
        <f t="shared" si="1"/>
        <v>220.47392179685022</v>
      </c>
      <c r="M177" s="3">
        <f t="shared" si="2"/>
        <v>3.2104761541329729</v>
      </c>
      <c r="N177" s="3">
        <f t="shared" si="3"/>
        <v>1.1897019190495906</v>
      </c>
      <c r="O177" t="s">
        <v>47</v>
      </c>
    </row>
    <row r="178" spans="1:15">
      <c r="A178" s="1">
        <v>39264</v>
      </c>
      <c r="B178" s="6" t="s">
        <v>1</v>
      </c>
      <c r="C178" t="s">
        <v>2</v>
      </c>
      <c r="D178" s="14">
        <v>14</v>
      </c>
      <c r="E178" t="s">
        <v>39</v>
      </c>
      <c r="F178" s="4">
        <v>1427.8342114984655</v>
      </c>
      <c r="G178" s="15">
        <v>-28.417141335616819</v>
      </c>
      <c r="H178" s="15">
        <v>73.116850640414739</v>
      </c>
      <c r="I178" s="16">
        <f t="shared" si="0"/>
        <v>0.39154361217780159</v>
      </c>
      <c r="J178" s="15">
        <v>42.808436041473108</v>
      </c>
      <c r="K178" s="15">
        <v>0.55211339303228946</v>
      </c>
      <c r="L178" s="3">
        <f t="shared" si="1"/>
        <v>611.23349520759245</v>
      </c>
      <c r="M178" s="3">
        <f t="shared" si="2"/>
        <v>7.8832639119800136</v>
      </c>
      <c r="N178" s="3">
        <f t="shared" si="3"/>
        <v>1.9900205688928239</v>
      </c>
      <c r="O178" t="s">
        <v>47</v>
      </c>
    </row>
    <row r="179" spans="1:15">
      <c r="A179" s="1">
        <v>39264</v>
      </c>
      <c r="B179" s="6" t="s">
        <v>1</v>
      </c>
      <c r="C179" t="s">
        <v>2</v>
      </c>
      <c r="D179" s="14">
        <v>16</v>
      </c>
      <c r="E179" t="s">
        <v>39</v>
      </c>
      <c r="F179" s="4">
        <v>971.46098504852512</v>
      </c>
      <c r="G179" s="3"/>
      <c r="H179" s="3">
        <f>H173</f>
        <v>159.30911133709046</v>
      </c>
      <c r="I179" s="3">
        <f>I173</f>
        <v>0.42285145361664916</v>
      </c>
      <c r="J179" s="3">
        <f>J173</f>
        <v>33.519509172587071</v>
      </c>
      <c r="K179" s="3">
        <f>K173</f>
        <v>0.56394977468447605</v>
      </c>
      <c r="L179" s="3">
        <f t="shared" si="1"/>
        <v>325.62895399144509</v>
      </c>
      <c r="M179" s="3">
        <f t="shared" si="2"/>
        <v>5.4785520363287494</v>
      </c>
      <c r="N179" s="3">
        <f t="shared" si="3"/>
        <v>3.09820081368844</v>
      </c>
      <c r="O179" t="s">
        <v>49</v>
      </c>
    </row>
    <row r="180" spans="1:15">
      <c r="A180" s="1">
        <v>39264</v>
      </c>
      <c r="B180" s="6" t="s">
        <v>1</v>
      </c>
      <c r="C180" t="s">
        <v>50</v>
      </c>
      <c r="D180" s="14">
        <v>1</v>
      </c>
      <c r="E180" t="s">
        <v>37</v>
      </c>
      <c r="F180" s="4">
        <v>1603.067026276723</v>
      </c>
      <c r="G180" s="15">
        <v>-27.559101281701238</v>
      </c>
      <c r="H180" s="15">
        <v>95.559736328908926</v>
      </c>
      <c r="I180" s="16">
        <f t="shared" si="0"/>
        <v>0.39969952311595702</v>
      </c>
      <c r="J180" s="15">
        <v>43.897061807441204</v>
      </c>
      <c r="K180" s="15">
        <v>0.52119059564111214</v>
      </c>
      <c r="L180" s="3">
        <f t="shared" si="1"/>
        <v>703.69932333940289</v>
      </c>
      <c r="M180" s="3">
        <f t="shared" si="2"/>
        <v>8.3550345827779164</v>
      </c>
      <c r="N180" s="3">
        <f t="shared" si="3"/>
        <v>2.7905417068211125</v>
      </c>
      <c r="O180" t="s">
        <v>47</v>
      </c>
    </row>
    <row r="181" spans="1:15">
      <c r="A181" s="1">
        <v>39264</v>
      </c>
      <c r="B181" s="6" t="s">
        <v>1</v>
      </c>
      <c r="C181" t="s">
        <v>50</v>
      </c>
      <c r="D181" s="14">
        <v>3</v>
      </c>
      <c r="E181" t="s">
        <v>37</v>
      </c>
      <c r="F181" s="4">
        <v>7257.2391871107948</v>
      </c>
      <c r="G181" s="15">
        <v>-27.54940691796148</v>
      </c>
      <c r="H181" s="15">
        <v>62.171369051576065</v>
      </c>
      <c r="I181" s="16">
        <f t="shared" si="0"/>
        <v>0.38756545848368834</v>
      </c>
      <c r="J181" s="15">
        <v>43.010765711937147</v>
      </c>
      <c r="K181" s="15">
        <v>0.51307822585596052</v>
      </c>
      <c r="L181" s="3">
        <f t="shared" si="1"/>
        <v>3121.3941439231157</v>
      </c>
      <c r="M181" s="3">
        <f t="shared" si="2"/>
        <v>37.235314067351595</v>
      </c>
      <c r="N181" s="3">
        <f t="shared" si="3"/>
        <v>7.9182602542636138</v>
      </c>
      <c r="O181" t="s">
        <v>47</v>
      </c>
    </row>
    <row r="182" spans="1:15">
      <c r="A182" s="1">
        <v>39264</v>
      </c>
      <c r="B182" s="6" t="s">
        <v>1</v>
      </c>
      <c r="C182" t="s">
        <v>50</v>
      </c>
      <c r="D182" s="14">
        <v>5</v>
      </c>
      <c r="E182" t="s">
        <v>37</v>
      </c>
      <c r="F182" s="4">
        <v>3764.7527545081339</v>
      </c>
      <c r="G182" s="15">
        <v>-27.34293002524559</v>
      </c>
      <c r="H182" s="15">
        <v>35.681046483164778</v>
      </c>
      <c r="I182" s="16">
        <f t="shared" si="0"/>
        <v>0.37793619092276343</v>
      </c>
      <c r="J182" s="15">
        <v>18.16042401755028</v>
      </c>
      <c r="K182" s="15">
        <v>0.35424654184033894</v>
      </c>
      <c r="L182" s="3">
        <f t="shared" si="1"/>
        <v>683.69506343108094</v>
      </c>
      <c r="M182" s="3">
        <f t="shared" si="2"/>
        <v>13.336506441683969</v>
      </c>
      <c r="N182" s="3">
        <f t="shared" si="3"/>
        <v>1.5518613519809876</v>
      </c>
      <c r="O182" t="s">
        <v>47</v>
      </c>
    </row>
    <row r="183" spans="1:15">
      <c r="A183" s="1">
        <v>39264</v>
      </c>
      <c r="B183" s="6" t="s">
        <v>1</v>
      </c>
      <c r="C183" t="s">
        <v>50</v>
      </c>
      <c r="D183" s="14">
        <v>7</v>
      </c>
      <c r="E183" t="s">
        <v>37</v>
      </c>
      <c r="F183" s="4">
        <v>4326.9995038173565</v>
      </c>
      <c r="G183" s="15">
        <v>-27.51435638023489</v>
      </c>
      <c r="H183" s="15">
        <v>72.669885606970027</v>
      </c>
      <c r="I183" s="16">
        <f t="shared" si="0"/>
        <v>0.39138116820733165</v>
      </c>
      <c r="J183" s="15">
        <v>39.235302969052562</v>
      </c>
      <c r="K183" s="15">
        <v>0.47314637525447334</v>
      </c>
      <c r="L183" s="3">
        <f t="shared" si="1"/>
        <v>1697.711364792141</v>
      </c>
      <c r="M183" s="3">
        <f t="shared" si="2"/>
        <v>20.473041309590869</v>
      </c>
      <c r="N183" s="3">
        <f t="shared" si="3"/>
        <v>5.1348779280149781</v>
      </c>
      <c r="O183" t="s">
        <v>47</v>
      </c>
    </row>
    <row r="184" spans="1:15">
      <c r="A184" s="1">
        <v>39264</v>
      </c>
      <c r="B184" s="6" t="s">
        <v>1</v>
      </c>
      <c r="C184" t="s">
        <v>50</v>
      </c>
      <c r="D184" s="14">
        <v>9</v>
      </c>
      <c r="E184" t="s">
        <v>37</v>
      </c>
      <c r="F184" s="4">
        <v>4102.3825966368968</v>
      </c>
      <c r="G184" s="15">
        <v>-27.578144233972523</v>
      </c>
      <c r="H184" s="15">
        <v>32.537330527124134</v>
      </c>
      <c r="I184" s="16">
        <f t="shared" si="0"/>
        <v>0.37679332240569707</v>
      </c>
      <c r="J184" s="15">
        <v>11.00095260038705</v>
      </c>
      <c r="K184" s="15">
        <v>0.16574426538303483</v>
      </c>
      <c r="L184" s="3">
        <f t="shared" si="1"/>
        <v>451.30116494255248</v>
      </c>
      <c r="M184" s="3">
        <f t="shared" si="2"/>
        <v>6.7994638979972937</v>
      </c>
      <c r="N184" s="3">
        <f t="shared" si="3"/>
        <v>0.71348966867583252</v>
      </c>
      <c r="O184" t="s">
        <v>47</v>
      </c>
    </row>
    <row r="185" spans="1:15">
      <c r="A185" s="1">
        <v>39264</v>
      </c>
      <c r="B185" s="6" t="s">
        <v>1</v>
      </c>
      <c r="C185" t="s">
        <v>50</v>
      </c>
      <c r="D185" s="14">
        <v>11</v>
      </c>
      <c r="E185" t="s">
        <v>37</v>
      </c>
      <c r="F185" s="4">
        <v>3550.3284402515465</v>
      </c>
      <c r="G185" s="15">
        <v>-26.770801820878493</v>
      </c>
      <c r="H185" s="15">
        <v>48.318025577424415</v>
      </c>
      <c r="I185" s="16">
        <f t="shared" si="0"/>
        <v>0.38252998187410453</v>
      </c>
      <c r="J185" s="15">
        <v>6.8744444532811464</v>
      </c>
      <c r="K185" s="15">
        <v>0.11225883333337355</v>
      </c>
      <c r="L185" s="3">
        <f t="shared" si="1"/>
        <v>244.06535653413547</v>
      </c>
      <c r="M185" s="3">
        <f t="shared" si="2"/>
        <v>3.9855572865293443</v>
      </c>
      <c r="N185" s="3">
        <f t="shared" si="3"/>
        <v>0.64685522518576444</v>
      </c>
      <c r="O185" t="s">
        <v>47</v>
      </c>
    </row>
    <row r="186" spans="1:15">
      <c r="A186" s="1">
        <v>39264</v>
      </c>
      <c r="B186" s="6" t="s">
        <v>1</v>
      </c>
      <c r="C186" t="s">
        <v>50</v>
      </c>
      <c r="D186" s="14">
        <v>13</v>
      </c>
      <c r="E186" t="s">
        <v>37</v>
      </c>
      <c r="F186" s="4">
        <v>2747.5987740592541</v>
      </c>
      <c r="G186" s="15">
        <v>-26.903081930294004</v>
      </c>
      <c r="H186" s="15">
        <v>40.687029407114871</v>
      </c>
      <c r="I186" s="16">
        <f t="shared" si="0"/>
        <v>0.37975601504767864</v>
      </c>
      <c r="J186" s="15">
        <v>50.889210758174343</v>
      </c>
      <c r="K186" s="15">
        <v>0.36128264038515701</v>
      </c>
      <c r="L186" s="3">
        <f t="shared" si="1"/>
        <v>1398.2313309200283</v>
      </c>
      <c r="M186" s="3">
        <f t="shared" si="2"/>
        <v>9.9265973981114772</v>
      </c>
      <c r="N186" s="3">
        <f t="shared" si="3"/>
        <v>1.3357244396123555</v>
      </c>
      <c r="O186" t="s">
        <v>47</v>
      </c>
    </row>
    <row r="187" spans="1:15">
      <c r="A187" s="1">
        <v>39264</v>
      </c>
      <c r="B187" s="6" t="s">
        <v>1</v>
      </c>
      <c r="C187" t="s">
        <v>50</v>
      </c>
      <c r="D187" s="14">
        <v>15</v>
      </c>
      <c r="E187" t="s">
        <v>37</v>
      </c>
      <c r="F187" s="4">
        <v>4181.0927643078749</v>
      </c>
      <c r="G187" s="15">
        <v>-26.237083446168963</v>
      </c>
      <c r="H187" s="15">
        <v>27.449109353243479</v>
      </c>
      <c r="I187" s="16">
        <f t="shared" si="0"/>
        <v>0.37494349164505592</v>
      </c>
      <c r="J187" s="15">
        <v>19.919128498438265</v>
      </c>
      <c r="K187" s="15">
        <v>0.29029300870854807</v>
      </c>
      <c r="L187" s="3">
        <f t="shared" si="1"/>
        <v>832.83724036139017</v>
      </c>
      <c r="M187" s="3">
        <f t="shared" si="2"/>
        <v>12.137419982404733</v>
      </c>
      <c r="N187" s="3">
        <f t="shared" si="3"/>
        <v>1.0490968821044986</v>
      </c>
      <c r="O187" t="s">
        <v>47</v>
      </c>
    </row>
    <row r="188" spans="1:15">
      <c r="A188" s="1">
        <v>39264</v>
      </c>
      <c r="B188" s="6" t="s">
        <v>1</v>
      </c>
      <c r="C188" t="s">
        <v>50</v>
      </c>
      <c r="D188" s="14">
        <v>2</v>
      </c>
      <c r="E188" t="s">
        <v>39</v>
      </c>
      <c r="F188" s="4">
        <v>3285.3247384138076</v>
      </c>
      <c r="G188" s="15">
        <v>-28.606137950360086</v>
      </c>
      <c r="H188" s="15">
        <v>45.651340084448712</v>
      </c>
      <c r="I188" s="16">
        <f t="shared" si="0"/>
        <v>0.38156062441044691</v>
      </c>
      <c r="J188" s="15">
        <v>49.883787483604074</v>
      </c>
      <c r="K188" s="15">
        <v>0.38288265746432171</v>
      </c>
      <c r="L188" s="3">
        <f t="shared" si="1"/>
        <v>1638.8444106566153</v>
      </c>
      <c r="M188" s="3">
        <f t="shared" si="2"/>
        <v>12.578938664771563</v>
      </c>
      <c r="N188" s="3">
        <f t="shared" si="3"/>
        <v>1.9196245844512725</v>
      </c>
      <c r="O188" t="s">
        <v>47</v>
      </c>
    </row>
    <row r="189" spans="1:15">
      <c r="A189" s="1">
        <v>39264</v>
      </c>
      <c r="B189" s="6" t="s">
        <v>1</v>
      </c>
      <c r="C189" t="s">
        <v>50</v>
      </c>
      <c r="D189" s="14">
        <v>4</v>
      </c>
      <c r="E189" t="s">
        <v>39</v>
      </c>
      <c r="F189" s="4">
        <v>1647.3252209596037</v>
      </c>
      <c r="G189" s="3"/>
      <c r="H189" s="15">
        <f>AVERAGE(H188,H190:H194)</f>
        <v>49.914383918580945</v>
      </c>
      <c r="I189" s="15">
        <f>AVERAGE(I188,I190:I194)</f>
        <v>0.38311011645332105</v>
      </c>
      <c r="J189" s="15">
        <f>AVERAGE(J188,J190:J194)</f>
        <v>30.594702247917308</v>
      </c>
      <c r="K189" s="15">
        <f>AVERAGE(K188,K190:K194)</f>
        <v>0.32922369024568671</v>
      </c>
      <c r="L189" s="3">
        <f t="shared" si="1"/>
        <v>503.99424640743666</v>
      </c>
      <c r="M189" s="3">
        <f t="shared" si="2"/>
        <v>5.4233848827911197</v>
      </c>
      <c r="N189" s="3">
        <f t="shared" si="3"/>
        <v>0.9116773145089957</v>
      </c>
      <c r="O189" t="s">
        <v>49</v>
      </c>
    </row>
    <row r="190" spans="1:15">
      <c r="A190" s="1">
        <v>39264</v>
      </c>
      <c r="B190" s="6" t="s">
        <v>1</v>
      </c>
      <c r="C190" t="s">
        <v>50</v>
      </c>
      <c r="D190" s="14">
        <v>6</v>
      </c>
      <c r="E190" t="s">
        <v>39</v>
      </c>
      <c r="F190" s="4">
        <v>1829.7788380600302</v>
      </c>
      <c r="G190" s="15">
        <v>-27.657389086809399</v>
      </c>
      <c r="H190" s="15">
        <v>39.683351203254134</v>
      </c>
      <c r="I190" s="16">
        <f t="shared" si="0"/>
        <v>0.37939115340895191</v>
      </c>
      <c r="J190" s="15">
        <v>44.405480794720532</v>
      </c>
      <c r="K190" s="15">
        <v>0.40170025027587314</v>
      </c>
      <c r="L190" s="3">
        <f t="shared" si="1"/>
        <v>812.52209052060721</v>
      </c>
      <c r="M190" s="3">
        <f t="shared" si="2"/>
        <v>7.3502261719821043</v>
      </c>
      <c r="N190" s="3">
        <f t="shared" si="3"/>
        <v>0.96222938407910963</v>
      </c>
      <c r="O190" t="s">
        <v>47</v>
      </c>
    </row>
    <row r="191" spans="1:15">
      <c r="A191" s="1">
        <v>39264</v>
      </c>
      <c r="B191" s="6" t="s">
        <v>1</v>
      </c>
      <c r="C191" t="s">
        <v>50</v>
      </c>
      <c r="D191" s="14">
        <v>8</v>
      </c>
      <c r="E191" t="s">
        <v>39</v>
      </c>
      <c r="F191" s="4">
        <v>3197.5575890297682</v>
      </c>
      <c r="G191" s="15">
        <v>-29.15253039826764</v>
      </c>
      <c r="H191" s="15">
        <v>68.430107830761273</v>
      </c>
      <c r="I191" s="16">
        <f t="shared" si="0"/>
        <v>0.38984024651998633</v>
      </c>
      <c r="J191" s="15">
        <v>22.471946613910067</v>
      </c>
      <c r="K191" s="15">
        <v>0.30222812387661036</v>
      </c>
      <c r="L191" s="3">
        <f t="shared" si="1"/>
        <v>718.55343435579937</v>
      </c>
      <c r="M191" s="3">
        <f t="shared" si="2"/>
        <v>9.6639183111988434</v>
      </c>
      <c r="N191" s="3">
        <f t="shared" si="3"/>
        <v>2.2749101939463063</v>
      </c>
      <c r="O191" t="s">
        <v>47</v>
      </c>
    </row>
    <row r="192" spans="1:15">
      <c r="A192" s="1">
        <v>39264</v>
      </c>
      <c r="B192" s="6" t="s">
        <v>1</v>
      </c>
      <c r="C192" t="s">
        <v>50</v>
      </c>
      <c r="D192" s="14">
        <v>10</v>
      </c>
      <c r="E192" t="s">
        <v>39</v>
      </c>
      <c r="F192" s="4">
        <v>7523.3623872738417</v>
      </c>
      <c r="G192" s="15">
        <v>-28.15060449966867</v>
      </c>
      <c r="H192" s="15">
        <v>38.785554713248423</v>
      </c>
      <c r="I192" s="16">
        <f t="shared" si="0"/>
        <v>0.37906478010499184</v>
      </c>
      <c r="J192" s="15">
        <v>35.063064019841597</v>
      </c>
      <c r="K192" s="15">
        <v>0.39393616483732496</v>
      </c>
      <c r="L192" s="3">
        <f t="shared" si="1"/>
        <v>2637.9213702945103</v>
      </c>
      <c r="M192" s="3">
        <f t="shared" si="2"/>
        <v>29.637245255240387</v>
      </c>
      <c r="N192" s="3">
        <f t="shared" si="3"/>
        <v>3.7831291860085581</v>
      </c>
      <c r="O192" t="s">
        <v>47</v>
      </c>
    </row>
    <row r="193" spans="1:15">
      <c r="A193" s="1">
        <v>39264</v>
      </c>
      <c r="B193" s="6" t="s">
        <v>1</v>
      </c>
      <c r="C193" t="s">
        <v>50</v>
      </c>
      <c r="D193" s="14">
        <v>12</v>
      </c>
      <c r="E193" t="s">
        <v>39</v>
      </c>
      <c r="F193" s="4">
        <v>6244.3312996384102</v>
      </c>
      <c r="G193" s="15">
        <v>-26.48798682437155</v>
      </c>
      <c r="H193" s="15">
        <v>49.462155179498261</v>
      </c>
      <c r="I193" s="16">
        <f t="shared" si="0"/>
        <v>0.38294587461805041</v>
      </c>
      <c r="J193" s="15">
        <v>13.356763138303704</v>
      </c>
      <c r="K193" s="15">
        <v>0.20008069115796642</v>
      </c>
      <c r="L193" s="3">
        <f t="shared" si="1"/>
        <v>834.04054126366373</v>
      </c>
      <c r="M193" s="3">
        <f t="shared" si="2"/>
        <v>12.493701222509758</v>
      </c>
      <c r="N193" s="3">
        <f t="shared" si="3"/>
        <v>2.0796858406528034</v>
      </c>
      <c r="O193" t="s">
        <v>47</v>
      </c>
    </row>
    <row r="194" spans="1:15">
      <c r="A194" s="1">
        <v>39264</v>
      </c>
      <c r="B194" s="6" t="s">
        <v>1</v>
      </c>
      <c r="C194" t="s">
        <v>50</v>
      </c>
      <c r="D194" s="14">
        <v>14</v>
      </c>
      <c r="E194" t="s">
        <v>39</v>
      </c>
      <c r="F194" s="4">
        <v>3520.6336399423803</v>
      </c>
      <c r="G194" s="15">
        <v>-28.08090592903535</v>
      </c>
      <c r="H194" s="15">
        <v>57.473794500274884</v>
      </c>
      <c r="I194" s="16">
        <f t="shared" si="0"/>
        <v>0.38585801965749894</v>
      </c>
      <c r="J194" s="15">
        <v>18.387171437123857</v>
      </c>
      <c r="K194" s="15">
        <v>0.29451425386202373</v>
      </c>
      <c r="L194" s="3">
        <f t="shared" si="1"/>
        <v>647.34494304925943</v>
      </c>
      <c r="M194" s="3">
        <f t="shared" si="2"/>
        <v>10.368767895891708</v>
      </c>
      <c r="N194" s="3">
        <f t="shared" si="3"/>
        <v>2.0279256633189378</v>
      </c>
      <c r="O194" t="s">
        <v>47</v>
      </c>
    </row>
    <row r="195" spans="1:15">
      <c r="A195" s="1">
        <v>39264</v>
      </c>
      <c r="B195" s="6" t="s">
        <v>1</v>
      </c>
      <c r="C195" t="s">
        <v>50</v>
      </c>
      <c r="D195" s="14">
        <v>16</v>
      </c>
      <c r="E195" t="s">
        <v>39</v>
      </c>
      <c r="F195" s="4">
        <v>8793.6088334908036</v>
      </c>
      <c r="G195" s="15">
        <v>-27.617424980366007</v>
      </c>
      <c r="H195" s="15">
        <v>59.507148239127659</v>
      </c>
      <c r="I195" s="16">
        <f t="shared" si="0"/>
        <v>0.38659709486192545</v>
      </c>
      <c r="J195" s="15">
        <v>26.945543144568774</v>
      </c>
      <c r="K195" s="15">
        <v>0.34368619438779613</v>
      </c>
      <c r="L195" s="3">
        <f t="shared" si="1"/>
        <v>2369.4856621928757</v>
      </c>
      <c r="M195" s="3">
        <f t="shared" si="2"/>
        <v>30.222419549173615</v>
      </c>
      <c r="N195" s="3">
        <f t="shared" si="3"/>
        <v>6.134273165464867</v>
      </c>
      <c r="O195" t="s">
        <v>47</v>
      </c>
    </row>
    <row r="196" spans="1:15">
      <c r="A196" s="1">
        <v>39264</v>
      </c>
      <c r="B196" s="6" t="s">
        <v>1</v>
      </c>
      <c r="C196" t="s">
        <v>51</v>
      </c>
      <c r="D196" s="14">
        <v>5</v>
      </c>
      <c r="E196" t="s">
        <v>37</v>
      </c>
      <c r="G196" s="15">
        <v>-25.748957138726563</v>
      </c>
      <c r="H196" s="15">
        <v>32.38667886988798</v>
      </c>
      <c r="I196" s="16">
        <f t="shared" si="0"/>
        <v>0.37673855374709003</v>
      </c>
      <c r="J196" s="15">
        <v>23.075075943349887</v>
      </c>
      <c r="K196" s="15">
        <v>0.32865309938931569</v>
      </c>
      <c r="L196" s="3"/>
      <c r="M196" s="3"/>
      <c r="N196" s="3"/>
      <c r="O196" t="s">
        <v>52</v>
      </c>
    </row>
    <row r="197" spans="1:15">
      <c r="A197" s="1">
        <v>39264</v>
      </c>
      <c r="B197" s="6" t="s">
        <v>1</v>
      </c>
      <c r="C197" t="s">
        <v>51</v>
      </c>
      <c r="D197" s="14">
        <v>15</v>
      </c>
      <c r="E197" t="s">
        <v>37</v>
      </c>
      <c r="G197" s="15">
        <v>-26.293228971800975</v>
      </c>
      <c r="H197" s="15">
        <v>4.7053847188092845</v>
      </c>
      <c r="I197" s="16">
        <f t="shared" si="0"/>
        <v>0.36667413513456093</v>
      </c>
      <c r="J197" s="15">
        <v>36.50151416238684</v>
      </c>
      <c r="K197" s="15">
        <v>0.38163008883291466</v>
      </c>
      <c r="L197" s="3"/>
      <c r="M197" s="3"/>
      <c r="N197" s="3"/>
      <c r="O197" t="s">
        <v>52</v>
      </c>
    </row>
    <row r="198" spans="1:15">
      <c r="A198" s="1">
        <v>39264</v>
      </c>
      <c r="B198" s="6" t="s">
        <v>1</v>
      </c>
      <c r="C198" t="s">
        <v>51</v>
      </c>
      <c r="D198" s="14">
        <v>2</v>
      </c>
      <c r="E198" t="s">
        <v>39</v>
      </c>
      <c r="G198" s="15">
        <v>-25.401716516088893</v>
      </c>
      <c r="H198" s="15">
        <v>8.0432068275599473</v>
      </c>
      <c r="I198" s="16">
        <f t="shared" si="0"/>
        <v>0.3678878147864908</v>
      </c>
      <c r="J198" s="15">
        <v>33.790973918834389</v>
      </c>
      <c r="K198" s="15">
        <v>0.32449601983096821</v>
      </c>
      <c r="L198" s="3"/>
      <c r="M198" s="3"/>
      <c r="N198" s="3"/>
      <c r="O198" t="s">
        <v>52</v>
      </c>
    </row>
    <row r="199" spans="1:15">
      <c r="A199" s="1">
        <v>39264</v>
      </c>
      <c r="B199" s="6" t="s">
        <v>1</v>
      </c>
      <c r="C199" t="s">
        <v>51</v>
      </c>
      <c r="D199" s="14">
        <v>14</v>
      </c>
      <c r="E199" t="s">
        <v>39</v>
      </c>
      <c r="G199" s="15">
        <v>-26.07849834365555</v>
      </c>
      <c r="H199" s="15">
        <v>10.123994796423572</v>
      </c>
      <c r="I199" s="16">
        <f t="shared" si="0"/>
        <v>0.36864440396201459</v>
      </c>
      <c r="J199" s="15">
        <v>43.997218260255835</v>
      </c>
      <c r="K199" s="15">
        <v>0.3603599744412026</v>
      </c>
      <c r="L199" s="3"/>
      <c r="M199" s="3"/>
      <c r="N199" s="3"/>
      <c r="O199" t="s">
        <v>52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7"/>
  <sheetViews>
    <sheetView workbookViewId="0">
      <selection activeCell="B1" sqref="B1"/>
    </sheetView>
  </sheetViews>
  <sheetFormatPr baseColWidth="10" defaultRowHeight="15" x14ac:dyDescent="0"/>
  <cols>
    <col min="3" max="3" width="19.6640625" customWidth="1"/>
    <col min="4" max="4" width="17.5" customWidth="1"/>
  </cols>
  <sheetData>
    <row r="1" spans="1:17">
      <c r="A1" s="6" t="s">
        <v>14</v>
      </c>
      <c r="B1" s="6" t="s">
        <v>53</v>
      </c>
      <c r="C1" s="6" t="s">
        <v>54</v>
      </c>
      <c r="D1" s="6" t="s">
        <v>55</v>
      </c>
      <c r="E1" s="6" t="s">
        <v>15</v>
      </c>
      <c r="F1" s="6" t="s">
        <v>25</v>
      </c>
      <c r="G1" s="6" t="s">
        <v>56</v>
      </c>
      <c r="H1" s="6" t="s">
        <v>57</v>
      </c>
      <c r="I1" s="6" t="s">
        <v>26</v>
      </c>
      <c r="J1" s="6" t="s">
        <v>27</v>
      </c>
      <c r="K1" s="6" t="s">
        <v>28</v>
      </c>
      <c r="L1" s="6" t="s">
        <v>29</v>
      </c>
      <c r="M1" s="6" t="s">
        <v>30</v>
      </c>
      <c r="N1" s="6" t="s">
        <v>31</v>
      </c>
      <c r="O1" s="6" t="s">
        <v>32</v>
      </c>
      <c r="P1" s="6" t="s">
        <v>33</v>
      </c>
      <c r="Q1" s="6" t="s">
        <v>34</v>
      </c>
    </row>
    <row r="2" spans="1:17">
      <c r="A2" s="17">
        <v>35947</v>
      </c>
      <c r="B2" s="18">
        <v>1.5</v>
      </c>
      <c r="C2" s="19" t="s">
        <v>36</v>
      </c>
      <c r="D2" s="20" t="s">
        <v>58</v>
      </c>
      <c r="E2" s="21">
        <v>1</v>
      </c>
      <c r="F2" s="21" t="s">
        <v>37</v>
      </c>
      <c r="G2" s="22">
        <v>3.5279675874769795E-2</v>
      </c>
      <c r="H2" s="18">
        <v>0.8679</v>
      </c>
      <c r="I2" s="23">
        <v>-27.555039713932917</v>
      </c>
      <c r="J2" s="23">
        <v>147.04786831617079</v>
      </c>
      <c r="K2" s="24">
        <v>0.41840564579728318</v>
      </c>
      <c r="L2" s="23">
        <v>47.128383267522459</v>
      </c>
      <c r="M2" s="23">
        <v>1.0974147852362608</v>
      </c>
      <c r="N2" s="23">
        <v>42.944913720454622</v>
      </c>
      <c r="O2" s="25">
        <v>2164.5522590935848</v>
      </c>
      <c r="P2" s="26">
        <v>50.402994710468128</v>
      </c>
      <c r="Q2" s="26">
        <v>26.262805895059895</v>
      </c>
    </row>
    <row r="3" spans="1:17">
      <c r="A3" s="17">
        <v>35947</v>
      </c>
      <c r="B3" s="18">
        <v>1.8</v>
      </c>
      <c r="C3" s="19" t="s">
        <v>36</v>
      </c>
      <c r="D3" s="20" t="s">
        <v>58</v>
      </c>
      <c r="E3" s="21">
        <v>1</v>
      </c>
      <c r="F3" s="21" t="s">
        <v>37</v>
      </c>
      <c r="G3" s="22">
        <v>3.9714548802946593E-3</v>
      </c>
      <c r="H3" s="18">
        <v>0.8679</v>
      </c>
      <c r="I3" s="23">
        <v>-27.294249842717097</v>
      </c>
      <c r="J3" s="23">
        <v>84.472137075199981</v>
      </c>
      <c r="K3" s="24">
        <v>0.39567037433322089</v>
      </c>
      <c r="L3" s="23">
        <v>24.591561805682133</v>
      </c>
      <c r="M3" s="23">
        <v>0.7243923488096764</v>
      </c>
      <c r="N3" s="23">
        <v>33.94784862939408</v>
      </c>
      <c r="O3" s="25">
        <v>127.14424050598967</v>
      </c>
      <c r="P3" s="26">
        <v>3.7452812369353081</v>
      </c>
      <c r="Q3" s="26">
        <v>1.100003119119785</v>
      </c>
    </row>
    <row r="4" spans="1:17">
      <c r="A4" s="17">
        <v>35947</v>
      </c>
      <c r="B4" s="18">
        <v>2.2000000000000002</v>
      </c>
      <c r="C4" s="19" t="s">
        <v>36</v>
      </c>
      <c r="D4" s="20" t="s">
        <v>58</v>
      </c>
      <c r="E4" s="21">
        <v>1</v>
      </c>
      <c r="F4" s="21" t="s">
        <v>37</v>
      </c>
      <c r="G4" s="22">
        <v>3.2569023941068135E-3</v>
      </c>
      <c r="H4" s="18">
        <v>0.8679</v>
      </c>
      <c r="I4" s="23">
        <v>-27.511140177800105</v>
      </c>
      <c r="J4" s="23">
        <v>26.004588270575013</v>
      </c>
      <c r="K4" s="24">
        <v>0.3744183212279894</v>
      </c>
      <c r="L4" s="23">
        <v>20.402213736783132</v>
      </c>
      <c r="M4" s="23">
        <v>1.2372546712070553</v>
      </c>
      <c r="N4" s="23">
        <v>16.489906412621504</v>
      </c>
      <c r="O4" s="25">
        <v>86.50535322844442</v>
      </c>
      <c r="P4" s="26">
        <v>5.2459578037527583</v>
      </c>
      <c r="Q4" s="26">
        <v>0.42588370599342612</v>
      </c>
    </row>
    <row r="5" spans="1:17">
      <c r="A5" s="17">
        <v>35947</v>
      </c>
      <c r="B5" s="18">
        <v>1.5</v>
      </c>
      <c r="C5" s="19" t="s">
        <v>36</v>
      </c>
      <c r="D5" s="20" t="s">
        <v>58</v>
      </c>
      <c r="E5" s="21">
        <v>3</v>
      </c>
      <c r="F5" s="21" t="s">
        <v>37</v>
      </c>
      <c r="G5" s="22">
        <v>1.8985508341202394E-2</v>
      </c>
      <c r="H5" s="18">
        <v>0.8679</v>
      </c>
      <c r="I5" s="23">
        <v>-28.048739741398737</v>
      </c>
      <c r="J5" s="23">
        <v>250.31291204546852</v>
      </c>
      <c r="K5" s="24">
        <v>0.45590163750651386</v>
      </c>
      <c r="L5" s="23">
        <v>33.850136975463293</v>
      </c>
      <c r="M5" s="23">
        <v>1.0330993443863106</v>
      </c>
      <c r="N5" s="23">
        <v>32.765616549269232</v>
      </c>
      <c r="O5" s="25">
        <v>836.64960007516459</v>
      </c>
      <c r="P5" s="26">
        <v>25.534376831185384</v>
      </c>
      <c r="Q5" s="26">
        <v>22.879219767825983</v>
      </c>
    </row>
    <row r="6" spans="1:17">
      <c r="A6" s="17">
        <v>35947</v>
      </c>
      <c r="B6" s="18">
        <v>1.8</v>
      </c>
      <c r="C6" s="19" t="s">
        <v>36</v>
      </c>
      <c r="D6" s="20" t="s">
        <v>58</v>
      </c>
      <c r="E6" s="21">
        <v>3</v>
      </c>
      <c r="F6" s="21" t="s">
        <v>37</v>
      </c>
      <c r="G6" s="22">
        <v>5.309096632042808E-3</v>
      </c>
      <c r="H6" s="18">
        <v>0.8679</v>
      </c>
      <c r="I6" s="23">
        <v>-27.550797770573542</v>
      </c>
      <c r="J6" s="23">
        <v>112.99433311715228</v>
      </c>
      <c r="K6" s="24">
        <v>0.40603446303220103</v>
      </c>
      <c r="L6" s="23">
        <v>11.429882124750522</v>
      </c>
      <c r="M6" s="23">
        <v>0.39868285106265611</v>
      </c>
      <c r="N6" s="23">
        <v>28.669109028103712</v>
      </c>
      <c r="O6" s="25">
        <v>78.999315646189416</v>
      </c>
      <c r="P6" s="26">
        <v>2.7555553110753488</v>
      </c>
      <c r="Q6" s="26">
        <v>1.0949051064110862</v>
      </c>
    </row>
    <row r="7" spans="1:17">
      <c r="A7" s="17">
        <v>35947</v>
      </c>
      <c r="B7" s="18">
        <v>2.2000000000000002</v>
      </c>
      <c r="C7" s="19" t="s">
        <v>36</v>
      </c>
      <c r="D7" s="20" t="s">
        <v>58</v>
      </c>
      <c r="E7" s="21">
        <v>3</v>
      </c>
      <c r="F7" s="21" t="s">
        <v>37</v>
      </c>
      <c r="G7" s="22">
        <v>8.0406169342146679E-3</v>
      </c>
      <c r="H7" s="18">
        <v>0.8679</v>
      </c>
      <c r="I7" s="23">
        <v>-27.703336705916968</v>
      </c>
      <c r="J7" s="23">
        <v>68.715574654456148</v>
      </c>
      <c r="K7" s="24">
        <v>0.38994399921400846</v>
      </c>
      <c r="L7" s="23">
        <v>21.304250446058902</v>
      </c>
      <c r="M7" s="23">
        <v>1.207475107417</v>
      </c>
      <c r="N7" s="23">
        <v>17.643635314050002</v>
      </c>
      <c r="O7" s="25">
        <v>223.00601571580964</v>
      </c>
      <c r="P7" s="26">
        <v>12.639459598114975</v>
      </c>
      <c r="Q7" s="26">
        <v>2.9884737280332203</v>
      </c>
    </row>
    <row r="8" spans="1:17">
      <c r="A8" s="17">
        <v>35947</v>
      </c>
      <c r="B8" s="18">
        <v>1.5</v>
      </c>
      <c r="C8" s="19" t="s">
        <v>36</v>
      </c>
      <c r="D8" s="20" t="s">
        <v>58</v>
      </c>
      <c r="E8" s="21">
        <v>5</v>
      </c>
      <c r="F8" s="21" t="s">
        <v>37</v>
      </c>
      <c r="G8" s="22">
        <v>2.9740610126177919E-2</v>
      </c>
      <c r="H8" s="18">
        <v>0.8679</v>
      </c>
      <c r="I8" s="23">
        <v>-27.686093638493464</v>
      </c>
      <c r="J8" s="23">
        <v>149.59458894567496</v>
      </c>
      <c r="K8" s="24">
        <v>0.41933071099206476</v>
      </c>
      <c r="L8" s="23">
        <v>40.832894708151898</v>
      </c>
      <c r="M8" s="23">
        <v>1.1267745764739872</v>
      </c>
      <c r="N8" s="23">
        <v>36.238743365980241</v>
      </c>
      <c r="O8" s="25">
        <v>1580.9603935133459</v>
      </c>
      <c r="P8" s="26">
        <v>43.626247674953881</v>
      </c>
      <c r="Q8" s="26">
        <v>23.135309321187158</v>
      </c>
    </row>
    <row r="9" spans="1:17">
      <c r="A9" s="17">
        <v>35947</v>
      </c>
      <c r="B9" s="18">
        <v>1.8</v>
      </c>
      <c r="C9" s="19" t="s">
        <v>36</v>
      </c>
      <c r="D9" s="20" t="s">
        <v>58</v>
      </c>
      <c r="E9" s="21">
        <v>5</v>
      </c>
      <c r="F9" s="21" t="s">
        <v>37</v>
      </c>
      <c r="G9" s="22">
        <v>5.0519086407922057E-3</v>
      </c>
      <c r="H9" s="18">
        <v>0.8679</v>
      </c>
      <c r="I9" s="23">
        <v>-27.385785410954401</v>
      </c>
      <c r="J9" s="23">
        <v>33.694918478672029</v>
      </c>
      <c r="K9" s="24">
        <v>0.37721415572289652</v>
      </c>
      <c r="L9" s="23">
        <v>29.692969690997742</v>
      </c>
      <c r="M9" s="23">
        <v>1.8447365461806078</v>
      </c>
      <c r="N9" s="23">
        <v>16.096048919546192</v>
      </c>
      <c r="O9" s="25">
        <v>195.28553261333488</v>
      </c>
      <c r="P9" s="26">
        <v>12.132513611846102</v>
      </c>
      <c r="Q9" s="26">
        <v>1.3241614286984984</v>
      </c>
    </row>
    <row r="10" spans="1:17">
      <c r="A10" s="17">
        <v>35947</v>
      </c>
      <c r="B10" s="18">
        <v>2.2000000000000002</v>
      </c>
      <c r="C10" s="19" t="s">
        <v>36</v>
      </c>
      <c r="D10" s="20" t="s">
        <v>58</v>
      </c>
      <c r="E10" s="21">
        <v>5</v>
      </c>
      <c r="F10" s="21" t="s">
        <v>37</v>
      </c>
      <c r="G10" s="22">
        <v>3.6670404088803713E-3</v>
      </c>
      <c r="H10" s="18">
        <v>0.8679</v>
      </c>
      <c r="I10" s="23">
        <v>-27.667849848820612</v>
      </c>
      <c r="J10" s="23">
        <v>23.078962007468917</v>
      </c>
      <c r="K10" s="24">
        <v>0.37335466290781544</v>
      </c>
      <c r="L10" s="23">
        <v>21.359133794661517</v>
      </c>
      <c r="M10" s="23">
        <v>1.6086798144377015</v>
      </c>
      <c r="N10" s="23">
        <v>13.277430103222496</v>
      </c>
      <c r="O10" s="25">
        <v>101.96714963325681</v>
      </c>
      <c r="P10" s="26">
        <v>7.6797353735275093</v>
      </c>
      <c r="Q10" s="26">
        <v>0.54177944281462553</v>
      </c>
    </row>
    <row r="11" spans="1:17">
      <c r="A11" s="17">
        <v>35947</v>
      </c>
      <c r="B11" s="18">
        <v>1.5</v>
      </c>
      <c r="C11" s="19" t="s">
        <v>36</v>
      </c>
      <c r="D11" s="20" t="s">
        <v>58</v>
      </c>
      <c r="E11" s="21">
        <v>7</v>
      </c>
      <c r="F11" s="21" t="s">
        <v>37</v>
      </c>
      <c r="G11" s="22">
        <v>9.0376879838795221E-3</v>
      </c>
      <c r="H11" s="18">
        <v>0.8679</v>
      </c>
      <c r="I11" s="23">
        <v>-28.259608576847956</v>
      </c>
      <c r="J11" s="23">
        <v>509.65400349436732</v>
      </c>
      <c r="K11" s="24">
        <v>0.54994514040785436</v>
      </c>
      <c r="L11" s="23">
        <v>47.57123150304939</v>
      </c>
      <c r="M11" s="23">
        <v>1.2992599960704965</v>
      </c>
      <c r="N11" s="23">
        <v>36.614096983609606</v>
      </c>
      <c r="O11" s="25">
        <v>559.70950933606548</v>
      </c>
      <c r="P11" s="26">
        <v>15.286721657688865</v>
      </c>
      <c r="Q11" s="26">
        <v>28.073321452020593</v>
      </c>
    </row>
    <row r="12" spans="1:17">
      <c r="A12" s="17">
        <v>35947</v>
      </c>
      <c r="B12" s="18">
        <v>1.8</v>
      </c>
      <c r="C12" s="19" t="s">
        <v>36</v>
      </c>
      <c r="D12" s="20" t="s">
        <v>58</v>
      </c>
      <c r="E12" s="21">
        <v>7</v>
      </c>
      <c r="F12" s="21" t="s">
        <v>37</v>
      </c>
      <c r="G12" s="22">
        <v>5.4824477675257197E-3</v>
      </c>
      <c r="H12" s="18">
        <v>0.8679</v>
      </c>
      <c r="I12" s="23">
        <v>-27.962172816349909</v>
      </c>
      <c r="J12" s="23">
        <v>493.0645284573917</v>
      </c>
      <c r="K12" s="24">
        <v>0.54393470599304328</v>
      </c>
      <c r="L12" s="23">
        <v>35.449034373991587</v>
      </c>
      <c r="M12" s="23">
        <v>1.0655333951543167</v>
      </c>
      <c r="N12" s="23">
        <v>33.268815914359635</v>
      </c>
      <c r="O12" s="25">
        <v>253.01126601084704</v>
      </c>
      <c r="P12" s="26">
        <v>7.6050577412237006</v>
      </c>
      <c r="Q12" s="26">
        <v>13.509221959223899</v>
      </c>
    </row>
    <row r="13" spans="1:17">
      <c r="A13" s="17">
        <v>35947</v>
      </c>
      <c r="B13" s="18">
        <v>2.2000000000000002</v>
      </c>
      <c r="C13" s="19" t="s">
        <v>36</v>
      </c>
      <c r="D13" s="20" t="s">
        <v>58</v>
      </c>
      <c r="E13" s="21">
        <v>7</v>
      </c>
      <c r="F13" s="21" t="s">
        <v>37</v>
      </c>
      <c r="G13" s="22">
        <v>3.2732909110191966E-3</v>
      </c>
      <c r="H13" s="18">
        <v>0.8679</v>
      </c>
      <c r="I13" s="23">
        <v>-27.721021006657526</v>
      </c>
      <c r="J13" s="23">
        <v>264.65871086576379</v>
      </c>
      <c r="K13" s="24">
        <v>0.46110842643117317</v>
      </c>
      <c r="L13" s="23">
        <v>15.16570828613189</v>
      </c>
      <c r="M13" s="23">
        <v>0.91658035497482027</v>
      </c>
      <c r="N13" s="23">
        <v>16.54596697803818</v>
      </c>
      <c r="O13" s="25">
        <v>64.626144903733746</v>
      </c>
      <c r="P13" s="26">
        <v>3.9058548218737177</v>
      </c>
      <c r="Q13" s="26">
        <v>3.7030794953045731</v>
      </c>
    </row>
    <row r="14" spans="1:17">
      <c r="A14" s="17">
        <v>35947</v>
      </c>
      <c r="B14" s="18">
        <v>1.5</v>
      </c>
      <c r="C14" s="19" t="s">
        <v>36</v>
      </c>
      <c r="D14" s="20" t="s">
        <v>58</v>
      </c>
      <c r="E14" s="21">
        <v>9</v>
      </c>
      <c r="F14" s="21" t="s">
        <v>37</v>
      </c>
      <c r="G14" s="22">
        <v>3.4884355258268301E-2</v>
      </c>
      <c r="H14" s="18">
        <v>0.8679</v>
      </c>
      <c r="I14" s="27" t="s">
        <v>46</v>
      </c>
      <c r="J14" s="27" t="s">
        <v>46</v>
      </c>
      <c r="K14" s="27" t="s">
        <v>46</v>
      </c>
      <c r="L14" s="27" t="s">
        <v>46</v>
      </c>
      <c r="M14" s="27" t="s">
        <v>46</v>
      </c>
      <c r="N14" s="28" t="s">
        <v>46</v>
      </c>
      <c r="O14" s="25" t="s">
        <v>46</v>
      </c>
      <c r="P14" s="26" t="s">
        <v>46</v>
      </c>
      <c r="Q14" s="26" t="s">
        <v>46</v>
      </c>
    </row>
    <row r="15" spans="1:17">
      <c r="A15" s="17">
        <v>35947</v>
      </c>
      <c r="B15" s="18">
        <v>1.8</v>
      </c>
      <c r="C15" s="19" t="s">
        <v>36</v>
      </c>
      <c r="D15" s="20" t="s">
        <v>58</v>
      </c>
      <c r="E15" s="21">
        <v>9</v>
      </c>
      <c r="F15" s="21" t="s">
        <v>37</v>
      </c>
      <c r="G15" s="22">
        <v>1.0340208101077667E-2</v>
      </c>
      <c r="H15" s="18">
        <v>0.8679</v>
      </c>
      <c r="I15" s="27" t="s">
        <v>46</v>
      </c>
      <c r="J15" s="27" t="s">
        <v>46</v>
      </c>
      <c r="K15" s="27" t="s">
        <v>46</v>
      </c>
      <c r="L15" s="27" t="s">
        <v>46</v>
      </c>
      <c r="M15" s="27" t="s">
        <v>46</v>
      </c>
      <c r="N15" s="27" t="s">
        <v>46</v>
      </c>
      <c r="O15" s="29" t="s">
        <v>46</v>
      </c>
      <c r="P15" s="27" t="s">
        <v>46</v>
      </c>
      <c r="Q15" s="27" t="s">
        <v>46</v>
      </c>
    </row>
    <row r="16" spans="1:17">
      <c r="A16" s="17">
        <v>35947</v>
      </c>
      <c r="B16" s="18">
        <v>2.2000000000000002</v>
      </c>
      <c r="C16" s="19" t="s">
        <v>36</v>
      </c>
      <c r="D16" s="20" t="s">
        <v>58</v>
      </c>
      <c r="E16" s="21">
        <v>9</v>
      </c>
      <c r="F16" s="21" t="s">
        <v>37</v>
      </c>
      <c r="G16" s="22">
        <v>2.4389929394277219E-3</v>
      </c>
      <c r="H16" s="18">
        <v>0.8679</v>
      </c>
      <c r="I16" s="23">
        <v>-27.217586648625893</v>
      </c>
      <c r="J16" s="23">
        <v>52.86910639003414</v>
      </c>
      <c r="K16" s="24">
        <v>0.38418428568144336</v>
      </c>
      <c r="L16" s="23">
        <v>21.855381946116324</v>
      </c>
      <c r="M16" s="23">
        <v>1.0521525288173552</v>
      </c>
      <c r="N16" s="23">
        <v>20.772066166758446</v>
      </c>
      <c r="O16" s="25">
        <v>69.395273407767831</v>
      </c>
      <c r="P16" s="26">
        <v>3.3407978219721421</v>
      </c>
      <c r="Q16" s="26">
        <v>0.59747782652093495</v>
      </c>
    </row>
    <row r="17" spans="1:17">
      <c r="A17" s="17">
        <v>35947</v>
      </c>
      <c r="B17" s="18">
        <v>1.5</v>
      </c>
      <c r="C17" s="19" t="s">
        <v>36</v>
      </c>
      <c r="D17" s="20" t="s">
        <v>58</v>
      </c>
      <c r="E17" s="21">
        <v>11</v>
      </c>
      <c r="F17" s="21" t="s">
        <v>37</v>
      </c>
      <c r="G17" s="22">
        <v>1.0357601948946086E-2</v>
      </c>
      <c r="H17" s="18">
        <v>0.8679</v>
      </c>
      <c r="I17" s="23">
        <v>-28.020894358708308</v>
      </c>
      <c r="J17" s="23">
        <v>253.70841443086741</v>
      </c>
      <c r="K17" s="24">
        <v>0.45713407986413673</v>
      </c>
      <c r="L17" s="23">
        <v>44.071166961923879</v>
      </c>
      <c r="M17" s="23">
        <v>1.1500387013472704</v>
      </c>
      <c r="N17" s="23">
        <v>38.321464234459683</v>
      </c>
      <c r="O17" s="25">
        <v>594.25755873120806</v>
      </c>
      <c r="P17" s="26">
        <v>15.507172562493995</v>
      </c>
      <c r="Q17" s="26">
        <v>14.085797510085293</v>
      </c>
    </row>
    <row r="18" spans="1:17">
      <c r="A18" s="17">
        <v>35947</v>
      </c>
      <c r="B18" s="18">
        <v>1.8</v>
      </c>
      <c r="C18" s="19" t="s">
        <v>36</v>
      </c>
      <c r="D18" s="20" t="s">
        <v>58</v>
      </c>
      <c r="E18" s="21">
        <v>11</v>
      </c>
      <c r="F18" s="21" t="s">
        <v>37</v>
      </c>
      <c r="G18" s="22">
        <v>3.715390318822159E-3</v>
      </c>
      <c r="H18" s="18">
        <v>0.8679</v>
      </c>
      <c r="I18" s="23">
        <v>-27.792136500431941</v>
      </c>
      <c r="J18" s="23">
        <v>297.54835770118461</v>
      </c>
      <c r="K18" s="24">
        <v>0.47304362509238096</v>
      </c>
      <c r="L18" s="23">
        <v>28.889304413573026</v>
      </c>
      <c r="M18" s="23">
        <v>0.79480690076558036</v>
      </c>
      <c r="N18" s="23">
        <v>36.347576229831468</v>
      </c>
      <c r="O18" s="25">
        <v>139.73412434398514</v>
      </c>
      <c r="P18" s="26">
        <v>3.8443863068179347</v>
      </c>
      <c r="Q18" s="26">
        <v>4.1036373064525655</v>
      </c>
    </row>
    <row r="19" spans="1:17">
      <c r="A19" s="17">
        <v>35947</v>
      </c>
      <c r="B19" s="18">
        <v>2.2000000000000002</v>
      </c>
      <c r="C19" s="19" t="s">
        <v>36</v>
      </c>
      <c r="D19" s="20" t="s">
        <v>58</v>
      </c>
      <c r="E19" s="21">
        <v>11</v>
      </c>
      <c r="F19" s="21" t="s">
        <v>37</v>
      </c>
      <c r="G19" s="22">
        <v>1.1980531723334393E-3</v>
      </c>
      <c r="H19" s="18">
        <v>0.8679</v>
      </c>
      <c r="I19" s="23">
        <v>-27.888739893986628</v>
      </c>
      <c r="J19" s="23">
        <v>28.407367656827159</v>
      </c>
      <c r="K19" s="24">
        <v>0.3752918731995557</v>
      </c>
      <c r="L19" s="23">
        <v>19.612896267325034</v>
      </c>
      <c r="M19" s="23">
        <v>1.9230813553005885</v>
      </c>
      <c r="N19" s="23">
        <v>10.198682553531089</v>
      </c>
      <c r="O19" s="25">
        <v>30.589950360524725</v>
      </c>
      <c r="P19" s="26">
        <v>2.9994021482640978</v>
      </c>
      <c r="Q19" s="26">
        <v>0.26970243791665699</v>
      </c>
    </row>
    <row r="20" spans="1:17">
      <c r="A20" s="17">
        <v>35947</v>
      </c>
      <c r="B20" s="18">
        <v>1.5</v>
      </c>
      <c r="C20" s="19" t="s">
        <v>36</v>
      </c>
      <c r="D20" s="20" t="s">
        <v>58</v>
      </c>
      <c r="E20" s="21">
        <v>13</v>
      </c>
      <c r="F20" s="21" t="s">
        <v>37</v>
      </c>
      <c r="G20" s="22">
        <v>2.901890886155787E-2</v>
      </c>
      <c r="H20" s="18">
        <v>0.8679</v>
      </c>
      <c r="I20" s="23">
        <v>-27.713698695256159</v>
      </c>
      <c r="J20" s="23">
        <v>89.345679336868713</v>
      </c>
      <c r="K20" s="24">
        <v>0.39744142247511821</v>
      </c>
      <c r="L20" s="23">
        <v>39.675022697812061</v>
      </c>
      <c r="M20" s="23">
        <v>1.3213107803744646</v>
      </c>
      <c r="N20" s="23">
        <v>30.027018084699201</v>
      </c>
      <c r="O20" s="25">
        <v>1498.8535809277962</v>
      </c>
      <c r="P20" s="26">
        <v>49.916830792184577</v>
      </c>
      <c r="Q20" s="26">
        <v>15.54481116318409</v>
      </c>
    </row>
    <row r="21" spans="1:17">
      <c r="A21" s="17">
        <v>35947</v>
      </c>
      <c r="B21" s="18">
        <v>1.8</v>
      </c>
      <c r="C21" s="19" t="s">
        <v>36</v>
      </c>
      <c r="D21" s="20" t="s">
        <v>58</v>
      </c>
      <c r="E21" s="21">
        <v>13</v>
      </c>
      <c r="F21" s="21" t="s">
        <v>37</v>
      </c>
      <c r="G21" s="22">
        <v>1.018653421633554E-2</v>
      </c>
      <c r="H21" s="18">
        <v>0.8679</v>
      </c>
      <c r="I21" s="23">
        <v>-27.559031794621394</v>
      </c>
      <c r="J21" s="23">
        <v>32.501099101490496</v>
      </c>
      <c r="K21" s="24">
        <v>0.3767801506571134</v>
      </c>
      <c r="L21" s="23">
        <v>19.813527889121222</v>
      </c>
      <c r="M21" s="23">
        <v>1.1086145970393881</v>
      </c>
      <c r="N21" s="23">
        <v>17.872331775203268</v>
      </c>
      <c r="O21" s="25">
        <v>262.7539214081167</v>
      </c>
      <c r="P21" s="26">
        <v>14.701714623084113</v>
      </c>
      <c r="Q21" s="26">
        <v>1.5407618416780844</v>
      </c>
    </row>
    <row r="22" spans="1:17">
      <c r="A22" s="17">
        <v>35947</v>
      </c>
      <c r="B22" s="18">
        <v>2.2000000000000002</v>
      </c>
      <c r="C22" s="19" t="s">
        <v>36</v>
      </c>
      <c r="D22" s="20" t="s">
        <v>58</v>
      </c>
      <c r="E22" s="21">
        <v>13</v>
      </c>
      <c r="F22" s="21" t="s">
        <v>37</v>
      </c>
      <c r="G22" s="22">
        <v>8.2116524755597615E-3</v>
      </c>
      <c r="H22" s="18">
        <v>0.8679</v>
      </c>
      <c r="I22" s="23">
        <v>-27.982459376408503</v>
      </c>
      <c r="J22" s="23">
        <v>35.273215633743966</v>
      </c>
      <c r="K22" s="24">
        <v>0.37778792931413152</v>
      </c>
      <c r="L22" s="23">
        <v>19.385826139346907</v>
      </c>
      <c r="M22" s="23">
        <v>0.97752992057965471</v>
      </c>
      <c r="N22" s="23">
        <v>19.83144017510126</v>
      </c>
      <c r="O22" s="25">
        <v>207.24106825465557</v>
      </c>
      <c r="P22" s="26">
        <v>10.45012699152584</v>
      </c>
      <c r="Q22" s="26">
        <v>1.2005032020234658</v>
      </c>
    </row>
    <row r="23" spans="1:17">
      <c r="A23" s="17">
        <v>35947</v>
      </c>
      <c r="B23" s="18">
        <v>1.5</v>
      </c>
      <c r="C23" s="19" t="s">
        <v>36</v>
      </c>
      <c r="D23" s="20" t="s">
        <v>58</v>
      </c>
      <c r="E23" s="21">
        <v>15</v>
      </c>
      <c r="F23" s="21" t="s">
        <v>37</v>
      </c>
      <c r="G23" s="22">
        <v>9.938748273297205E-3</v>
      </c>
      <c r="H23" s="18">
        <v>0.8679</v>
      </c>
      <c r="I23" s="23">
        <v>-27.712699244572566</v>
      </c>
      <c r="J23" s="23">
        <v>100.97381422910763</v>
      </c>
      <c r="K23" s="24">
        <v>0.40166683917865981</v>
      </c>
      <c r="L23" s="23">
        <v>41.209967083717501</v>
      </c>
      <c r="M23" s="23">
        <v>1.3972706015283152</v>
      </c>
      <c r="N23" s="23">
        <v>29.493189822102185</v>
      </c>
      <c r="O23" s="25">
        <v>533.20585060972405</v>
      </c>
      <c r="P23" s="26">
        <v>18.078948185188832</v>
      </c>
      <c r="Q23" s="26">
        <v>6.393952529848967</v>
      </c>
    </row>
    <row r="24" spans="1:17">
      <c r="A24" s="17">
        <v>35947</v>
      </c>
      <c r="B24" s="18">
        <v>1.8</v>
      </c>
      <c r="C24" s="19" t="s">
        <v>36</v>
      </c>
      <c r="D24" s="20" t="s">
        <v>58</v>
      </c>
      <c r="E24" s="21">
        <v>15</v>
      </c>
      <c r="F24" s="21" t="s">
        <v>37</v>
      </c>
      <c r="G24" s="22">
        <v>3.0724683880565297E-3</v>
      </c>
      <c r="H24" s="18">
        <v>0.8679</v>
      </c>
      <c r="I24" s="23">
        <v>-27.426406214787409</v>
      </c>
      <c r="J24" s="23">
        <v>85.628258392970423</v>
      </c>
      <c r="K24" s="24">
        <v>0.39609051520253824</v>
      </c>
      <c r="L24" s="23">
        <v>29.336244509989605</v>
      </c>
      <c r="M24" s="23">
        <v>1.1650528661095445</v>
      </c>
      <c r="N24" s="23">
        <v>25.180183117313799</v>
      </c>
      <c r="O24" s="25">
        <v>117.34183821079225</v>
      </c>
      <c r="P24" s="26">
        <v>4.6600867699849431</v>
      </c>
      <c r="Q24" s="26">
        <v>1.3882638576638371</v>
      </c>
    </row>
    <row r="25" spans="1:17">
      <c r="A25" s="17">
        <v>35947</v>
      </c>
      <c r="B25" s="18">
        <v>2.2000000000000002</v>
      </c>
      <c r="C25" s="19" t="s">
        <v>36</v>
      </c>
      <c r="D25" s="20" t="s">
        <v>58</v>
      </c>
      <c r="E25" s="21">
        <v>15</v>
      </c>
      <c r="F25" s="21" t="s">
        <v>37</v>
      </c>
      <c r="G25" s="22">
        <v>3.432219742854107E-3</v>
      </c>
      <c r="H25" s="18">
        <v>0.8679</v>
      </c>
      <c r="I25" s="23">
        <v>-27.448809931828425</v>
      </c>
      <c r="J25" s="23">
        <v>25.114527956924405</v>
      </c>
      <c r="K25" s="24">
        <v>0.3740947279387819</v>
      </c>
      <c r="L25" s="23">
        <v>25.899724452104781</v>
      </c>
      <c r="M25" s="23">
        <v>1.7817245280021672</v>
      </c>
      <c r="N25" s="23">
        <v>14.536323682508836</v>
      </c>
      <c r="O25" s="25">
        <v>115.72606233805202</v>
      </c>
      <c r="P25" s="26">
        <v>7.9611643814248616</v>
      </c>
      <c r="Q25" s="26">
        <v>0.6205511042912758</v>
      </c>
    </row>
    <row r="26" spans="1:17">
      <c r="A26" s="17">
        <v>35947</v>
      </c>
      <c r="B26" s="18">
        <v>1.5</v>
      </c>
      <c r="C26" s="19" t="s">
        <v>36</v>
      </c>
      <c r="D26" s="20" t="s">
        <v>58</v>
      </c>
      <c r="E26" s="21">
        <v>2</v>
      </c>
      <c r="F26" s="21" t="s">
        <v>39</v>
      </c>
      <c r="G26" s="22">
        <v>1.2346994535519126E-2</v>
      </c>
      <c r="H26" s="18">
        <v>0.8679</v>
      </c>
      <c r="I26" s="23">
        <v>-28.195809672429011</v>
      </c>
      <c r="J26" s="23">
        <v>77.563352006578484</v>
      </c>
      <c r="K26" s="24">
        <v>0.39315960982031312</v>
      </c>
      <c r="L26" s="23">
        <v>40.723285424846004</v>
      </c>
      <c r="M26" s="23">
        <v>1.1900873430062839</v>
      </c>
      <c r="N26" s="23">
        <v>34.218736686985316</v>
      </c>
      <c r="O26" s="25">
        <v>654.58343622947348</v>
      </c>
      <c r="P26" s="26">
        <v>19.129386400709421</v>
      </c>
      <c r="Q26" s="26">
        <v>5.1380785482505864</v>
      </c>
    </row>
    <row r="27" spans="1:17">
      <c r="A27" s="17">
        <v>35947</v>
      </c>
      <c r="B27" s="18">
        <v>1.8</v>
      </c>
      <c r="C27" s="19" t="s">
        <v>36</v>
      </c>
      <c r="D27" s="20" t="s">
        <v>58</v>
      </c>
      <c r="E27" s="21">
        <v>2</v>
      </c>
      <c r="F27" s="21" t="s">
        <v>39</v>
      </c>
      <c r="G27" s="22">
        <v>3.7338797814207656E-3</v>
      </c>
      <c r="H27" s="18">
        <v>0.8679</v>
      </c>
      <c r="I27" s="23">
        <v>-27.768765757634089</v>
      </c>
      <c r="J27" s="23">
        <v>37.280266244192951</v>
      </c>
      <c r="K27" s="24">
        <v>0.37851756223913535</v>
      </c>
      <c r="L27" s="23">
        <v>38.179619362379327</v>
      </c>
      <c r="M27" s="23">
        <v>1.7399049801744213</v>
      </c>
      <c r="N27" s="23">
        <v>21.943508293511471</v>
      </c>
      <c r="O27" s="25">
        <v>185.58927394066674</v>
      </c>
      <c r="P27" s="26">
        <v>8.4575935378366118</v>
      </c>
      <c r="Q27" s="26">
        <v>1.0333117544182764</v>
      </c>
    </row>
    <row r="28" spans="1:17">
      <c r="A28" s="17">
        <v>35947</v>
      </c>
      <c r="B28" s="18">
        <v>2.2000000000000002</v>
      </c>
      <c r="C28" s="19" t="s">
        <v>36</v>
      </c>
      <c r="D28" s="20" t="s">
        <v>58</v>
      </c>
      <c r="E28" s="21">
        <v>2</v>
      </c>
      <c r="F28" s="21" t="s">
        <v>39</v>
      </c>
      <c r="G28" s="22">
        <v>2.8754338797814206E-3</v>
      </c>
      <c r="H28" s="18">
        <v>0.8679</v>
      </c>
      <c r="I28" s="23">
        <v>-27.829568217350886</v>
      </c>
      <c r="J28" s="23">
        <v>24.966263688288617</v>
      </c>
      <c r="K28" s="24">
        <v>0.37404082428369506</v>
      </c>
      <c r="L28" s="23">
        <v>22.091077487970772</v>
      </c>
      <c r="M28" s="23">
        <v>1.2404355223407044</v>
      </c>
      <c r="N28" s="23">
        <v>17.809130011276089</v>
      </c>
      <c r="O28" s="25">
        <v>82.695377095126247</v>
      </c>
      <c r="P28" s="26">
        <v>4.6434259867139245</v>
      </c>
      <c r="Q28" s="26">
        <v>0.35943944637495784</v>
      </c>
    </row>
    <row r="29" spans="1:17">
      <c r="A29" s="17">
        <v>35947</v>
      </c>
      <c r="B29" s="18">
        <v>1.5</v>
      </c>
      <c r="C29" s="19" t="s">
        <v>36</v>
      </c>
      <c r="D29" s="20" t="s">
        <v>58</v>
      </c>
      <c r="E29" s="21">
        <v>4</v>
      </c>
      <c r="F29" s="21" t="s">
        <v>39</v>
      </c>
      <c r="G29" s="22">
        <v>1.5795559973492378E-2</v>
      </c>
      <c r="H29" s="18">
        <v>0.8679</v>
      </c>
      <c r="I29" s="23">
        <v>-27.930873225285456</v>
      </c>
      <c r="J29" s="23">
        <v>125.21379355085502</v>
      </c>
      <c r="K29" s="24">
        <v>0.41047397916602862</v>
      </c>
      <c r="L29" s="23">
        <v>45.372605890236905</v>
      </c>
      <c r="M29" s="23">
        <v>1.2108223068690245</v>
      </c>
      <c r="N29" s="23">
        <v>37.472555331064683</v>
      </c>
      <c r="O29" s="25">
        <v>933.01730131809336</v>
      </c>
      <c r="P29" s="26">
        <v>24.898683665285656</v>
      </c>
      <c r="Q29" s="26">
        <v>10.998739334918653</v>
      </c>
    </row>
    <row r="30" spans="1:17">
      <c r="A30" s="17">
        <v>35947</v>
      </c>
      <c r="B30" s="18">
        <v>1.8</v>
      </c>
      <c r="C30" s="19" t="s">
        <v>36</v>
      </c>
      <c r="D30" s="20" t="s">
        <v>58</v>
      </c>
      <c r="E30" s="21">
        <v>4</v>
      </c>
      <c r="F30" s="21" t="s">
        <v>39</v>
      </c>
      <c r="G30" s="22">
        <v>7.3656394963552019E-3</v>
      </c>
      <c r="H30" s="18">
        <v>0.8679</v>
      </c>
      <c r="I30" s="23">
        <v>-27.947547267033503</v>
      </c>
      <c r="J30" s="23">
        <v>101.14455704447558</v>
      </c>
      <c r="K30" s="24">
        <v>0.40172888081259733</v>
      </c>
      <c r="L30" s="23">
        <v>24.518969558895954</v>
      </c>
      <c r="M30" s="23">
        <v>0.70918771688617832</v>
      </c>
      <c r="N30" s="23">
        <v>34.57331391264232</v>
      </c>
      <c r="O30" s="25">
        <v>235.1113638684123</v>
      </c>
      <c r="P30" s="26">
        <v>6.8003710741318262</v>
      </c>
      <c r="Q30" s="26">
        <v>2.4092953626685087</v>
      </c>
    </row>
    <row r="31" spans="1:17">
      <c r="A31" s="17">
        <v>35947</v>
      </c>
      <c r="B31" s="18">
        <v>2.2000000000000002</v>
      </c>
      <c r="C31" s="19" t="s">
        <v>36</v>
      </c>
      <c r="D31" s="20" t="s">
        <v>58</v>
      </c>
      <c r="E31" s="21">
        <v>4</v>
      </c>
      <c r="F31" s="21" t="s">
        <v>39</v>
      </c>
      <c r="G31" s="22">
        <v>3.4091434724983433E-3</v>
      </c>
      <c r="H31" s="18">
        <v>0.8679</v>
      </c>
      <c r="I31" s="23">
        <v>-27.970218012883112</v>
      </c>
      <c r="J31" s="23">
        <v>38.561898781070603</v>
      </c>
      <c r="K31" s="24">
        <v>0.37898347479240996</v>
      </c>
      <c r="L31" s="23">
        <v>22.532297674587085</v>
      </c>
      <c r="M31" s="23">
        <v>1.1763532236370566</v>
      </c>
      <c r="N31" s="23">
        <v>19.154363860985207</v>
      </c>
      <c r="O31" s="25">
        <v>100.00269549476536</v>
      </c>
      <c r="P31" s="26">
        <v>5.220883148119424</v>
      </c>
      <c r="Q31" s="26">
        <v>0.66218939803290577</v>
      </c>
    </row>
    <row r="32" spans="1:17">
      <c r="A32" s="17">
        <v>35947</v>
      </c>
      <c r="B32" s="18">
        <v>1.5</v>
      </c>
      <c r="C32" s="19" t="s">
        <v>36</v>
      </c>
      <c r="D32" s="20" t="s">
        <v>58</v>
      </c>
      <c r="E32" s="21">
        <v>6</v>
      </c>
      <c r="F32" s="21" t="s">
        <v>39</v>
      </c>
      <c r="G32" s="22">
        <v>1.5235681036227485E-2</v>
      </c>
      <c r="H32" s="18">
        <v>0.8679</v>
      </c>
      <c r="I32" s="23">
        <v>-28.516728709294245</v>
      </c>
      <c r="J32" s="23">
        <v>349.93689367237789</v>
      </c>
      <c r="K32" s="24">
        <v>0.49204879201449059</v>
      </c>
      <c r="L32" s="23">
        <v>48.540370881404087</v>
      </c>
      <c r="M32" s="23">
        <v>1.1057228697426775</v>
      </c>
      <c r="N32" s="23">
        <v>43.899219424393692</v>
      </c>
      <c r="O32" s="25">
        <v>962.77744994307318</v>
      </c>
      <c r="P32" s="26">
        <v>21.931539160992052</v>
      </c>
      <c r="Q32" s="26">
        <v>27.578645565132451</v>
      </c>
    </row>
    <row r="33" spans="1:17">
      <c r="A33" s="17">
        <v>35947</v>
      </c>
      <c r="B33" s="18">
        <v>1.8</v>
      </c>
      <c r="C33" s="19" t="s">
        <v>36</v>
      </c>
      <c r="D33" s="20" t="s">
        <v>58</v>
      </c>
      <c r="E33" s="21">
        <v>6</v>
      </c>
      <c r="F33" s="21" t="s">
        <v>39</v>
      </c>
      <c r="G33" s="22">
        <v>1.0822201983404171E-2</v>
      </c>
      <c r="H33" s="18">
        <v>0.8679</v>
      </c>
      <c r="I33" s="23">
        <v>-27.771537135197566</v>
      </c>
      <c r="J33" s="23">
        <v>257.99678123735561</v>
      </c>
      <c r="K33" s="24">
        <v>0.45869055552620053</v>
      </c>
      <c r="L33" s="23">
        <v>31.345644657499779</v>
      </c>
      <c r="M33" s="23">
        <v>0.98899651522434562</v>
      </c>
      <c r="N33" s="23">
        <v>31.694393433114655</v>
      </c>
      <c r="O33" s="25">
        <v>441.62514057941883</v>
      </c>
      <c r="P33" s="26">
        <v>13.93385683532293</v>
      </c>
      <c r="Q33" s="26">
        <v>12.873567736380314</v>
      </c>
    </row>
    <row r="34" spans="1:17">
      <c r="A34" s="17">
        <v>35947</v>
      </c>
      <c r="B34" s="18">
        <v>2.2000000000000002</v>
      </c>
      <c r="C34" s="19" t="s">
        <v>36</v>
      </c>
      <c r="D34" s="20" t="s">
        <v>58</v>
      </c>
      <c r="E34" s="21">
        <v>6</v>
      </c>
      <c r="F34" s="21" t="s">
        <v>39</v>
      </c>
      <c r="G34" s="22">
        <v>6.1726755717466117E-3</v>
      </c>
      <c r="H34" s="18">
        <v>0.8679</v>
      </c>
      <c r="I34" s="23">
        <v>-28.158093760563776</v>
      </c>
      <c r="J34" s="23">
        <v>70.306141571406229</v>
      </c>
      <c r="K34" s="24">
        <v>0.39052208556011131</v>
      </c>
      <c r="L34" s="23">
        <v>18.969658609684128</v>
      </c>
      <c r="M34" s="23">
        <v>1.7823518671633811</v>
      </c>
      <c r="N34" s="23">
        <v>10.643049197616856</v>
      </c>
      <c r="O34" s="25">
        <v>152.43823586004407</v>
      </c>
      <c r="P34" s="26">
        <v>14.322797257592061</v>
      </c>
      <c r="Q34" s="26">
        <v>3.469280206335223</v>
      </c>
    </row>
    <row r="35" spans="1:17">
      <c r="A35" s="17">
        <v>35947</v>
      </c>
      <c r="B35" s="18">
        <v>1.5</v>
      </c>
      <c r="C35" s="19" t="s">
        <v>36</v>
      </c>
      <c r="D35" s="20" t="s">
        <v>58</v>
      </c>
      <c r="E35" s="21">
        <v>8</v>
      </c>
      <c r="F35" s="21" t="s">
        <v>39</v>
      </c>
      <c r="G35" s="22">
        <v>1.2902184235517571E-2</v>
      </c>
      <c r="H35" s="18">
        <v>0.8679</v>
      </c>
      <c r="I35" s="23">
        <v>-28.986279795720026</v>
      </c>
      <c r="J35" s="23">
        <v>341.43683108278168</v>
      </c>
      <c r="K35" s="24">
        <v>0.48896568877820068</v>
      </c>
      <c r="L35" s="23">
        <v>43.401398171173035</v>
      </c>
      <c r="M35" s="23">
        <v>1.3364217352566847</v>
      </c>
      <c r="N35" s="23">
        <v>32.475824828482743</v>
      </c>
      <c r="O35" s="25">
        <v>729.00063561386332</v>
      </c>
      <c r="P35" s="26">
        <v>22.447486382993951</v>
      </c>
      <c r="Q35" s="26">
        <v>27.535363785092333</v>
      </c>
    </row>
    <row r="36" spans="1:17">
      <c r="A36" s="17">
        <v>35947</v>
      </c>
      <c r="B36" s="18">
        <v>1.8</v>
      </c>
      <c r="C36" s="19" t="s">
        <v>36</v>
      </c>
      <c r="D36" s="20" t="s">
        <v>58</v>
      </c>
      <c r="E36" s="21">
        <v>8</v>
      </c>
      <c r="F36" s="21" t="s">
        <v>39</v>
      </c>
      <c r="G36" s="22">
        <v>5.8687084520417862E-3</v>
      </c>
      <c r="H36" s="18">
        <v>0.8679</v>
      </c>
      <c r="I36" s="23">
        <v>-28.517236064030573</v>
      </c>
      <c r="J36" s="23">
        <v>341.65546518479891</v>
      </c>
      <c r="K36" s="24">
        <v>0.48904499311840544</v>
      </c>
      <c r="L36" s="23">
        <v>26.654018923902733</v>
      </c>
      <c r="M36" s="23">
        <v>1.0436159237943079</v>
      </c>
      <c r="N36" s="23">
        <v>25.540065378646066</v>
      </c>
      <c r="O36" s="25">
        <v>203.64145161382478</v>
      </c>
      <c r="P36" s="26">
        <v>7.9734115240005812</v>
      </c>
      <c r="Q36" s="26">
        <v>9.7869634264366585</v>
      </c>
    </row>
    <row r="37" spans="1:17">
      <c r="A37" s="17">
        <v>35947</v>
      </c>
      <c r="B37" s="18">
        <v>2.2000000000000002</v>
      </c>
      <c r="C37" s="19" t="s">
        <v>36</v>
      </c>
      <c r="D37" s="20" t="s">
        <v>58</v>
      </c>
      <c r="E37" s="21">
        <v>8</v>
      </c>
      <c r="F37" s="21" t="s">
        <v>39</v>
      </c>
      <c r="G37" s="22">
        <v>3.9965788224121564E-3</v>
      </c>
      <c r="H37" s="18">
        <v>0.8679</v>
      </c>
      <c r="I37" s="23">
        <v>-28.449323008610651</v>
      </c>
      <c r="J37" s="23">
        <v>268.99558637026269</v>
      </c>
      <c r="K37" s="24">
        <v>0.4626823825030108</v>
      </c>
      <c r="L37" s="23">
        <v>7.2196119625355308</v>
      </c>
      <c r="M37" s="23">
        <v>0.27508655093102574</v>
      </c>
      <c r="N37" s="23">
        <v>26.244874342641896</v>
      </c>
      <c r="O37" s="25">
        <v>37.563252192463537</v>
      </c>
      <c r="P37" s="26">
        <v>1.4312605083207381</v>
      </c>
      <c r="Q37" s="26">
        <v>1.3794829777442303</v>
      </c>
    </row>
    <row r="38" spans="1:17">
      <c r="A38" s="17">
        <v>35947</v>
      </c>
      <c r="B38" s="18">
        <v>1.5</v>
      </c>
      <c r="C38" s="19" t="s">
        <v>36</v>
      </c>
      <c r="D38" s="20" t="s">
        <v>58</v>
      </c>
      <c r="E38" s="21">
        <v>10</v>
      </c>
      <c r="F38" s="21" t="s">
        <v>39</v>
      </c>
      <c r="G38" s="22">
        <v>1.1120212889043158E-2</v>
      </c>
      <c r="H38" s="18">
        <v>0.8679</v>
      </c>
      <c r="I38" s="23">
        <v>-28.366025279118464</v>
      </c>
      <c r="J38" s="23">
        <v>266.56934227253765</v>
      </c>
      <c r="K38" s="24">
        <v>0.46180184649905875</v>
      </c>
      <c r="L38" s="23">
        <v>42.562090453790034</v>
      </c>
      <c r="M38" s="23">
        <v>1.4559398055036172</v>
      </c>
      <c r="N38" s="23">
        <v>29.233413560712137</v>
      </c>
      <c r="O38" s="25">
        <v>616.16496299118398</v>
      </c>
      <c r="P38" s="26">
        <v>21.077420935175041</v>
      </c>
      <c r="Q38" s="26">
        <v>20.129326187471339</v>
      </c>
    </row>
    <row r="39" spans="1:17">
      <c r="A39" s="17">
        <v>35947</v>
      </c>
      <c r="B39" s="18">
        <v>1.8</v>
      </c>
      <c r="C39" s="19" t="s">
        <v>36</v>
      </c>
      <c r="D39" s="20" t="s">
        <v>58</v>
      </c>
      <c r="E39" s="21">
        <v>10</v>
      </c>
      <c r="F39" s="21" t="s">
        <v>39</v>
      </c>
      <c r="G39" s="22">
        <v>4.0205947009140349E-3</v>
      </c>
      <c r="H39" s="18">
        <v>0.8679</v>
      </c>
      <c r="I39" s="23">
        <v>-28.014064143254206</v>
      </c>
      <c r="J39" s="23">
        <v>233.868570581196</v>
      </c>
      <c r="K39" s="24">
        <v>0.44993251515417171</v>
      </c>
      <c r="L39" s="23">
        <v>28.678515698592719</v>
      </c>
      <c r="M39" s="23">
        <v>1.1513433630302916</v>
      </c>
      <c r="N39" s="23">
        <v>24.908742795122354</v>
      </c>
      <c r="O39" s="25">
        <v>150.1094083954529</v>
      </c>
      <c r="P39" s="26">
        <v>6.0263743389267894</v>
      </c>
      <c r="Q39" s="26">
        <v>5.0400084322500618</v>
      </c>
    </row>
    <row r="40" spans="1:17">
      <c r="A40" s="17">
        <v>35947</v>
      </c>
      <c r="B40" s="18">
        <v>2.2000000000000002</v>
      </c>
      <c r="C40" s="19" t="s">
        <v>36</v>
      </c>
      <c r="D40" s="20" t="s">
        <v>58</v>
      </c>
      <c r="E40" s="21">
        <v>10</v>
      </c>
      <c r="F40" s="21" t="s">
        <v>39</v>
      </c>
      <c r="G40" s="22">
        <v>4.7283767210459333E-3</v>
      </c>
      <c r="H40" s="18">
        <v>0.8679</v>
      </c>
      <c r="I40" s="27" t="s">
        <v>46</v>
      </c>
      <c r="J40" s="27" t="s">
        <v>46</v>
      </c>
      <c r="K40" s="27" t="s">
        <v>46</v>
      </c>
      <c r="L40" s="27" t="s">
        <v>46</v>
      </c>
      <c r="M40" s="27" t="s">
        <v>46</v>
      </c>
      <c r="N40" s="27" t="s">
        <v>46</v>
      </c>
      <c r="O40" s="29" t="s">
        <v>46</v>
      </c>
      <c r="P40" s="27" t="s">
        <v>46</v>
      </c>
      <c r="Q40" s="27" t="s">
        <v>46</v>
      </c>
    </row>
    <row r="41" spans="1:17">
      <c r="A41" s="17">
        <v>35947</v>
      </c>
      <c r="B41" s="18">
        <v>1.5</v>
      </c>
      <c r="C41" s="19" t="s">
        <v>36</v>
      </c>
      <c r="D41" s="20" t="s">
        <v>58</v>
      </c>
      <c r="E41" s="21">
        <v>12</v>
      </c>
      <c r="F41" s="21" t="s">
        <v>39</v>
      </c>
      <c r="G41" s="22">
        <v>3.4238014902291579E-2</v>
      </c>
      <c r="H41" s="18">
        <v>0.8679</v>
      </c>
      <c r="I41" s="23">
        <v>-27.741360972477832</v>
      </c>
      <c r="J41" s="23">
        <v>197.84002351438721</v>
      </c>
      <c r="K41" s="24">
        <v>0.43685203019995678</v>
      </c>
      <c r="L41" s="23">
        <v>39.785051223698993</v>
      </c>
      <c r="M41" s="23">
        <v>1.3341735894708868</v>
      </c>
      <c r="N41" s="23">
        <v>29.819996091720828</v>
      </c>
      <c r="O41" s="25">
        <v>1773.3295278679395</v>
      </c>
      <c r="P41" s="26">
        <v>59.467798802303797</v>
      </c>
      <c r="Q41" s="26">
        <v>41.955739370250896</v>
      </c>
    </row>
    <row r="42" spans="1:17">
      <c r="A42" s="17">
        <v>35947</v>
      </c>
      <c r="B42" s="18">
        <v>1.8</v>
      </c>
      <c r="C42" s="19" t="s">
        <v>36</v>
      </c>
      <c r="D42" s="20" t="s">
        <v>58</v>
      </c>
      <c r="E42" s="21">
        <v>12</v>
      </c>
      <c r="F42" s="21" t="s">
        <v>39</v>
      </c>
      <c r="G42" s="22">
        <v>2.6555602418107688E-3</v>
      </c>
      <c r="H42" s="18">
        <v>0.8679</v>
      </c>
      <c r="I42" s="23">
        <v>-27.487704585148737</v>
      </c>
      <c r="J42" s="23">
        <v>70.827615850055622</v>
      </c>
      <c r="K42" s="24">
        <v>0.39071161222135103</v>
      </c>
      <c r="L42" s="23">
        <v>41.83567410876821</v>
      </c>
      <c r="M42" s="23">
        <v>2.775943077793888</v>
      </c>
      <c r="N42" s="23">
        <v>15.070796819802254</v>
      </c>
      <c r="O42" s="25">
        <v>144.63182844115343</v>
      </c>
      <c r="P42" s="26">
        <v>9.5968269077262462</v>
      </c>
      <c r="Q42" s="26">
        <v>2.3427401702684039</v>
      </c>
    </row>
    <row r="43" spans="1:17">
      <c r="A43" s="17">
        <v>35947</v>
      </c>
      <c r="B43" s="18">
        <v>2.2000000000000002</v>
      </c>
      <c r="C43" s="19" t="s">
        <v>36</v>
      </c>
      <c r="D43" s="20" t="s">
        <v>58</v>
      </c>
      <c r="E43" s="21">
        <v>12</v>
      </c>
      <c r="F43" s="21" t="s">
        <v>39</v>
      </c>
      <c r="G43" s="22">
        <v>4.0946492337972729E-3</v>
      </c>
      <c r="H43" s="18">
        <v>0.8679</v>
      </c>
      <c r="I43" s="23">
        <v>-27.436093638493464</v>
      </c>
      <c r="J43" s="23">
        <v>134.56742235276167</v>
      </c>
      <c r="K43" s="24">
        <v>0.4138720275772434</v>
      </c>
      <c r="L43" s="23">
        <v>21.470167867473755</v>
      </c>
      <c r="M43" s="23">
        <v>1.3578686290639359</v>
      </c>
      <c r="N43" s="23">
        <v>15.811667938948181</v>
      </c>
      <c r="O43" s="25">
        <v>114.44928702232021</v>
      </c>
      <c r="P43" s="26">
        <v>7.2382804561941461</v>
      </c>
      <c r="Q43" s="26">
        <v>3.4433967747388974</v>
      </c>
    </row>
    <row r="44" spans="1:17">
      <c r="A44" s="17">
        <v>35947</v>
      </c>
      <c r="B44" s="18">
        <v>1.5</v>
      </c>
      <c r="C44" s="19" t="s">
        <v>36</v>
      </c>
      <c r="D44" s="20" t="s">
        <v>58</v>
      </c>
      <c r="E44" s="21">
        <v>14</v>
      </c>
      <c r="F44" s="21" t="s">
        <v>39</v>
      </c>
      <c r="G44" s="22">
        <v>2.8709026931925837E-2</v>
      </c>
      <c r="H44" s="18">
        <v>0.8679</v>
      </c>
      <c r="I44" s="23">
        <v>-28.358950923039362</v>
      </c>
      <c r="J44" s="23">
        <v>210.10241871849701</v>
      </c>
      <c r="K44" s="24">
        <v>0.44130438786988602</v>
      </c>
      <c r="L44" s="23">
        <v>41.980039307135584</v>
      </c>
      <c r="M44" s="23">
        <v>1.3078493934744697</v>
      </c>
      <c r="N44" s="23">
        <v>32.098527182560545</v>
      </c>
      <c r="O44" s="25">
        <v>1568.9975340397016</v>
      </c>
      <c r="P44" s="26">
        <v>48.880670602611147</v>
      </c>
      <c r="Q44" s="26">
        <v>36.66264777218381</v>
      </c>
    </row>
    <row r="45" spans="1:17">
      <c r="A45" s="17">
        <v>35947</v>
      </c>
      <c r="B45" s="18">
        <v>1.8</v>
      </c>
      <c r="C45" s="19" t="s">
        <v>36</v>
      </c>
      <c r="D45" s="20" t="s">
        <v>58</v>
      </c>
      <c r="E45" s="21">
        <v>14</v>
      </c>
      <c r="F45" s="21" t="s">
        <v>39</v>
      </c>
      <c r="G45" s="22">
        <v>4.38990391121938E-3</v>
      </c>
      <c r="H45" s="18">
        <v>0.8679</v>
      </c>
      <c r="I45" s="23">
        <v>-28.233271906926074</v>
      </c>
      <c r="J45" s="23">
        <v>176.79880969707025</v>
      </c>
      <c r="K45" s="24">
        <v>0.42921123999482347</v>
      </c>
      <c r="L45" s="23">
        <v>27.902959594607839</v>
      </c>
      <c r="M45" s="23">
        <v>0.95244037367367063</v>
      </c>
      <c r="N45" s="23">
        <v>29.296279710385395</v>
      </c>
      <c r="O45" s="25">
        <v>159.46531382285391</v>
      </c>
      <c r="P45" s="26">
        <v>5.4431933132562289</v>
      </c>
      <c r="Q45" s="26">
        <v>3.4243804086848084</v>
      </c>
    </row>
    <row r="46" spans="1:17">
      <c r="A46" s="17">
        <v>35947</v>
      </c>
      <c r="B46" s="18">
        <v>2.2000000000000002</v>
      </c>
      <c r="C46" s="19" t="s">
        <v>36</v>
      </c>
      <c r="D46" s="20" t="s">
        <v>58</v>
      </c>
      <c r="E46" s="21">
        <v>14</v>
      </c>
      <c r="F46" s="21" t="s">
        <v>39</v>
      </c>
      <c r="G46" s="22">
        <v>3.9873054540533227E-3</v>
      </c>
      <c r="H46" s="18">
        <v>0.8679</v>
      </c>
      <c r="I46" s="23">
        <v>-28.112576792790339</v>
      </c>
      <c r="J46" s="23">
        <v>68.225894611624682</v>
      </c>
      <c r="K46" s="24">
        <v>0.38976602525244197</v>
      </c>
      <c r="L46" s="23">
        <v>22.812481172931214</v>
      </c>
      <c r="M46" s="23">
        <v>1.4241511688979658</v>
      </c>
      <c r="N46" s="23">
        <v>16.018300354016443</v>
      </c>
      <c r="O46" s="25">
        <v>118.41670639332501</v>
      </c>
      <c r="P46" s="26">
        <v>7.3925887126740699</v>
      </c>
      <c r="Q46" s="26">
        <v>1.7347467341252711</v>
      </c>
    </row>
    <row r="47" spans="1:17">
      <c r="A47" s="17">
        <v>35947</v>
      </c>
      <c r="B47" s="18">
        <v>1.5</v>
      </c>
      <c r="C47" s="19" t="s">
        <v>36</v>
      </c>
      <c r="D47" s="20" t="s">
        <v>58</v>
      </c>
      <c r="E47" s="21">
        <v>16</v>
      </c>
      <c r="F47" s="21" t="s">
        <v>39</v>
      </c>
      <c r="G47" s="22">
        <v>1.9205027322404374E-2</v>
      </c>
      <c r="H47" s="18">
        <v>0.8679</v>
      </c>
      <c r="I47" s="27" t="s">
        <v>46</v>
      </c>
      <c r="J47" s="27" t="s">
        <v>46</v>
      </c>
      <c r="K47" s="27" t="s">
        <v>46</v>
      </c>
      <c r="L47" s="27" t="s">
        <v>46</v>
      </c>
      <c r="M47" s="27" t="s">
        <v>46</v>
      </c>
      <c r="N47" s="27" t="s">
        <v>46</v>
      </c>
      <c r="O47" s="29" t="s">
        <v>46</v>
      </c>
      <c r="P47" s="27" t="s">
        <v>46</v>
      </c>
      <c r="Q47" s="27" t="s">
        <v>46</v>
      </c>
    </row>
    <row r="48" spans="1:17">
      <c r="A48" s="17">
        <v>35947</v>
      </c>
      <c r="B48" s="18">
        <v>1.8</v>
      </c>
      <c r="C48" s="19" t="s">
        <v>36</v>
      </c>
      <c r="D48" s="20" t="s">
        <v>58</v>
      </c>
      <c r="E48" s="21">
        <v>16</v>
      </c>
      <c r="F48" s="21" t="s">
        <v>39</v>
      </c>
      <c r="G48" s="22">
        <v>3.487978142076503E-3</v>
      </c>
      <c r="H48" s="18">
        <v>0.8679</v>
      </c>
      <c r="I48" s="23">
        <v>-27.631638835026667</v>
      </c>
      <c r="J48" s="23">
        <v>101.59987632558132</v>
      </c>
      <c r="K48" s="24">
        <v>0.40189432664749597</v>
      </c>
      <c r="L48" s="23">
        <v>19.702226668506214</v>
      </c>
      <c r="M48" s="23">
        <v>0.65547079729145497</v>
      </c>
      <c r="N48" s="23">
        <v>30.058130354426183</v>
      </c>
      <c r="O48" s="25">
        <v>89.464350492526833</v>
      </c>
      <c r="P48" s="26">
        <v>2.976377753294055</v>
      </c>
      <c r="Q48" s="26">
        <v>1.0594216197708872</v>
      </c>
    </row>
    <row r="49" spans="1:17">
      <c r="A49" s="17">
        <v>35947</v>
      </c>
      <c r="B49" s="18">
        <v>2.2000000000000002</v>
      </c>
      <c r="C49" s="19" t="s">
        <v>36</v>
      </c>
      <c r="D49" s="20" t="s">
        <v>58</v>
      </c>
      <c r="E49" s="21">
        <v>16</v>
      </c>
      <c r="F49" s="21" t="s">
        <v>39</v>
      </c>
      <c r="G49" s="22">
        <v>2.4994994535519131E-3</v>
      </c>
      <c r="H49" s="18">
        <v>0.8679</v>
      </c>
      <c r="I49" s="23">
        <v>-27.596129725529597</v>
      </c>
      <c r="J49" s="23">
        <v>41.106185448595994</v>
      </c>
      <c r="K49" s="24">
        <v>0.37990838775593228</v>
      </c>
      <c r="L49" s="23">
        <v>20.979245574101572</v>
      </c>
      <c r="M49" s="23">
        <v>1.3937136109625776</v>
      </c>
      <c r="N49" s="23">
        <v>15.052766514644365</v>
      </c>
      <c r="O49" s="25">
        <v>68.265906286687283</v>
      </c>
      <c r="P49" s="26">
        <v>4.5351069665681401</v>
      </c>
      <c r="Q49" s="26">
        <v>0.61715494115688985</v>
      </c>
    </row>
    <row r="50" spans="1:17">
      <c r="A50" s="17">
        <v>35977</v>
      </c>
      <c r="B50" s="18">
        <v>1.5</v>
      </c>
      <c r="C50" s="19" t="s">
        <v>36</v>
      </c>
      <c r="D50" s="20" t="s">
        <v>58</v>
      </c>
      <c r="E50" s="21">
        <v>1</v>
      </c>
      <c r="F50" s="21" t="s">
        <v>37</v>
      </c>
      <c r="G50" s="22">
        <v>2.0999178148416727E-2</v>
      </c>
      <c r="H50" s="18">
        <v>0.8679</v>
      </c>
      <c r="I50" s="30" t="s">
        <v>46</v>
      </c>
      <c r="J50" s="30" t="s">
        <v>46</v>
      </c>
      <c r="K50" s="27" t="s">
        <v>46</v>
      </c>
      <c r="L50" s="30" t="s">
        <v>46</v>
      </c>
      <c r="M50" s="30" t="s">
        <v>46</v>
      </c>
      <c r="N50" s="28" t="s">
        <v>46</v>
      </c>
      <c r="O50" s="25" t="s">
        <v>46</v>
      </c>
      <c r="P50" s="26" t="s">
        <v>46</v>
      </c>
      <c r="Q50" s="26" t="s">
        <v>46</v>
      </c>
    </row>
    <row r="51" spans="1:17">
      <c r="A51" s="17">
        <v>35977</v>
      </c>
      <c r="B51" s="18">
        <v>1.8</v>
      </c>
      <c r="C51" s="19" t="s">
        <v>36</v>
      </c>
      <c r="D51" s="20" t="s">
        <v>58</v>
      </c>
      <c r="E51" s="21">
        <v>1</v>
      </c>
      <c r="F51" s="21" t="s">
        <v>37</v>
      </c>
      <c r="G51" s="22">
        <v>3.6092579163645153E-3</v>
      </c>
      <c r="H51" s="18">
        <v>0.8679</v>
      </c>
      <c r="I51" s="23">
        <v>-27.686381260252773</v>
      </c>
      <c r="J51" s="23">
        <v>308.9832824354105</v>
      </c>
      <c r="K51" s="24">
        <v>0.47719253085880092</v>
      </c>
      <c r="L51" s="23">
        <v>28.148828762008726</v>
      </c>
      <c r="M51" s="23">
        <v>0.93430550654735567</v>
      </c>
      <c r="N51" s="23">
        <v>30.128077555734698</v>
      </c>
      <c r="O51" s="25">
        <v>132.26325126800438</v>
      </c>
      <c r="P51" s="26">
        <v>4.3900328862114488</v>
      </c>
      <c r="Q51" s="26">
        <v>4.8682185730535394</v>
      </c>
    </row>
    <row r="52" spans="1:17">
      <c r="A52" s="17">
        <v>35977</v>
      </c>
      <c r="B52" s="18">
        <v>2.2000000000000002</v>
      </c>
      <c r="C52" s="19" t="s">
        <v>36</v>
      </c>
      <c r="D52" s="20" t="s">
        <v>58</v>
      </c>
      <c r="E52" s="21">
        <v>1</v>
      </c>
      <c r="F52" s="21" t="s">
        <v>37</v>
      </c>
      <c r="G52" s="22">
        <v>7.7152078801063593E-3</v>
      </c>
      <c r="H52" s="18">
        <v>0.8679</v>
      </c>
      <c r="I52" s="23">
        <v>-27.405543412295437</v>
      </c>
      <c r="J52" s="23">
        <v>120.30907344164558</v>
      </c>
      <c r="K52" s="24">
        <v>0.40869206717953771</v>
      </c>
      <c r="L52" s="23">
        <v>19.917151958426349</v>
      </c>
      <c r="M52" s="23">
        <v>1.1247266776048861</v>
      </c>
      <c r="N52" s="23">
        <v>17.70843739639934</v>
      </c>
      <c r="O52" s="25">
        <v>200.04873825092179</v>
      </c>
      <c r="P52" s="26">
        <v>11.296803539063122</v>
      </c>
      <c r="Q52" s="26">
        <v>4.7889485454200305</v>
      </c>
    </row>
    <row r="53" spans="1:17">
      <c r="A53" s="17">
        <v>35977</v>
      </c>
      <c r="B53" s="18">
        <v>1.5</v>
      </c>
      <c r="C53" s="19" t="s">
        <v>36</v>
      </c>
      <c r="D53" s="20" t="s">
        <v>58</v>
      </c>
      <c r="E53" s="21">
        <v>3</v>
      </c>
      <c r="F53" s="21" t="s">
        <v>37</v>
      </c>
      <c r="G53" s="22">
        <v>1.7570494939383827E-2</v>
      </c>
      <c r="H53" s="18">
        <v>0.8679</v>
      </c>
      <c r="I53" s="23">
        <v>-27.586947995921683</v>
      </c>
      <c r="J53" s="23">
        <v>155.04613985894667</v>
      </c>
      <c r="K53" s="24">
        <v>0.42131086257296202</v>
      </c>
      <c r="L53" s="23">
        <v>36.409401428984168</v>
      </c>
      <c r="M53" s="23">
        <v>1.1288327928671245</v>
      </c>
      <c r="N53" s="23">
        <v>32.254025271987238</v>
      </c>
      <c r="O53" s="25">
        <v>832.83406734672349</v>
      </c>
      <c r="P53" s="26">
        <v>25.821089315944803</v>
      </c>
      <c r="Q53" s="26">
        <v>14.204403958436172</v>
      </c>
    </row>
    <row r="54" spans="1:17">
      <c r="A54" s="17">
        <v>35977</v>
      </c>
      <c r="B54" s="18">
        <v>1.8</v>
      </c>
      <c r="C54" s="19" t="s">
        <v>36</v>
      </c>
      <c r="D54" s="20" t="s">
        <v>58</v>
      </c>
      <c r="E54" s="21">
        <v>3</v>
      </c>
      <c r="F54" s="21" t="s">
        <v>37</v>
      </c>
      <c r="G54" s="22">
        <v>3.130241352463575E-3</v>
      </c>
      <c r="H54" s="18">
        <v>0.8679</v>
      </c>
      <c r="I54" s="23">
        <v>-27.2977812726702</v>
      </c>
      <c r="J54" s="23">
        <v>207.64460365867185</v>
      </c>
      <c r="K54" s="24">
        <v>0.44041201078774256</v>
      </c>
      <c r="L54" s="23">
        <v>30.076288478773375</v>
      </c>
      <c r="M54" s="23">
        <v>1.1523925130956953</v>
      </c>
      <c r="N54" s="23">
        <v>26.098996771489631</v>
      </c>
      <c r="O54" s="25">
        <v>122.56402467990529</v>
      </c>
      <c r="P54" s="26">
        <v>4.696120151782746</v>
      </c>
      <c r="Q54" s="26">
        <v>3.4803890734945804</v>
      </c>
    </row>
    <row r="55" spans="1:17">
      <c r="A55" s="17">
        <v>35977</v>
      </c>
      <c r="B55" s="18">
        <v>2.2000000000000002</v>
      </c>
      <c r="C55" s="19" t="s">
        <v>36</v>
      </c>
      <c r="D55" s="20" t="s">
        <v>58</v>
      </c>
      <c r="E55" s="21">
        <v>3</v>
      </c>
      <c r="F55" s="21" t="s">
        <v>37</v>
      </c>
      <c r="G55" s="22">
        <v>5.1612690468246028E-3</v>
      </c>
      <c r="H55" s="18">
        <v>0.8679</v>
      </c>
      <c r="I55" s="27" t="s">
        <v>46</v>
      </c>
      <c r="J55" s="27" t="s">
        <v>46</v>
      </c>
      <c r="K55" s="27" t="s">
        <v>46</v>
      </c>
      <c r="L55" s="27" t="s">
        <v>46</v>
      </c>
      <c r="M55" s="27" t="s">
        <v>46</v>
      </c>
      <c r="N55" s="27" t="s">
        <v>46</v>
      </c>
      <c r="O55" s="29" t="s">
        <v>46</v>
      </c>
      <c r="P55" s="27" t="s">
        <v>46</v>
      </c>
      <c r="Q55" s="27" t="s">
        <v>46</v>
      </c>
    </row>
    <row r="56" spans="1:17">
      <c r="A56" s="17">
        <v>35977</v>
      </c>
      <c r="B56" s="18">
        <v>1.5</v>
      </c>
      <c r="C56" s="19" t="s">
        <v>36</v>
      </c>
      <c r="D56" s="20" t="s">
        <v>58</v>
      </c>
      <c r="E56" s="21">
        <v>5</v>
      </c>
      <c r="F56" s="21" t="s">
        <v>37</v>
      </c>
      <c r="G56" s="22">
        <v>1.7129063670411983E-2</v>
      </c>
      <c r="H56" s="18">
        <v>0.8679</v>
      </c>
      <c r="I56" s="23">
        <v>-28.272442703412793</v>
      </c>
      <c r="J56" s="23">
        <v>274.8139227940066</v>
      </c>
      <c r="K56" s="24">
        <v>0.46479391806795289</v>
      </c>
      <c r="L56" s="23">
        <v>37.558001138238467</v>
      </c>
      <c r="M56" s="23">
        <v>1.3069880444605195</v>
      </c>
      <c r="N56" s="23">
        <v>28.736300456169161</v>
      </c>
      <c r="O56" s="25">
        <v>837.52357745611607</v>
      </c>
      <c r="P56" s="26">
        <v>29.145142699686485</v>
      </c>
      <c r="Q56" s="26">
        <v>28.706192971417156</v>
      </c>
    </row>
    <row r="57" spans="1:17">
      <c r="A57" s="17">
        <v>35977</v>
      </c>
      <c r="B57" s="18">
        <v>1.8</v>
      </c>
      <c r="C57" s="19" t="s">
        <v>36</v>
      </c>
      <c r="D57" s="20" t="s">
        <v>58</v>
      </c>
      <c r="E57" s="21">
        <v>5</v>
      </c>
      <c r="F57" s="21" t="s">
        <v>37</v>
      </c>
      <c r="G57" s="22">
        <v>2.9284878277153559E-3</v>
      </c>
      <c r="H57" s="18">
        <v>0.8679</v>
      </c>
      <c r="I57" s="23">
        <v>-27.629401727914058</v>
      </c>
      <c r="J57" s="23">
        <v>267.4027462517048</v>
      </c>
      <c r="K57" s="24">
        <v>0.46210430842861155</v>
      </c>
      <c r="L57" s="23">
        <v>23.345967750639311</v>
      </c>
      <c r="M57" s="23">
        <v>0.98986563133932581</v>
      </c>
      <c r="N57" s="23">
        <v>23.584986700721519</v>
      </c>
      <c r="O57" s="25">
        <v>89.00537860658757</v>
      </c>
      <c r="P57" s="26">
        <v>3.7738150856733226</v>
      </c>
      <c r="Q57" s="26">
        <v>3.6154774442039406</v>
      </c>
    </row>
    <row r="58" spans="1:17">
      <c r="A58" s="17">
        <v>35977</v>
      </c>
      <c r="B58" s="18">
        <v>2.2000000000000002</v>
      </c>
      <c r="C58" s="19" t="s">
        <v>36</v>
      </c>
      <c r="D58" s="20" t="s">
        <v>58</v>
      </c>
      <c r="E58" s="21">
        <v>5</v>
      </c>
      <c r="F58" s="21" t="s">
        <v>37</v>
      </c>
      <c r="G58" s="22">
        <v>4.6658087546816492E-3</v>
      </c>
      <c r="H58" s="18">
        <v>0.8679</v>
      </c>
      <c r="I58" s="23">
        <v>-27.481542245349363</v>
      </c>
      <c r="J58" s="23">
        <v>140.3713105358205</v>
      </c>
      <c r="K58" s="24">
        <v>0.41598038605429</v>
      </c>
      <c r="L58" s="23">
        <v>17.877780483594208</v>
      </c>
      <c r="M58" s="23">
        <v>1.1373914391251125</v>
      </c>
      <c r="N58" s="23">
        <v>15.718230213993778</v>
      </c>
      <c r="O58" s="25">
        <v>108.59291256670481</v>
      </c>
      <c r="P58" s="26">
        <v>6.9087238886490976</v>
      </c>
      <c r="Q58" s="26">
        <v>3.432280699305827</v>
      </c>
    </row>
    <row r="59" spans="1:17">
      <c r="A59" s="17">
        <v>35977</v>
      </c>
      <c r="B59" s="18">
        <v>1.5</v>
      </c>
      <c r="C59" s="19" t="s">
        <v>36</v>
      </c>
      <c r="D59" s="20" t="s">
        <v>58</v>
      </c>
      <c r="E59" s="21">
        <v>7</v>
      </c>
      <c r="F59" s="21" t="s">
        <v>37</v>
      </c>
      <c r="G59" s="22">
        <v>2.1883748517200475E-2</v>
      </c>
      <c r="H59" s="18">
        <v>0.8679</v>
      </c>
      <c r="I59" s="23">
        <v>-28.100324911571651</v>
      </c>
      <c r="J59" s="23">
        <v>95.652515863965419</v>
      </c>
      <c r="K59" s="24">
        <v>0.39973323711426734</v>
      </c>
      <c r="L59" s="23">
        <v>35.739895220264543</v>
      </c>
      <c r="M59" s="23">
        <v>1.2075046034326362</v>
      </c>
      <c r="N59" s="23">
        <v>29.598144072217103</v>
      </c>
      <c r="O59" s="25">
        <v>1018.2066700669817</v>
      </c>
      <c r="P59" s="26">
        <v>34.401030942434737</v>
      </c>
      <c r="Q59" s="26">
        <v>11.501378244736674</v>
      </c>
    </row>
    <row r="60" spans="1:17">
      <c r="A60" s="17">
        <v>35977</v>
      </c>
      <c r="B60" s="18">
        <v>1.8</v>
      </c>
      <c r="C60" s="19" t="s">
        <v>36</v>
      </c>
      <c r="D60" s="20" t="s">
        <v>58</v>
      </c>
      <c r="E60" s="21">
        <v>7</v>
      </c>
      <c r="F60" s="21" t="s">
        <v>37</v>
      </c>
      <c r="G60" s="22">
        <v>7.1228944246737843E-3</v>
      </c>
      <c r="H60" s="18">
        <v>0.8679</v>
      </c>
      <c r="I60" s="23">
        <v>-27.566748967118713</v>
      </c>
      <c r="J60" s="23">
        <v>70.720046197630552</v>
      </c>
      <c r="K60" s="24">
        <v>0.39067251674316467</v>
      </c>
      <c r="L60" s="23">
        <v>21.698545819903028</v>
      </c>
      <c r="M60" s="23">
        <v>0.89303090042486477</v>
      </c>
      <c r="N60" s="23">
        <v>24.297642791061111</v>
      </c>
      <c r="O60" s="25">
        <v>201.20931579178233</v>
      </c>
      <c r="P60" s="26">
        <v>8.2810220531271224</v>
      </c>
      <c r="Q60" s="26">
        <v>2.0182934864035649</v>
      </c>
    </row>
    <row r="61" spans="1:17">
      <c r="A61" s="17">
        <v>35977</v>
      </c>
      <c r="B61" s="18">
        <v>2.2000000000000002</v>
      </c>
      <c r="C61" s="19" t="s">
        <v>36</v>
      </c>
      <c r="D61" s="20" t="s">
        <v>58</v>
      </c>
      <c r="E61" s="21">
        <v>7</v>
      </c>
      <c r="F61" s="21" t="s">
        <v>37</v>
      </c>
      <c r="G61" s="22">
        <v>4.8959805456702263E-3</v>
      </c>
      <c r="H61" s="18">
        <v>0.8679</v>
      </c>
      <c r="I61" s="23">
        <v>-27.68695911048059</v>
      </c>
      <c r="J61" s="23">
        <v>39.18305055018655</v>
      </c>
      <c r="K61" s="24">
        <v>0.37920928085533057</v>
      </c>
      <c r="L61" s="23">
        <v>20.344779952537319</v>
      </c>
      <c r="M61" s="23">
        <v>1.6387226113062683</v>
      </c>
      <c r="N61" s="23">
        <v>12.415023636196713</v>
      </c>
      <c r="O61" s="25">
        <v>129.6742150563127</v>
      </c>
      <c r="P61" s="26">
        <v>10.444943067062725</v>
      </c>
      <c r="Q61" s="26">
        <v>1.3483670357065043</v>
      </c>
    </row>
    <row r="62" spans="1:17">
      <c r="A62" s="17">
        <v>35977</v>
      </c>
      <c r="B62" s="18">
        <v>1.5</v>
      </c>
      <c r="C62" s="19" t="s">
        <v>36</v>
      </c>
      <c r="D62" s="20" t="s">
        <v>58</v>
      </c>
      <c r="E62" s="21">
        <v>9</v>
      </c>
      <c r="F62" s="21" t="s">
        <v>37</v>
      </c>
      <c r="G62" s="22">
        <v>1.6873333333333337E-2</v>
      </c>
      <c r="H62" s="18">
        <v>0.8679</v>
      </c>
      <c r="I62" s="23">
        <v>-27.775057953560225</v>
      </c>
      <c r="J62" s="23">
        <v>125.31015551669377</v>
      </c>
      <c r="K62" s="24">
        <v>0.41050898736334401</v>
      </c>
      <c r="L62" s="23">
        <v>44.436242358373079</v>
      </c>
      <c r="M62" s="23">
        <v>1.3437594296688407</v>
      </c>
      <c r="N62" s="23">
        <v>33.068599465995227</v>
      </c>
      <c r="O62" s="25">
        <v>976.11089514107789</v>
      </c>
      <c r="P62" s="26">
        <v>29.517757356032646</v>
      </c>
      <c r="Q62" s="26">
        <v>13.049501619471016</v>
      </c>
    </row>
    <row r="63" spans="1:17">
      <c r="A63" s="17">
        <v>35977</v>
      </c>
      <c r="B63" s="18">
        <v>1.8</v>
      </c>
      <c r="C63" s="19" t="s">
        <v>36</v>
      </c>
      <c r="D63" s="20" t="s">
        <v>58</v>
      </c>
      <c r="E63" s="21">
        <v>9</v>
      </c>
      <c r="F63" s="21" t="s">
        <v>37</v>
      </c>
      <c r="G63" s="22">
        <v>4.1536755386565273E-3</v>
      </c>
      <c r="H63" s="18">
        <v>0.8679</v>
      </c>
      <c r="I63" s="23">
        <v>-27.672126727201661</v>
      </c>
      <c r="J63" s="23">
        <v>42.443798277596052</v>
      </c>
      <c r="K63" s="24">
        <v>0.38039463717764072</v>
      </c>
      <c r="L63" s="23">
        <v>23.379592769624086</v>
      </c>
      <c r="M63" s="23">
        <v>0.71436968485010288</v>
      </c>
      <c r="N63" s="23">
        <v>32.727582462475091</v>
      </c>
      <c r="O63" s="25">
        <v>126.42427116701336</v>
      </c>
      <c r="P63" s="26">
        <v>3.8629272819637488</v>
      </c>
      <c r="Q63" s="26">
        <v>0.54446558482888796</v>
      </c>
    </row>
    <row r="64" spans="1:17">
      <c r="A64" s="17">
        <v>35977</v>
      </c>
      <c r="B64" s="18">
        <v>2.2000000000000002</v>
      </c>
      <c r="C64" s="19" t="s">
        <v>36</v>
      </c>
      <c r="D64" s="20" t="s">
        <v>58</v>
      </c>
      <c r="E64" s="21">
        <v>9</v>
      </c>
      <c r="F64" s="21" t="s">
        <v>37</v>
      </c>
      <c r="G64" s="22">
        <v>5.1306070975918891E-3</v>
      </c>
      <c r="H64" s="18">
        <v>0.8679</v>
      </c>
      <c r="I64" s="23">
        <v>-27.555784964382354</v>
      </c>
      <c r="J64" s="23">
        <v>19.817234707446445</v>
      </c>
      <c r="K64" s="24">
        <v>0.37216878289213118</v>
      </c>
      <c r="L64" s="23">
        <v>13.239740550138411</v>
      </c>
      <c r="M64" s="23">
        <v>0.76547074120241965</v>
      </c>
      <c r="N64" s="23">
        <v>17.29620720622334</v>
      </c>
      <c r="O64" s="25">
        <v>88.431945515507962</v>
      </c>
      <c r="P64" s="26">
        <v>5.1127940629486277</v>
      </c>
      <c r="Q64" s="26">
        <v>0.30005878327622687</v>
      </c>
    </row>
    <row r="65" spans="1:17">
      <c r="A65" s="17">
        <v>35977</v>
      </c>
      <c r="B65" s="18">
        <v>1.5</v>
      </c>
      <c r="C65" s="19" t="s">
        <v>36</v>
      </c>
      <c r="D65" s="20" t="s">
        <v>58</v>
      </c>
      <c r="E65" s="21">
        <v>11</v>
      </c>
      <c r="F65" s="21" t="s">
        <v>37</v>
      </c>
      <c r="G65" s="22">
        <v>1.877142174432497E-2</v>
      </c>
      <c r="H65" s="18">
        <v>0.8679</v>
      </c>
      <c r="I65" s="23">
        <v>-27.919352609889213</v>
      </c>
      <c r="J65" s="23">
        <v>462.5048474899304</v>
      </c>
      <c r="K65" s="24">
        <v>0.53286090702657751</v>
      </c>
      <c r="L65" s="23">
        <v>47.91217932859302</v>
      </c>
      <c r="M65" s="23">
        <v>0.93525786600686345</v>
      </c>
      <c r="N65" s="23">
        <v>51.228844011926668</v>
      </c>
      <c r="O65" s="25">
        <v>1170.8574948177761</v>
      </c>
      <c r="P65" s="26">
        <v>22.855434616974513</v>
      </c>
      <c r="Q65" s="26">
        <v>38.06821920289913</v>
      </c>
    </row>
    <row r="66" spans="1:17">
      <c r="A66" s="17">
        <v>35977</v>
      </c>
      <c r="B66" s="18">
        <v>1.8</v>
      </c>
      <c r="C66" s="19" t="s">
        <v>36</v>
      </c>
      <c r="D66" s="20" t="s">
        <v>58</v>
      </c>
      <c r="E66" s="21">
        <v>11</v>
      </c>
      <c r="F66" s="21" t="s">
        <v>37</v>
      </c>
      <c r="G66" s="22">
        <v>1.1506462474204411E-3</v>
      </c>
      <c r="H66" s="18">
        <v>0.8679</v>
      </c>
      <c r="I66" s="23">
        <v>-27.665955149705283</v>
      </c>
      <c r="J66" s="23">
        <v>374.14613795458484</v>
      </c>
      <c r="K66" s="24">
        <v>0.50082880986886069</v>
      </c>
      <c r="L66" s="23">
        <v>26.869109874711736</v>
      </c>
      <c r="M66" s="23">
        <v>0.76079874152357063</v>
      </c>
      <c r="N66" s="23">
        <v>35.316974658638145</v>
      </c>
      <c r="O66" s="25">
        <v>40.249088738354338</v>
      </c>
      <c r="P66" s="26">
        <v>1.1396527909705838</v>
      </c>
      <c r="Q66" s="26">
        <v>1.533161336329981</v>
      </c>
    </row>
    <row r="67" spans="1:17">
      <c r="A67" s="17">
        <v>35977</v>
      </c>
      <c r="B67" s="18">
        <v>2.2000000000000002</v>
      </c>
      <c r="C67" s="19" t="s">
        <v>36</v>
      </c>
      <c r="D67" s="20" t="s">
        <v>58</v>
      </c>
      <c r="E67" s="21">
        <v>11</v>
      </c>
      <c r="F67" s="21" t="s">
        <v>37</v>
      </c>
      <c r="G67" s="22">
        <v>4.1319118062343868E-3</v>
      </c>
      <c r="H67" s="18">
        <v>0.8679</v>
      </c>
      <c r="I67" s="23">
        <v>-27.499587844644836</v>
      </c>
      <c r="J67" s="23">
        <v>151.41005967529136</v>
      </c>
      <c r="K67" s="24">
        <v>0.41999014809021418</v>
      </c>
      <c r="L67" s="23">
        <v>12.20847715137489</v>
      </c>
      <c r="M67" s="23">
        <v>0.65709752603624827</v>
      </c>
      <c r="N67" s="23">
        <v>18.579399050577795</v>
      </c>
      <c r="O67" s="25">
        <v>65.670978190405393</v>
      </c>
      <c r="P67" s="26">
        <v>3.5346126110770575</v>
      </c>
      <c r="Q67" s="26">
        <v>1.897738745302658</v>
      </c>
    </row>
    <row r="68" spans="1:17">
      <c r="A68" s="17">
        <v>35977</v>
      </c>
      <c r="B68" s="18">
        <v>1.5</v>
      </c>
      <c r="C68" s="19" t="s">
        <v>36</v>
      </c>
      <c r="D68" s="20" t="s">
        <v>58</v>
      </c>
      <c r="E68" s="21">
        <v>13</v>
      </c>
      <c r="F68" s="21" t="s">
        <v>37</v>
      </c>
      <c r="G68" s="22">
        <v>1.5526830332787778E-2</v>
      </c>
      <c r="H68" s="18">
        <v>0.8679</v>
      </c>
      <c r="I68" s="23">
        <v>-27.645808040537222</v>
      </c>
      <c r="J68" s="23">
        <v>178.32723000164569</v>
      </c>
      <c r="K68" s="24">
        <v>0.42976630160486728</v>
      </c>
      <c r="L68" s="23">
        <v>45.462733177322548</v>
      </c>
      <c r="M68" s="23">
        <v>1.3184171419004262</v>
      </c>
      <c r="N68" s="23">
        <v>34.482814074906905</v>
      </c>
      <c r="O68" s="25">
        <v>918.96568832915739</v>
      </c>
      <c r="P68" s="26">
        <v>26.649962103814708</v>
      </c>
      <c r="Q68" s="26">
        <v>16.913745326389876</v>
      </c>
    </row>
    <row r="69" spans="1:17">
      <c r="A69" s="17">
        <v>35977</v>
      </c>
      <c r="B69" s="18">
        <v>1.8</v>
      </c>
      <c r="C69" s="19" t="s">
        <v>36</v>
      </c>
      <c r="D69" s="20" t="s">
        <v>58</v>
      </c>
      <c r="E69" s="21">
        <v>13</v>
      </c>
      <c r="F69" s="21" t="s">
        <v>37</v>
      </c>
      <c r="G69" s="22">
        <v>4.0124113475177312E-3</v>
      </c>
      <c r="H69" s="18">
        <v>0.8679</v>
      </c>
      <c r="I69" s="23">
        <v>-27.416349443987666</v>
      </c>
      <c r="J69" s="23">
        <v>253.53042982290106</v>
      </c>
      <c r="K69" s="24">
        <v>0.4570694787620006</v>
      </c>
      <c r="L69" s="23">
        <v>28.76009814160766</v>
      </c>
      <c r="M69" s="23">
        <v>0.92875302957521333</v>
      </c>
      <c r="N69" s="23">
        <v>30.966357283121603</v>
      </c>
      <c r="O69" s="25">
        <v>150.23003246750056</v>
      </c>
      <c r="P69" s="26">
        <v>4.8513950508923553</v>
      </c>
      <c r="Q69" s="26">
        <v>4.4035860003804839</v>
      </c>
    </row>
    <row r="70" spans="1:17">
      <c r="A70" s="17">
        <v>35977</v>
      </c>
      <c r="B70" s="18">
        <v>2.2000000000000002</v>
      </c>
      <c r="C70" s="19" t="s">
        <v>36</v>
      </c>
      <c r="D70" s="20" t="s">
        <v>58</v>
      </c>
      <c r="E70" s="21">
        <v>13</v>
      </c>
      <c r="F70" s="21" t="s">
        <v>37</v>
      </c>
      <c r="G70" s="22">
        <v>6.1046437534097104E-3</v>
      </c>
      <c r="H70" s="18">
        <v>0.8679</v>
      </c>
      <c r="I70" s="23">
        <v>-27.213804325282485</v>
      </c>
      <c r="J70" s="23">
        <v>100.33843686489828</v>
      </c>
      <c r="K70" s="24">
        <v>0.40143596582864588</v>
      </c>
      <c r="L70" s="23">
        <v>10.707999735635548</v>
      </c>
      <c r="M70" s="23">
        <v>0.55334671174755523</v>
      </c>
      <c r="N70" s="23">
        <v>19.351338877243915</v>
      </c>
      <c r="O70" s="25">
        <v>85.100012575799155</v>
      </c>
      <c r="P70" s="26">
        <v>4.3976291829539491</v>
      </c>
      <c r="Q70" s="26">
        <v>1.545149486993258</v>
      </c>
    </row>
    <row r="71" spans="1:17">
      <c r="A71" s="17">
        <v>35977</v>
      </c>
      <c r="B71" s="18">
        <v>1.5</v>
      </c>
      <c r="C71" s="19" t="s">
        <v>36</v>
      </c>
      <c r="D71" s="20" t="s">
        <v>58</v>
      </c>
      <c r="E71" s="21">
        <v>15</v>
      </c>
      <c r="F71" s="21" t="s">
        <v>37</v>
      </c>
      <c r="G71" s="22">
        <v>2.9675247341655109E-2</v>
      </c>
      <c r="H71" s="18">
        <v>0.8679</v>
      </c>
      <c r="I71" s="23">
        <v>-27.877807962073298</v>
      </c>
      <c r="J71" s="23">
        <v>136.24157847436689</v>
      </c>
      <c r="K71" s="24">
        <v>0.41448020166900257</v>
      </c>
      <c r="L71" s="23">
        <v>47.333465320935233</v>
      </c>
      <c r="M71" s="23">
        <v>1.337450905573998</v>
      </c>
      <c r="N71" s="23">
        <v>35.390805840922425</v>
      </c>
      <c r="O71" s="25">
        <v>1828.620547955562</v>
      </c>
      <c r="P71" s="26">
        <v>51.669367354193625</v>
      </c>
      <c r="Q71" s="26">
        <v>24.894405392348258</v>
      </c>
    </row>
    <row r="72" spans="1:17">
      <c r="A72" s="17">
        <v>35977</v>
      </c>
      <c r="B72" s="18">
        <v>1.8</v>
      </c>
      <c r="C72" s="19" t="s">
        <v>36</v>
      </c>
      <c r="D72" s="20" t="s">
        <v>58</v>
      </c>
      <c r="E72" s="21">
        <v>15</v>
      </c>
      <c r="F72" s="21" t="s">
        <v>37</v>
      </c>
      <c r="G72" s="22">
        <v>1.0320157189089229E-2</v>
      </c>
      <c r="H72" s="18">
        <v>0.8679</v>
      </c>
      <c r="I72" s="23">
        <v>-27.647839987942575</v>
      </c>
      <c r="J72" s="23">
        <v>110.33088605034963</v>
      </c>
      <c r="K72" s="24">
        <v>0.4050667395964061</v>
      </c>
      <c r="L72" s="23">
        <v>22.686355266400628</v>
      </c>
      <c r="M72" s="23">
        <v>0.67072223880029891</v>
      </c>
      <c r="N72" s="23">
        <v>33.823770786218518</v>
      </c>
      <c r="O72" s="25">
        <v>304.79791260774374</v>
      </c>
      <c r="P72" s="26">
        <v>9.0113522390570822</v>
      </c>
      <c r="Q72" s="26">
        <v>3.4934074566301683</v>
      </c>
    </row>
    <row r="73" spans="1:17">
      <c r="A73" s="17">
        <v>35977</v>
      </c>
      <c r="B73" s="18">
        <v>2.2000000000000002</v>
      </c>
      <c r="C73" s="19" t="s">
        <v>36</v>
      </c>
      <c r="D73" s="20" t="s">
        <v>58</v>
      </c>
      <c r="E73" s="21">
        <v>15</v>
      </c>
      <c r="F73" s="21" t="s">
        <v>37</v>
      </c>
      <c r="G73" s="22">
        <v>6.074421405455388E-3</v>
      </c>
      <c r="H73" s="18">
        <v>0.8679</v>
      </c>
      <c r="I73" s="23">
        <v>-27.510364877624319</v>
      </c>
      <c r="J73" s="23">
        <v>38.573044003163645</v>
      </c>
      <c r="K73" s="24">
        <v>0.37898752640177247</v>
      </c>
      <c r="L73" s="23">
        <v>24.035716295087411</v>
      </c>
      <c r="M73" s="23">
        <v>1.2425523927024753</v>
      </c>
      <c r="N73" s="23">
        <v>19.343825207089417</v>
      </c>
      <c r="O73" s="25">
        <v>190.0740961045143</v>
      </c>
      <c r="P73" s="26">
        <v>9.826086312796761</v>
      </c>
      <c r="Q73" s="26">
        <v>1.2466872951970385</v>
      </c>
    </row>
    <row r="74" spans="1:17">
      <c r="A74" s="17">
        <v>35977</v>
      </c>
      <c r="B74" s="18">
        <v>1.5</v>
      </c>
      <c r="C74" s="19" t="s">
        <v>36</v>
      </c>
      <c r="D74" s="20" t="s">
        <v>58</v>
      </c>
      <c r="E74" s="21">
        <v>2</v>
      </c>
      <c r="F74" s="21" t="s">
        <v>39</v>
      </c>
      <c r="G74" s="22">
        <v>5.0004256854256843E-2</v>
      </c>
      <c r="H74" s="18">
        <v>0.8679</v>
      </c>
      <c r="I74" s="23">
        <v>-27.778014858640798</v>
      </c>
      <c r="J74" s="23">
        <v>178.63127823866901</v>
      </c>
      <c r="K74" s="24">
        <v>0.42987671912256681</v>
      </c>
      <c r="L74" s="23">
        <v>30.671275518525427</v>
      </c>
      <c r="M74" s="23">
        <v>1.0162130084576451</v>
      </c>
      <c r="N74" s="23">
        <v>30.181935542309859</v>
      </c>
      <c r="O74" s="25">
        <v>1996.6399753261232</v>
      </c>
      <c r="P74" s="26">
        <v>66.153476887762181</v>
      </c>
      <c r="Q74" s="26">
        <v>42.058210190744703</v>
      </c>
    </row>
    <row r="75" spans="1:17">
      <c r="A75" s="17">
        <v>35977</v>
      </c>
      <c r="B75" s="18">
        <v>1.8</v>
      </c>
      <c r="C75" s="19" t="s">
        <v>36</v>
      </c>
      <c r="D75" s="20" t="s">
        <v>58</v>
      </c>
      <c r="E75" s="21">
        <v>2</v>
      </c>
      <c r="F75" s="21" t="s">
        <v>39</v>
      </c>
      <c r="G75" s="22">
        <v>1.1246031746031747E-2</v>
      </c>
      <c r="H75" s="18">
        <v>0.8679</v>
      </c>
      <c r="I75" s="23">
        <v>-27.816165923217714</v>
      </c>
      <c r="J75" s="23">
        <v>161.76299523528948</v>
      </c>
      <c r="K75" s="24">
        <v>0.4237504988671455</v>
      </c>
      <c r="L75" s="23">
        <v>26.250726482698607</v>
      </c>
      <c r="M75" s="23">
        <v>0.82560579494961839</v>
      </c>
      <c r="N75" s="23">
        <v>31.795714908106387</v>
      </c>
      <c r="O75" s="25">
        <v>384.32760492632673</v>
      </c>
      <c r="P75" s="26">
        <v>12.087402533237004</v>
      </c>
      <c r="Q75" s="26">
        <v>6.944273055424639</v>
      </c>
    </row>
    <row r="76" spans="1:17">
      <c r="A76" s="17">
        <v>35977</v>
      </c>
      <c r="B76" s="18">
        <v>2.2000000000000002</v>
      </c>
      <c r="C76" s="19" t="s">
        <v>36</v>
      </c>
      <c r="D76" s="20" t="s">
        <v>58</v>
      </c>
      <c r="E76" s="21">
        <v>2</v>
      </c>
      <c r="F76" s="21" t="s">
        <v>39</v>
      </c>
      <c r="G76" s="22">
        <v>7.5399862914862937E-3</v>
      </c>
      <c r="H76" s="18">
        <v>0.8679</v>
      </c>
      <c r="I76" s="23">
        <v>-27.39139845812177</v>
      </c>
      <c r="J76" s="23">
        <v>47.202806648957406</v>
      </c>
      <c r="K76" s="24">
        <v>0.38212459485916084</v>
      </c>
      <c r="L76" s="23">
        <v>7.4674330948433916</v>
      </c>
      <c r="M76" s="23">
        <v>0.57043319263057035</v>
      </c>
      <c r="N76" s="23">
        <v>13.090810968427508</v>
      </c>
      <c r="O76" s="25">
        <v>73.299809152883569</v>
      </c>
      <c r="P76" s="26">
        <v>5.5993329465736279</v>
      </c>
      <c r="Q76" s="26">
        <v>0.8860717536107886</v>
      </c>
    </row>
    <row r="77" spans="1:17">
      <c r="A77" s="17">
        <v>35977</v>
      </c>
      <c r="B77" s="18">
        <v>1.5</v>
      </c>
      <c r="C77" s="19" t="s">
        <v>36</v>
      </c>
      <c r="D77" s="20" t="s">
        <v>58</v>
      </c>
      <c r="E77" s="21">
        <v>4</v>
      </c>
      <c r="F77" s="21" t="s">
        <v>39</v>
      </c>
      <c r="G77" s="22">
        <v>2.5292976902333213E-2</v>
      </c>
      <c r="H77" s="18">
        <v>0.8679</v>
      </c>
      <c r="I77" s="23">
        <v>-28.301357751062096</v>
      </c>
      <c r="J77" s="23">
        <v>204.14697731164705</v>
      </c>
      <c r="K77" s="24">
        <v>0.43914207415404982</v>
      </c>
      <c r="L77" s="23">
        <v>37.415125085638735</v>
      </c>
      <c r="M77" s="23">
        <v>1.0952090035549307</v>
      </c>
      <c r="N77" s="23">
        <v>34.162543372263436</v>
      </c>
      <c r="O77" s="25">
        <v>1231.9925917706487</v>
      </c>
      <c r="P77" s="26">
        <v>36.062671866840667</v>
      </c>
      <c r="Q77" s="26">
        <v>26.268798183175733</v>
      </c>
    </row>
    <row r="78" spans="1:17">
      <c r="A78" s="17">
        <v>35977</v>
      </c>
      <c r="B78" s="18">
        <v>1.8</v>
      </c>
      <c r="C78" s="19" t="s">
        <v>36</v>
      </c>
      <c r="D78" s="20" t="s">
        <v>58</v>
      </c>
      <c r="E78" s="21">
        <v>4</v>
      </c>
      <c r="F78" s="21" t="s">
        <v>39</v>
      </c>
      <c r="G78" s="22">
        <v>2.4408488685660691E-3</v>
      </c>
      <c r="H78" s="18">
        <v>0.8679</v>
      </c>
      <c r="I78" s="23">
        <v>-28.163815454064103</v>
      </c>
      <c r="J78" s="23">
        <v>178.1095005543452</v>
      </c>
      <c r="K78" s="24">
        <v>0.42968723128665703</v>
      </c>
      <c r="L78" s="23">
        <v>27.83085467254659</v>
      </c>
      <c r="M78" s="23">
        <v>0.82754404028017714</v>
      </c>
      <c r="N78" s="23">
        <v>33.630662922935251</v>
      </c>
      <c r="O78" s="25">
        <v>88.435855364082258</v>
      </c>
      <c r="P78" s="26">
        <v>2.6296197481070549</v>
      </c>
      <c r="Q78" s="26">
        <v>1.6668431516922266</v>
      </c>
    </row>
    <row r="79" spans="1:17">
      <c r="A79" s="17">
        <v>35977</v>
      </c>
      <c r="B79" s="18">
        <v>2.2000000000000002</v>
      </c>
      <c r="C79" s="19" t="s">
        <v>36</v>
      </c>
      <c r="D79" s="20" t="s">
        <v>58</v>
      </c>
      <c r="E79" s="21">
        <v>4</v>
      </c>
      <c r="F79" s="21" t="s">
        <v>39</v>
      </c>
      <c r="G79" s="22">
        <v>5.1690662445773253E-3</v>
      </c>
      <c r="H79" s="18">
        <v>0.8679</v>
      </c>
      <c r="I79" s="23">
        <v>-27.901327811849356</v>
      </c>
      <c r="J79" s="23">
        <v>77.584315367261908</v>
      </c>
      <c r="K79" s="24">
        <v>0.39316722843694307</v>
      </c>
      <c r="L79" s="23">
        <v>22.787934016092954</v>
      </c>
      <c r="M79" s="23">
        <v>1.2889809232352667</v>
      </c>
      <c r="N79" s="23">
        <v>17.679031245005994</v>
      </c>
      <c r="O79" s="25">
        <v>153.34795848805049</v>
      </c>
      <c r="P79" s="26">
        <v>8.6740023456527631</v>
      </c>
      <c r="Q79" s="26">
        <v>2.330464024832327</v>
      </c>
    </row>
    <row r="80" spans="1:17">
      <c r="A80" s="17">
        <v>35977</v>
      </c>
      <c r="B80" s="18">
        <v>1.5</v>
      </c>
      <c r="C80" s="19" t="s">
        <v>36</v>
      </c>
      <c r="D80" s="20" t="s">
        <v>58</v>
      </c>
      <c r="E80" s="21">
        <v>6</v>
      </c>
      <c r="F80" s="21" t="s">
        <v>39</v>
      </c>
      <c r="G80" s="22">
        <v>1.6138195685853892E-2</v>
      </c>
      <c r="H80" s="18">
        <v>0.8679</v>
      </c>
      <c r="I80" s="23">
        <v>-28.11643543605744</v>
      </c>
      <c r="J80" s="23">
        <v>91.32219571037659</v>
      </c>
      <c r="K80" s="24">
        <v>0.39815967174405692</v>
      </c>
      <c r="L80" s="23">
        <v>37.511559234641041</v>
      </c>
      <c r="M80" s="23">
        <v>1.1085348252100862</v>
      </c>
      <c r="N80" s="23">
        <v>33.838864040678168</v>
      </c>
      <c r="O80" s="25">
        <v>788.09948086748636</v>
      </c>
      <c r="P80" s="26">
        <v>23.289773555049045</v>
      </c>
      <c r="Q80" s="26">
        <v>7.4200454045727984</v>
      </c>
    </row>
    <row r="81" spans="1:17">
      <c r="A81" s="17">
        <v>35977</v>
      </c>
      <c r="B81" s="18">
        <v>1.8</v>
      </c>
      <c r="C81" s="19" t="s">
        <v>36</v>
      </c>
      <c r="D81" s="20" t="s">
        <v>58</v>
      </c>
      <c r="E81" s="21">
        <v>6</v>
      </c>
      <c r="F81" s="21" t="s">
        <v>39</v>
      </c>
      <c r="G81" s="22">
        <v>3.2246454534620426E-3</v>
      </c>
      <c r="H81" s="18">
        <v>0.8679</v>
      </c>
      <c r="I81" s="23">
        <v>-27.744181207298851</v>
      </c>
      <c r="J81" s="23">
        <v>57.307681037744992</v>
      </c>
      <c r="K81" s="24">
        <v>0.38579764092248953</v>
      </c>
      <c r="L81" s="23">
        <v>19.410116923182951</v>
      </c>
      <c r="M81" s="23">
        <v>0.61761101721531297</v>
      </c>
      <c r="N81" s="23">
        <v>31.42773749519457</v>
      </c>
      <c r="O81" s="25">
        <v>81.483761752543003</v>
      </c>
      <c r="P81" s="26">
        <v>2.592733942906396</v>
      </c>
      <c r="Q81" s="26">
        <v>0.5055219542633933</v>
      </c>
    </row>
    <row r="82" spans="1:17">
      <c r="A82" s="17">
        <v>35977</v>
      </c>
      <c r="B82" s="18">
        <v>2.2000000000000002</v>
      </c>
      <c r="C82" s="19" t="s">
        <v>36</v>
      </c>
      <c r="D82" s="20" t="s">
        <v>58</v>
      </c>
      <c r="E82" s="21">
        <v>6</v>
      </c>
      <c r="F82" s="21" t="s">
        <v>39</v>
      </c>
      <c r="G82" s="22">
        <v>6.2245739482779186E-3</v>
      </c>
      <c r="H82" s="18">
        <v>0.8679</v>
      </c>
      <c r="I82" s="23">
        <v>-27.734590213336471</v>
      </c>
      <c r="J82" s="23">
        <v>42.711809401506308</v>
      </c>
      <c r="K82" s="24">
        <v>0.38049206409194514</v>
      </c>
      <c r="L82" s="23">
        <v>7.3490205948960678</v>
      </c>
      <c r="M82" s="23">
        <v>0.26106366593725111</v>
      </c>
      <c r="N82" s="23">
        <v>28.150300305146516</v>
      </c>
      <c r="O82" s="25">
        <v>59.552506148411979</v>
      </c>
      <c r="P82" s="26">
        <v>2.1155193906590197</v>
      </c>
      <c r="Q82" s="26">
        <v>0.30023586779985501</v>
      </c>
    </row>
    <row r="83" spans="1:17">
      <c r="A83" s="17">
        <v>35977</v>
      </c>
      <c r="B83" s="18">
        <v>1.5</v>
      </c>
      <c r="C83" s="19" t="s">
        <v>36</v>
      </c>
      <c r="D83" s="20" t="s">
        <v>58</v>
      </c>
      <c r="E83" s="21">
        <v>8</v>
      </c>
      <c r="F83" s="21" t="s">
        <v>39</v>
      </c>
      <c r="G83" s="22">
        <v>2.2876979324256176E-2</v>
      </c>
      <c r="H83" s="18">
        <v>0.8679</v>
      </c>
      <c r="I83" s="23">
        <v>-28.06723059171814</v>
      </c>
      <c r="J83" s="23">
        <v>180.18251505920469</v>
      </c>
      <c r="K83" s="24">
        <v>0.43044005920881867</v>
      </c>
      <c r="L83" s="23">
        <v>41.122370668104175</v>
      </c>
      <c r="M83" s="23">
        <v>1.2905018947961504</v>
      </c>
      <c r="N83" s="23">
        <v>31.865408980743826</v>
      </c>
      <c r="O83" s="25">
        <v>1224.7227085037496</v>
      </c>
      <c r="P83" s="26">
        <v>38.434237867269992</v>
      </c>
      <c r="Q83" s="26">
        <v>24.651742924525177</v>
      </c>
    </row>
    <row r="84" spans="1:17">
      <c r="A84" s="17">
        <v>35977</v>
      </c>
      <c r="B84" s="18">
        <v>1.8</v>
      </c>
      <c r="C84" s="19" t="s">
        <v>36</v>
      </c>
      <c r="D84" s="20" t="s">
        <v>58</v>
      </c>
      <c r="E84" s="21">
        <v>8</v>
      </c>
      <c r="F84" s="21" t="s">
        <v>39</v>
      </c>
      <c r="G84" s="22">
        <v>1.7898386283408979E-2</v>
      </c>
      <c r="H84" s="18">
        <v>0.8679</v>
      </c>
      <c r="I84" s="23">
        <v>-28.275619505583123</v>
      </c>
      <c r="J84" s="23">
        <v>320.76689884644202</v>
      </c>
      <c r="K84" s="24">
        <v>0.48146758970152242</v>
      </c>
      <c r="L84" s="23">
        <v>44.015830323951889</v>
      </c>
      <c r="M84" s="23">
        <v>1.3489890005717353</v>
      </c>
      <c r="N84" s="23">
        <v>32.628754056035206</v>
      </c>
      <c r="O84" s="25">
        <v>1025.6134866573882</v>
      </c>
      <c r="P84" s="26">
        <v>31.432811835108513</v>
      </c>
      <c r="Q84" s="26">
        <v>36.200411765909351</v>
      </c>
    </row>
    <row r="85" spans="1:17">
      <c r="A85" s="17">
        <v>35977</v>
      </c>
      <c r="B85" s="18">
        <v>2.2000000000000002</v>
      </c>
      <c r="C85" s="19" t="s">
        <v>36</v>
      </c>
      <c r="D85" s="20" t="s">
        <v>58</v>
      </c>
      <c r="E85" s="21">
        <v>8</v>
      </c>
      <c r="F85" s="21" t="s">
        <v>39</v>
      </c>
      <c r="G85" s="22">
        <v>7.4492017145738774E-3</v>
      </c>
      <c r="H85" s="18">
        <v>0.8679</v>
      </c>
      <c r="I85" s="23">
        <v>-28.025148690966731</v>
      </c>
      <c r="J85" s="23">
        <v>98.08138593772712</v>
      </c>
      <c r="K85" s="24">
        <v>0.40061582580335597</v>
      </c>
      <c r="L85" s="23">
        <v>24.127436063490521</v>
      </c>
      <c r="M85" s="23">
        <v>1.383513708539903</v>
      </c>
      <c r="N85" s="23">
        <v>17.439246112677491</v>
      </c>
      <c r="O85" s="25">
        <v>233.98168027562372</v>
      </c>
      <c r="P85" s="26">
        <v>13.416960731205595</v>
      </c>
      <c r="Q85" s="26">
        <v>4.6041408726251865</v>
      </c>
    </row>
    <row r="86" spans="1:17">
      <c r="A86" s="17">
        <v>35977</v>
      </c>
      <c r="B86" s="18">
        <v>1.5</v>
      </c>
      <c r="C86" s="19" t="s">
        <v>36</v>
      </c>
      <c r="D86" s="20" t="s">
        <v>58</v>
      </c>
      <c r="E86" s="21">
        <v>10</v>
      </c>
      <c r="F86" s="21" t="s">
        <v>39</v>
      </c>
      <c r="G86" s="22">
        <v>2.6129091124540819E-2</v>
      </c>
      <c r="H86" s="18">
        <v>0.8679</v>
      </c>
      <c r="I86" s="23">
        <v>-28.573670053875801</v>
      </c>
      <c r="J86" s="23">
        <v>140.40211060301854</v>
      </c>
      <c r="K86" s="24">
        <v>0.41599157445052026</v>
      </c>
      <c r="L86" s="23">
        <v>46.118017122953553</v>
      </c>
      <c r="M86" s="23">
        <v>1.533449104229589</v>
      </c>
      <c r="N86" s="23">
        <v>30.07469696630292</v>
      </c>
      <c r="O86" s="25">
        <v>1568.7577239184175</v>
      </c>
      <c r="P86" s="26">
        <v>52.162045911090182</v>
      </c>
      <c r="Q86" s="26">
        <v>25.92014187882393</v>
      </c>
    </row>
    <row r="87" spans="1:17">
      <c r="A87" s="17">
        <v>35977</v>
      </c>
      <c r="B87" s="18">
        <v>1.8</v>
      </c>
      <c r="C87" s="19" t="s">
        <v>36</v>
      </c>
      <c r="D87" s="20" t="s">
        <v>58</v>
      </c>
      <c r="E87" s="21">
        <v>10</v>
      </c>
      <c r="F87" s="21" t="s">
        <v>39</v>
      </c>
      <c r="G87" s="22">
        <v>3.9709681241853305E-3</v>
      </c>
      <c r="H87" s="18">
        <v>0.8679</v>
      </c>
      <c r="I87" s="23">
        <v>-28.019782047073114</v>
      </c>
      <c r="J87" s="23">
        <v>100.3601890789888</v>
      </c>
      <c r="K87" s="24">
        <v>0.40144386982092328</v>
      </c>
      <c r="L87" s="23">
        <v>8.9282770646075793</v>
      </c>
      <c r="M87" s="23">
        <v>0.28833033946095327</v>
      </c>
      <c r="N87" s="23">
        <v>30.965444293165266</v>
      </c>
      <c r="O87" s="25">
        <v>46.155664437397945</v>
      </c>
      <c r="P87" s="26">
        <v>1.49055392199186</v>
      </c>
      <c r="Q87" s="26">
        <v>0.5238383299554854</v>
      </c>
    </row>
    <row r="88" spans="1:17">
      <c r="A88" s="17">
        <v>35977</v>
      </c>
      <c r="B88" s="18">
        <v>2.2000000000000002</v>
      </c>
      <c r="C88" s="19" t="s">
        <v>36</v>
      </c>
      <c r="D88" s="20" t="s">
        <v>58</v>
      </c>
      <c r="E88" s="21">
        <v>10</v>
      </c>
      <c r="F88" s="21" t="s">
        <v>39</v>
      </c>
      <c r="G88" s="22">
        <v>2.8047235454437729E-3</v>
      </c>
      <c r="H88" s="18">
        <v>0.8679</v>
      </c>
      <c r="I88" s="23">
        <v>-28.09984166742467</v>
      </c>
      <c r="J88" s="23">
        <v>29.648863229941206</v>
      </c>
      <c r="K88" s="24">
        <v>0.37574322403478977</v>
      </c>
      <c r="L88" s="23">
        <v>20.776450035417984</v>
      </c>
      <c r="M88" s="23">
        <v>1.7316652313808931</v>
      </c>
      <c r="N88" s="23">
        <v>11.997959916796438</v>
      </c>
      <c r="O88" s="25">
        <v>75.861661754014179</v>
      </c>
      <c r="P88" s="26">
        <v>6.3228800796218971</v>
      </c>
      <c r="Q88" s="26">
        <v>0.59708373136978854</v>
      </c>
    </row>
    <row r="89" spans="1:17">
      <c r="A89" s="17">
        <v>35977</v>
      </c>
      <c r="B89" s="18">
        <v>1.5</v>
      </c>
      <c r="C89" s="19" t="s">
        <v>36</v>
      </c>
      <c r="D89" s="20" t="s">
        <v>58</v>
      </c>
      <c r="E89" s="21">
        <v>12</v>
      </c>
      <c r="F89" s="21" t="s">
        <v>39</v>
      </c>
      <c r="G89" s="22">
        <v>2.0754232340922357E-2</v>
      </c>
      <c r="H89" s="18">
        <v>0.8679</v>
      </c>
      <c r="I89" s="23">
        <v>-27.793318727584264</v>
      </c>
      <c r="J89" s="23">
        <v>188.53086407200763</v>
      </c>
      <c r="K89" s="24">
        <v>0.43347169808583197</v>
      </c>
      <c r="L89" s="23">
        <v>47.555193320274789</v>
      </c>
      <c r="M89" s="23">
        <v>1.5882247914929706</v>
      </c>
      <c r="N89" s="23">
        <v>29.942356758939479</v>
      </c>
      <c r="O89" s="25">
        <v>1284.8888878750952</v>
      </c>
      <c r="P89" s="26">
        <v>42.91208264665017</v>
      </c>
      <c r="Q89" s="26">
        <v>28.824774597750537</v>
      </c>
    </row>
    <row r="90" spans="1:17">
      <c r="A90" s="17">
        <v>35977</v>
      </c>
      <c r="B90" s="18">
        <v>1.8</v>
      </c>
      <c r="C90" s="19" t="s">
        <v>36</v>
      </c>
      <c r="D90" s="20" t="s">
        <v>58</v>
      </c>
      <c r="E90" s="21">
        <v>12</v>
      </c>
      <c r="F90" s="21" t="s">
        <v>39</v>
      </c>
      <c r="G90" s="22">
        <v>9.0999416228838299E-3</v>
      </c>
      <c r="H90" s="18">
        <v>0.8679</v>
      </c>
      <c r="I90" s="23">
        <v>-27.140998852451556</v>
      </c>
      <c r="J90" s="23">
        <v>148.03551604490289</v>
      </c>
      <c r="K90" s="24">
        <v>0.41876439882413841</v>
      </c>
      <c r="L90" s="23">
        <v>29.348432731456054</v>
      </c>
      <c r="M90" s="23">
        <v>1.0691735200218191</v>
      </c>
      <c r="N90" s="23">
        <v>27.449644217579507</v>
      </c>
      <c r="O90" s="25">
        <v>347.68380964866992</v>
      </c>
      <c r="P90" s="26">
        <v>12.666241022752624</v>
      </c>
      <c r="Q90" s="26">
        <v>6.6452672062035623</v>
      </c>
    </row>
    <row r="91" spans="1:17">
      <c r="A91" s="17">
        <v>35977</v>
      </c>
      <c r="B91" s="18">
        <v>2.2000000000000002</v>
      </c>
      <c r="C91" s="19" t="s">
        <v>36</v>
      </c>
      <c r="D91" s="20" t="s">
        <v>58</v>
      </c>
      <c r="E91" s="21">
        <v>12</v>
      </c>
      <c r="F91" s="21" t="s">
        <v>39</v>
      </c>
      <c r="G91" s="22">
        <v>5.4023493286631651E-3</v>
      </c>
      <c r="H91" s="18">
        <v>0.8679</v>
      </c>
      <c r="I91" s="23">
        <v>-27.262351213920955</v>
      </c>
      <c r="J91" s="23">
        <v>53.539498880604604</v>
      </c>
      <c r="K91" s="24">
        <v>0.38442796663661022</v>
      </c>
      <c r="L91" s="23">
        <v>19.323815057286065</v>
      </c>
      <c r="M91" s="23">
        <v>1.4464373430735731</v>
      </c>
      <c r="N91" s="23">
        <v>13.359593590292945</v>
      </c>
      <c r="O91" s="25">
        <v>135.90532799123127</v>
      </c>
      <c r="P91" s="26">
        <v>10.172863947746121</v>
      </c>
      <c r="Q91" s="26">
        <v>1.8441333824351647</v>
      </c>
    </row>
    <row r="92" spans="1:17">
      <c r="A92" s="17">
        <v>35977</v>
      </c>
      <c r="B92" s="18">
        <v>1.5</v>
      </c>
      <c r="C92" s="19" t="s">
        <v>36</v>
      </c>
      <c r="D92" s="20" t="s">
        <v>58</v>
      </c>
      <c r="E92" s="21">
        <v>14</v>
      </c>
      <c r="F92" s="21" t="s">
        <v>39</v>
      </c>
      <c r="G92" s="22">
        <v>2.7249960168430638E-2</v>
      </c>
      <c r="H92" s="18">
        <v>0.8679</v>
      </c>
      <c r="I92" s="23">
        <v>-28.160046614269309</v>
      </c>
      <c r="J92" s="23">
        <v>205.64234839626482</v>
      </c>
      <c r="K92" s="24">
        <v>0.43968502534426296</v>
      </c>
      <c r="L92" s="23">
        <v>47.765906022875534</v>
      </c>
      <c r="M92" s="23">
        <v>1.5963683288915453</v>
      </c>
      <c r="N92" s="23">
        <v>29.921607161952579</v>
      </c>
      <c r="O92" s="25">
        <v>1694.512742709652</v>
      </c>
      <c r="P92" s="26">
        <v>56.631742190116832</v>
      </c>
      <c r="Q92" s="26">
        <v>41.559218359114887</v>
      </c>
    </row>
    <row r="93" spans="1:17">
      <c r="A93" s="17">
        <v>35977</v>
      </c>
      <c r="B93" s="18">
        <v>1.8</v>
      </c>
      <c r="C93" s="19" t="s">
        <v>36</v>
      </c>
      <c r="D93" s="20" t="s">
        <v>58</v>
      </c>
      <c r="E93" s="21">
        <v>14</v>
      </c>
      <c r="F93" s="21" t="s">
        <v>39</v>
      </c>
      <c r="G93" s="22">
        <v>6.5829065665187212E-3</v>
      </c>
      <c r="H93" s="18">
        <v>0.8679</v>
      </c>
      <c r="I93" s="23">
        <v>-27.816165923217714</v>
      </c>
      <c r="J93" s="23">
        <v>161.76299523528948</v>
      </c>
      <c r="K93" s="24">
        <v>0.4237504988671455</v>
      </c>
      <c r="L93" s="23">
        <v>26.250726482698607</v>
      </c>
      <c r="M93" s="23">
        <v>0.82560579494961839</v>
      </c>
      <c r="N93" s="23">
        <v>31.795714908106387</v>
      </c>
      <c r="O93" s="25">
        <v>224.96759490801344</v>
      </c>
      <c r="P93" s="26">
        <v>7.0754060903551963</v>
      </c>
      <c r="Q93" s="26">
        <v>4.0648560957854549</v>
      </c>
    </row>
    <row r="94" spans="1:17">
      <c r="A94" s="17">
        <v>35977</v>
      </c>
      <c r="B94" s="18">
        <v>2.2000000000000002</v>
      </c>
      <c r="C94" s="19" t="s">
        <v>36</v>
      </c>
      <c r="D94" s="20" t="s">
        <v>58</v>
      </c>
      <c r="E94" s="21">
        <v>14</v>
      </c>
      <c r="F94" s="21" t="s">
        <v>39</v>
      </c>
      <c r="G94" s="22">
        <v>8.034714692158872E-3</v>
      </c>
      <c r="H94" s="18">
        <v>0.8679</v>
      </c>
      <c r="I94" s="23">
        <v>-27.53588200520878</v>
      </c>
      <c r="J94" s="23">
        <v>57.970615179636212</v>
      </c>
      <c r="K94" s="24">
        <v>0.38603860304386156</v>
      </c>
      <c r="L94" s="23">
        <v>16.398818039571477</v>
      </c>
      <c r="M94" s="23">
        <v>1.0438467298471801</v>
      </c>
      <c r="N94" s="23">
        <v>15.709986505367771</v>
      </c>
      <c r="O94" s="25">
        <v>171.53152718239801</v>
      </c>
      <c r="P94" s="26">
        <v>10.918629823379499</v>
      </c>
      <c r="Q94" s="26">
        <v>2.1551849986655607</v>
      </c>
    </row>
    <row r="95" spans="1:17">
      <c r="A95" s="17">
        <v>35977</v>
      </c>
      <c r="B95" s="18">
        <v>1.5</v>
      </c>
      <c r="C95" s="19" t="s">
        <v>36</v>
      </c>
      <c r="D95" s="20" t="s">
        <v>58</v>
      </c>
      <c r="E95" s="21">
        <v>16</v>
      </c>
      <c r="F95" s="21" t="s">
        <v>39</v>
      </c>
      <c r="G95" s="22">
        <v>1.868770400178851E-2</v>
      </c>
      <c r="H95" s="18">
        <v>0.8679</v>
      </c>
      <c r="I95" s="23">
        <v>-27.747770700537298</v>
      </c>
      <c r="J95" s="23">
        <v>252.60183108244931</v>
      </c>
      <c r="K95" s="24">
        <v>0.45673243420062731</v>
      </c>
      <c r="L95" s="23">
        <v>40.819518371820145</v>
      </c>
      <c r="M95" s="23">
        <v>1.0955142017362862</v>
      </c>
      <c r="N95" s="23">
        <v>37.260601740374589</v>
      </c>
      <c r="O95" s="25">
        <v>993.08122256871764</v>
      </c>
      <c r="P95" s="26">
        <v>26.652313064838175</v>
      </c>
      <c r="Q95" s="26">
        <v>24.102335475304979</v>
      </c>
    </row>
    <row r="96" spans="1:17">
      <c r="A96" s="17">
        <v>35977</v>
      </c>
      <c r="B96" s="18">
        <v>1.8</v>
      </c>
      <c r="C96" s="19" t="s">
        <v>36</v>
      </c>
      <c r="D96" s="20" t="s">
        <v>58</v>
      </c>
      <c r="E96" s="21">
        <v>16</v>
      </c>
      <c r="F96" s="21" t="s">
        <v>39</v>
      </c>
      <c r="G96" s="22">
        <v>6.7985691929353916E-3</v>
      </c>
      <c r="H96" s="18">
        <v>0.8679</v>
      </c>
      <c r="I96" s="23">
        <v>-27.552598472835552</v>
      </c>
      <c r="J96" s="23">
        <v>165.9981858493129</v>
      </c>
      <c r="K96" s="24">
        <v>0.42528870557449261</v>
      </c>
      <c r="L96" s="23">
        <v>27.970847180446555</v>
      </c>
      <c r="M96" s="23">
        <v>0.80198685214771237</v>
      </c>
      <c r="N96" s="23">
        <v>34.876939822069303</v>
      </c>
      <c r="O96" s="25">
        <v>247.56206114256537</v>
      </c>
      <c r="P96" s="26">
        <v>7.0981589097422466</v>
      </c>
      <c r="Q96" s="26">
        <v>4.1871120604774674</v>
      </c>
    </row>
    <row r="97" spans="1:17">
      <c r="A97" s="17">
        <v>35977</v>
      </c>
      <c r="B97" s="18">
        <v>2.2000000000000002</v>
      </c>
      <c r="C97" s="19" t="s">
        <v>36</v>
      </c>
      <c r="D97" s="20" t="s">
        <v>58</v>
      </c>
      <c r="E97" s="21">
        <v>16</v>
      </c>
      <c r="F97" s="21" t="s">
        <v>39</v>
      </c>
      <c r="G97" s="22">
        <v>4.9386617482673817E-3</v>
      </c>
      <c r="H97" s="18">
        <v>0.8679</v>
      </c>
      <c r="I97" s="23">
        <v>-27.487066683587006</v>
      </c>
      <c r="J97" s="23">
        <v>54.658694637958256</v>
      </c>
      <c r="K97" s="24">
        <v>0.38483478042717623</v>
      </c>
      <c r="L97" s="23">
        <v>16.008648355316179</v>
      </c>
      <c r="M97" s="23">
        <v>0.67693867205882974</v>
      </c>
      <c r="N97" s="23">
        <v>23.648594793126161</v>
      </c>
      <c r="O97" s="25">
        <v>102.92595245967925</v>
      </c>
      <c r="P97" s="26">
        <v>4.3523073298882142</v>
      </c>
      <c r="Q97" s="26">
        <v>0.80669060711067642</v>
      </c>
    </row>
    <row r="98" spans="1:17">
      <c r="A98" s="17">
        <v>36039</v>
      </c>
      <c r="B98" s="18">
        <v>1.5</v>
      </c>
      <c r="C98" s="19" t="s">
        <v>36</v>
      </c>
      <c r="D98" s="20" t="s">
        <v>58</v>
      </c>
      <c r="E98" s="21">
        <v>1</v>
      </c>
      <c r="F98" s="21" t="s">
        <v>37</v>
      </c>
      <c r="G98" s="22">
        <v>2.1611129660545354E-2</v>
      </c>
      <c r="H98" s="18">
        <v>0.8679</v>
      </c>
      <c r="I98" s="23">
        <v>-27.747673489677158</v>
      </c>
      <c r="J98" s="23">
        <v>311.90043034646288</v>
      </c>
      <c r="K98" s="24">
        <v>0.47825089712187924</v>
      </c>
      <c r="L98" s="23">
        <v>40.772137715331269</v>
      </c>
      <c r="M98" s="23">
        <v>1.0364651407920431</v>
      </c>
      <c r="N98" s="23">
        <v>39.337683546379694</v>
      </c>
      <c r="O98" s="25">
        <v>1147.1016352309277</v>
      </c>
      <c r="P98" s="26">
        <v>29.160375797890548</v>
      </c>
      <c r="Q98" s="26">
        <v>32.645302309849811</v>
      </c>
    </row>
    <row r="99" spans="1:17">
      <c r="A99" s="17">
        <v>36039</v>
      </c>
      <c r="B99" s="18">
        <v>1.8</v>
      </c>
      <c r="C99" s="19" t="s">
        <v>36</v>
      </c>
      <c r="D99" s="20" t="s">
        <v>58</v>
      </c>
      <c r="E99" s="21">
        <v>1</v>
      </c>
      <c r="F99" s="21" t="s">
        <v>37</v>
      </c>
      <c r="G99" s="22">
        <v>6.3446855870895958E-3</v>
      </c>
      <c r="H99" s="18">
        <v>0.8679</v>
      </c>
      <c r="I99" s="23">
        <v>-27.472413565547551</v>
      </c>
      <c r="J99" s="23">
        <v>296.76606421217087</v>
      </c>
      <c r="K99" s="24">
        <v>0.47275977481744202</v>
      </c>
      <c r="L99" s="23">
        <v>26.464383314966213</v>
      </c>
      <c r="M99" s="23">
        <v>0.81687606393028522</v>
      </c>
      <c r="N99" s="23">
        <v>32.39706056220637</v>
      </c>
      <c r="O99" s="25">
        <v>218.59127896065556</v>
      </c>
      <c r="P99" s="26">
        <v>6.7472565463441718</v>
      </c>
      <c r="Q99" s="26">
        <v>7.1831141255931197</v>
      </c>
    </row>
    <row r="100" spans="1:17">
      <c r="A100" s="17">
        <v>36039</v>
      </c>
      <c r="B100" s="18">
        <v>2.2000000000000002</v>
      </c>
      <c r="C100" s="19" t="s">
        <v>36</v>
      </c>
      <c r="D100" s="20" t="s">
        <v>58</v>
      </c>
      <c r="E100" s="21">
        <v>1</v>
      </c>
      <c r="F100" s="21" t="s">
        <v>37</v>
      </c>
      <c r="G100" s="22">
        <v>6.9003263216471898E-3</v>
      </c>
      <c r="H100" s="18">
        <v>0.8679</v>
      </c>
      <c r="I100" s="23">
        <v>-27.546455284407216</v>
      </c>
      <c r="J100" s="23">
        <v>223.66431243900601</v>
      </c>
      <c r="K100" s="24">
        <v>0.44622811722070682</v>
      </c>
      <c r="L100" s="23">
        <v>7.6944288715927263</v>
      </c>
      <c r="M100" s="23">
        <v>0.25472827984964547</v>
      </c>
      <c r="N100" s="23">
        <v>30.20641789806141</v>
      </c>
      <c r="O100" s="25">
        <v>69.120515124135849</v>
      </c>
      <c r="P100" s="26">
        <v>2.2882724908792276</v>
      </c>
      <c r="Q100" s="26">
        <v>1.8289731188391365</v>
      </c>
    </row>
    <row r="101" spans="1:17">
      <c r="A101" s="17">
        <v>36039</v>
      </c>
      <c r="B101" s="18">
        <v>1.5</v>
      </c>
      <c r="C101" s="19" t="s">
        <v>36</v>
      </c>
      <c r="D101" s="20" t="s">
        <v>58</v>
      </c>
      <c r="E101" s="21">
        <v>3</v>
      </c>
      <c r="F101" s="21" t="s">
        <v>37</v>
      </c>
      <c r="G101" s="22">
        <v>1.7969272976680384E-2</v>
      </c>
      <c r="H101" s="18">
        <v>0.8679</v>
      </c>
      <c r="I101" s="23">
        <v>-27.845947103132964</v>
      </c>
      <c r="J101" s="23">
        <v>485.89199523466607</v>
      </c>
      <c r="K101" s="24">
        <v>0.54133584301379445</v>
      </c>
      <c r="L101" s="23">
        <v>44.204749601994315</v>
      </c>
      <c r="M101" s="23">
        <v>1.2670938328046724</v>
      </c>
      <c r="N101" s="23">
        <v>34.886721454675929</v>
      </c>
      <c r="O101" s="25">
        <v>1034.0948815463096</v>
      </c>
      <c r="P101" s="26">
        <v>29.64150365604814</v>
      </c>
      <c r="Q101" s="26">
        <v>51.883255806328563</v>
      </c>
    </row>
    <row r="102" spans="1:17">
      <c r="A102" s="17">
        <v>36039</v>
      </c>
      <c r="B102" s="18">
        <v>1.8</v>
      </c>
      <c r="C102" s="19" t="s">
        <v>36</v>
      </c>
      <c r="D102" s="20" t="s">
        <v>58</v>
      </c>
      <c r="E102" s="21">
        <v>3</v>
      </c>
      <c r="F102" s="21" t="s">
        <v>37</v>
      </c>
      <c r="G102" s="22">
        <v>8.8898491083676274E-3</v>
      </c>
      <c r="H102" s="18">
        <v>0.8679</v>
      </c>
      <c r="I102" s="23">
        <v>-27.392513775396825</v>
      </c>
      <c r="J102" s="23">
        <v>427.81708235906939</v>
      </c>
      <c r="K102" s="24">
        <v>0.52028824087546743</v>
      </c>
      <c r="L102" s="23">
        <v>18.727900001345741</v>
      </c>
      <c r="M102" s="23">
        <v>0.63378378724112172</v>
      </c>
      <c r="N102" s="23">
        <v>29.54935165329616</v>
      </c>
      <c r="O102" s="25">
        <v>216.74266984661779</v>
      </c>
      <c r="P102" s="26">
        <v>7.3349382548107682</v>
      </c>
      <c r="Q102" s="26">
        <v>11.294942387884811</v>
      </c>
    </row>
    <row r="103" spans="1:17">
      <c r="A103" s="17">
        <v>36039</v>
      </c>
      <c r="B103" s="18">
        <v>2.2000000000000002</v>
      </c>
      <c r="C103" s="19" t="s">
        <v>36</v>
      </c>
      <c r="D103" s="20" t="s">
        <v>58</v>
      </c>
      <c r="E103" s="21">
        <v>3</v>
      </c>
      <c r="F103" s="21" t="s">
        <v>37</v>
      </c>
      <c r="G103" s="22">
        <v>5.0049305898491082E-3</v>
      </c>
      <c r="H103" s="18">
        <v>0.8679</v>
      </c>
      <c r="I103" s="23">
        <v>-27.463792750419298</v>
      </c>
      <c r="J103" s="23">
        <v>136.00328062777709</v>
      </c>
      <c r="K103" s="24">
        <v>0.41439363518009642</v>
      </c>
      <c r="L103" s="23">
        <v>22.499670523944552</v>
      </c>
      <c r="M103" s="23">
        <v>1.7820667092557159</v>
      </c>
      <c r="N103" s="23">
        <v>12.62560509496392</v>
      </c>
      <c r="O103" s="25">
        <v>146.60040323200491</v>
      </c>
      <c r="P103" s="26">
        <v>11.611356614542036</v>
      </c>
      <c r="Q103" s="26">
        <v>5.58432348965784</v>
      </c>
    </row>
    <row r="104" spans="1:17">
      <c r="A104" s="17">
        <v>36039</v>
      </c>
      <c r="B104" s="18">
        <v>1.5</v>
      </c>
      <c r="C104" s="19" t="s">
        <v>36</v>
      </c>
      <c r="D104" s="20" t="s">
        <v>58</v>
      </c>
      <c r="E104" s="21">
        <v>5</v>
      </c>
      <c r="F104" s="21" t="s">
        <v>37</v>
      </c>
      <c r="G104" s="22">
        <v>2.0316826804631684E-2</v>
      </c>
      <c r="H104" s="18">
        <v>0.8679</v>
      </c>
      <c r="I104" s="27" t="s">
        <v>46</v>
      </c>
      <c r="J104" s="27" t="s">
        <v>46</v>
      </c>
      <c r="K104" s="27" t="s">
        <v>46</v>
      </c>
      <c r="L104" s="27" t="s">
        <v>46</v>
      </c>
      <c r="M104" s="27" t="s">
        <v>46</v>
      </c>
      <c r="N104" s="28" t="s">
        <v>46</v>
      </c>
      <c r="O104" s="25" t="s">
        <v>46</v>
      </c>
      <c r="P104" s="26" t="s">
        <v>46</v>
      </c>
      <c r="Q104" s="26" t="s">
        <v>46</v>
      </c>
    </row>
    <row r="105" spans="1:17">
      <c r="A105" s="17">
        <v>36039</v>
      </c>
      <c r="B105" s="18">
        <v>1.8</v>
      </c>
      <c r="C105" s="19" t="s">
        <v>36</v>
      </c>
      <c r="D105" s="20" t="s">
        <v>58</v>
      </c>
      <c r="E105" s="21">
        <v>5</v>
      </c>
      <c r="F105" s="21" t="s">
        <v>37</v>
      </c>
      <c r="G105" s="22">
        <v>8.2750677506775085E-3</v>
      </c>
      <c r="H105" s="18">
        <v>0.8679</v>
      </c>
      <c r="I105" s="23">
        <v>-27.783001878340027</v>
      </c>
      <c r="J105" s="23">
        <v>248.60349753572666</v>
      </c>
      <c r="K105" s="24">
        <v>0.45528117142376084</v>
      </c>
      <c r="L105" s="23">
        <v>23.7639479424736</v>
      </c>
      <c r="M105" s="23">
        <v>0.86506944602640645</v>
      </c>
      <c r="N105" s="23">
        <v>27.470566729215172</v>
      </c>
      <c r="O105" s="25">
        <v>256.00656233841306</v>
      </c>
      <c r="P105" s="26">
        <v>9.3193039976910281</v>
      </c>
      <c r="Q105" s="26">
        <v>8.2924258656868499</v>
      </c>
    </row>
    <row r="106" spans="1:17">
      <c r="A106" s="17">
        <v>36039</v>
      </c>
      <c r="B106" s="18">
        <v>2.2000000000000002</v>
      </c>
      <c r="C106" s="19" t="s">
        <v>36</v>
      </c>
      <c r="D106" s="20" t="s">
        <v>58</v>
      </c>
      <c r="E106" s="21">
        <v>5</v>
      </c>
      <c r="F106" s="21" t="s">
        <v>37</v>
      </c>
      <c r="G106" s="22">
        <v>5.1526937669376695E-3</v>
      </c>
      <c r="H106" s="18">
        <v>0.8679</v>
      </c>
      <c r="I106" s="27" t="s">
        <v>46</v>
      </c>
      <c r="J106" s="27" t="s">
        <v>46</v>
      </c>
      <c r="K106" s="27" t="s">
        <v>46</v>
      </c>
      <c r="L106" s="27" t="s">
        <v>46</v>
      </c>
      <c r="M106" s="27" t="s">
        <v>46</v>
      </c>
      <c r="N106" s="27" t="s">
        <v>46</v>
      </c>
      <c r="O106" s="29" t="s">
        <v>46</v>
      </c>
      <c r="P106" s="27" t="s">
        <v>46</v>
      </c>
      <c r="Q106" s="27" t="s">
        <v>46</v>
      </c>
    </row>
    <row r="107" spans="1:17">
      <c r="A107" s="17">
        <v>36039</v>
      </c>
      <c r="B107" s="18">
        <v>1.5</v>
      </c>
      <c r="C107" s="19" t="s">
        <v>36</v>
      </c>
      <c r="D107" s="20" t="s">
        <v>58</v>
      </c>
      <c r="E107" s="21">
        <v>7</v>
      </c>
      <c r="F107" s="21" t="s">
        <v>37</v>
      </c>
      <c r="G107" s="22">
        <v>2.3320609849731271E-2</v>
      </c>
      <c r="H107" s="18">
        <v>0.8679</v>
      </c>
      <c r="I107" s="23">
        <v>-27.814398688489963</v>
      </c>
      <c r="J107" s="23">
        <v>115.31886489896242</v>
      </c>
      <c r="K107" s="24">
        <v>0.40687903132761222</v>
      </c>
      <c r="L107" s="23">
        <v>38.169464331652684</v>
      </c>
      <c r="M107" s="23">
        <v>1.3092478444184525</v>
      </c>
      <c r="N107" s="23">
        <v>29.153734714458867</v>
      </c>
      <c r="O107" s="25">
        <v>1158.8224917010432</v>
      </c>
      <c r="P107" s="26">
        <v>39.748680676795836</v>
      </c>
      <c r="Q107" s="26">
        <v>16.129629584149519</v>
      </c>
    </row>
    <row r="108" spans="1:17">
      <c r="A108" s="17">
        <v>36039</v>
      </c>
      <c r="B108" s="18">
        <v>1.8</v>
      </c>
      <c r="C108" s="19" t="s">
        <v>36</v>
      </c>
      <c r="D108" s="20" t="s">
        <v>58</v>
      </c>
      <c r="E108" s="21">
        <v>7</v>
      </c>
      <c r="F108" s="21" t="s">
        <v>37</v>
      </c>
      <c r="G108" s="22">
        <v>3.6664472962597344E-3</v>
      </c>
      <c r="H108" s="18">
        <v>0.8679</v>
      </c>
      <c r="I108" s="23">
        <v>-27.707382592282094</v>
      </c>
      <c r="J108" s="23">
        <v>158.71255021469526</v>
      </c>
      <c r="K108" s="24">
        <v>0.42264255825432823</v>
      </c>
      <c r="L108" s="23">
        <v>25.412790867222405</v>
      </c>
      <c r="M108" s="23">
        <v>0.91117005745656643</v>
      </c>
      <c r="N108" s="23">
        <v>27.890283113735638</v>
      </c>
      <c r="O108" s="25">
        <v>121.29942899318041</v>
      </c>
      <c r="P108" s="26">
        <v>4.3491644921109405</v>
      </c>
      <c r="Q108" s="26">
        <v>2.4504305375441642</v>
      </c>
    </row>
    <row r="109" spans="1:17">
      <c r="A109" s="17">
        <v>36039</v>
      </c>
      <c r="B109" s="18">
        <v>2.2000000000000002</v>
      </c>
      <c r="C109" s="19" t="s">
        <v>36</v>
      </c>
      <c r="D109" s="20" t="s">
        <v>58</v>
      </c>
      <c r="E109" s="21">
        <v>7</v>
      </c>
      <c r="F109" s="21" t="s">
        <v>37</v>
      </c>
      <c r="G109" s="22">
        <v>3.2843373916858622E-3</v>
      </c>
      <c r="H109" s="18">
        <v>0.8679</v>
      </c>
      <c r="I109" s="23">
        <v>-27.558568148504172</v>
      </c>
      <c r="J109" s="23">
        <v>46.408724841195756</v>
      </c>
      <c r="K109" s="24">
        <v>0.38183594059745207</v>
      </c>
      <c r="L109" s="23">
        <v>17.47315680557881</v>
      </c>
      <c r="M109" s="23">
        <v>1.2169072003650847</v>
      </c>
      <c r="N109" s="23">
        <v>14.358660052579756</v>
      </c>
      <c r="O109" s="25">
        <v>74.710232244716224</v>
      </c>
      <c r="P109" s="26">
        <v>5.203147924049734</v>
      </c>
      <c r="Q109" s="26">
        <v>0.80835797067792658</v>
      </c>
    </row>
    <row r="110" spans="1:17">
      <c r="A110" s="17">
        <v>36039</v>
      </c>
      <c r="B110" s="18">
        <v>1.5</v>
      </c>
      <c r="C110" s="19" t="s">
        <v>36</v>
      </c>
      <c r="D110" s="20" t="s">
        <v>58</v>
      </c>
      <c r="E110" s="21">
        <v>9</v>
      </c>
      <c r="F110" s="21" t="s">
        <v>37</v>
      </c>
      <c r="G110" s="22">
        <v>2.8694825243917501E-2</v>
      </c>
      <c r="H110" s="18">
        <v>0.8679</v>
      </c>
      <c r="I110" s="23">
        <v>-27.845280265953281</v>
      </c>
      <c r="J110" s="23">
        <v>98.846824492052988</v>
      </c>
      <c r="K110" s="24">
        <v>0.40089396317454773</v>
      </c>
      <c r="L110" s="23">
        <v>40.844792097838962</v>
      </c>
      <c r="M110" s="23">
        <v>1.3880607871591653</v>
      </c>
      <c r="N110" s="23">
        <v>29.425794947664205</v>
      </c>
      <c r="O110" s="25">
        <v>1525.8126860001582</v>
      </c>
      <c r="P110" s="26">
        <v>51.852896029280465</v>
      </c>
      <c r="Q110" s="26">
        <v>17.9379717573058</v>
      </c>
    </row>
    <row r="111" spans="1:17">
      <c r="A111" s="17">
        <v>36039</v>
      </c>
      <c r="B111" s="18">
        <v>1.8</v>
      </c>
      <c r="C111" s="19" t="s">
        <v>36</v>
      </c>
      <c r="D111" s="20" t="s">
        <v>58</v>
      </c>
      <c r="E111" s="21">
        <v>9</v>
      </c>
      <c r="F111" s="21" t="s">
        <v>37</v>
      </c>
      <c r="G111" s="22">
        <v>4.6210942324317657E-3</v>
      </c>
      <c r="H111" s="18">
        <v>0.8679</v>
      </c>
      <c r="I111" s="23">
        <v>-27.40389745430015</v>
      </c>
      <c r="J111" s="23">
        <v>86.681722840843094</v>
      </c>
      <c r="K111" s="24">
        <v>0.39647334691234143</v>
      </c>
      <c r="L111" s="23">
        <v>28.203636708820749</v>
      </c>
      <c r="M111" s="23">
        <v>1.0413027168949356</v>
      </c>
      <c r="N111" s="23">
        <v>27.084954500955568</v>
      </c>
      <c r="O111" s="25">
        <v>169.67227538377026</v>
      </c>
      <c r="P111" s="26">
        <v>6.264447495297957</v>
      </c>
      <c r="Q111" s="26">
        <v>1.8901934748977349</v>
      </c>
    </row>
    <row r="112" spans="1:17">
      <c r="A112" s="17">
        <v>36039</v>
      </c>
      <c r="B112" s="18">
        <v>2.2000000000000002</v>
      </c>
      <c r="C112" s="19" t="s">
        <v>36</v>
      </c>
      <c r="D112" s="20" t="s">
        <v>58</v>
      </c>
      <c r="E112" s="21">
        <v>9</v>
      </c>
      <c r="F112" s="21" t="s">
        <v>37</v>
      </c>
      <c r="G112" s="22">
        <v>3.7369149067555891E-3</v>
      </c>
      <c r="H112" s="18">
        <v>0.8679</v>
      </c>
      <c r="I112" s="23">
        <v>-27.463609722187503</v>
      </c>
      <c r="J112" s="23">
        <v>40.215736898567265</v>
      </c>
      <c r="K112" s="24">
        <v>0.37958468899689624</v>
      </c>
      <c r="L112" s="23">
        <v>14.089094356098094</v>
      </c>
      <c r="M112" s="23">
        <v>1.0211321849440129</v>
      </c>
      <c r="N112" s="23">
        <v>13.797522557640837</v>
      </c>
      <c r="O112" s="25">
        <v>68.542072770021377</v>
      </c>
      <c r="P112" s="26">
        <v>4.9677086943455597</v>
      </c>
      <c r="Q112" s="26">
        <v>0.65994465031558147</v>
      </c>
    </row>
    <row r="113" spans="1:17">
      <c r="A113" s="17">
        <v>36039</v>
      </c>
      <c r="B113" s="18">
        <v>1.5</v>
      </c>
      <c r="C113" s="19" t="s">
        <v>36</v>
      </c>
      <c r="D113" s="20" t="s">
        <v>58</v>
      </c>
      <c r="E113" s="21">
        <v>11</v>
      </c>
      <c r="F113" s="21" t="s">
        <v>37</v>
      </c>
      <c r="G113" s="22">
        <v>1.0424899598393574E-2</v>
      </c>
      <c r="H113" s="18">
        <v>0.8679</v>
      </c>
      <c r="I113" s="23">
        <v>-27.902700327184942</v>
      </c>
      <c r="J113" s="23">
        <v>310.47075435196803</v>
      </c>
      <c r="K113" s="24">
        <v>0.47773220123095261</v>
      </c>
      <c r="L113" s="23">
        <v>45.279368705364895</v>
      </c>
      <c r="M113" s="23">
        <v>0.86068064774110997</v>
      </c>
      <c r="N113" s="23">
        <v>52.60879145383641</v>
      </c>
      <c r="O113" s="25">
        <v>614.51599523606421</v>
      </c>
      <c r="P113" s="26">
        <v>11.680861282952957</v>
      </c>
      <c r="Q113" s="26">
        <v>13.016240850328572</v>
      </c>
    </row>
    <row r="114" spans="1:17">
      <c r="A114" s="17">
        <v>36039</v>
      </c>
      <c r="B114" s="18">
        <v>1.8</v>
      </c>
      <c r="C114" s="19" t="s">
        <v>36</v>
      </c>
      <c r="D114" s="20" t="s">
        <v>58</v>
      </c>
      <c r="E114" s="21">
        <v>11</v>
      </c>
      <c r="F114" s="21" t="s">
        <v>37</v>
      </c>
      <c r="G114" s="22">
        <v>8.1987378083763635E-3</v>
      </c>
      <c r="H114" s="18">
        <v>0.8679</v>
      </c>
      <c r="I114" s="23">
        <v>-27.285784388719978</v>
      </c>
      <c r="J114" s="23">
        <v>342.61703788190357</v>
      </c>
      <c r="K114" s="24">
        <v>0.48939377933037598</v>
      </c>
      <c r="L114" s="23">
        <v>29.473173857873377</v>
      </c>
      <c r="M114" s="23">
        <v>0.86694769541481109</v>
      </c>
      <c r="N114" s="23">
        <v>33.996484463542245</v>
      </c>
      <c r="O114" s="25">
        <v>314.58271151977175</v>
      </c>
      <c r="P114" s="26">
        <v>9.2533894749361387</v>
      </c>
      <c r="Q114" s="26">
        <v>11.390346820858126</v>
      </c>
    </row>
    <row r="115" spans="1:17">
      <c r="A115" s="17">
        <v>36039</v>
      </c>
      <c r="B115" s="18">
        <v>2.2000000000000002</v>
      </c>
      <c r="C115" s="19" t="s">
        <v>36</v>
      </c>
      <c r="D115" s="20" t="s">
        <v>58</v>
      </c>
      <c r="E115" s="21">
        <v>11</v>
      </c>
      <c r="F115" s="21" t="s">
        <v>37</v>
      </c>
      <c r="G115" s="22">
        <v>3.6169133677567411E-3</v>
      </c>
      <c r="H115" s="18">
        <v>0.8679</v>
      </c>
      <c r="I115" s="23">
        <v>-27.471497174663043</v>
      </c>
      <c r="J115" s="23">
        <v>85.391593770879851</v>
      </c>
      <c r="K115" s="24">
        <v>0.39600451026086469</v>
      </c>
      <c r="L115" s="23">
        <v>14.467154466552255</v>
      </c>
      <c r="M115" s="23">
        <v>1.1796484752700118</v>
      </c>
      <c r="N115" s="23">
        <v>12.263953855610115</v>
      </c>
      <c r="O115" s="25">
        <v>68.12118162062626</v>
      </c>
      <c r="P115" s="26">
        <v>5.5545856110233487</v>
      </c>
      <c r="Q115" s="26">
        <v>1.6499624527749437</v>
      </c>
    </row>
    <row r="116" spans="1:17">
      <c r="A116" s="17">
        <v>36039</v>
      </c>
      <c r="B116" s="18">
        <v>1.5</v>
      </c>
      <c r="C116" s="19" t="s">
        <v>36</v>
      </c>
      <c r="D116" s="20" t="s">
        <v>58</v>
      </c>
      <c r="E116" s="21">
        <v>13</v>
      </c>
      <c r="F116" s="21" t="s">
        <v>37</v>
      </c>
      <c r="G116" s="22">
        <v>2.1024197530864198E-2</v>
      </c>
      <c r="H116" s="18">
        <v>0.8679</v>
      </c>
      <c r="I116" s="23">
        <v>-28.073810350864253</v>
      </c>
      <c r="J116" s="23">
        <v>221.88372348448587</v>
      </c>
      <c r="K116" s="24">
        <v>0.44558169116705332</v>
      </c>
      <c r="L116" s="23">
        <v>40.569331112839777</v>
      </c>
      <c r="M116" s="23">
        <v>1.2692937468832965</v>
      </c>
      <c r="N116" s="23">
        <v>31.962129501115289</v>
      </c>
      <c r="O116" s="25">
        <v>1110.3968549321626</v>
      </c>
      <c r="P116" s="26">
        <v>34.741016079464174</v>
      </c>
      <c r="Q116" s="26">
        <v>27.543265076417118</v>
      </c>
    </row>
    <row r="117" spans="1:17">
      <c r="A117" s="17">
        <v>36039</v>
      </c>
      <c r="B117" s="18">
        <v>1.8</v>
      </c>
      <c r="C117" s="19" t="s">
        <v>36</v>
      </c>
      <c r="D117" s="20" t="s">
        <v>58</v>
      </c>
      <c r="E117" s="21">
        <v>13</v>
      </c>
      <c r="F117" s="21" t="s">
        <v>37</v>
      </c>
      <c r="G117" s="22">
        <v>2.8179012345679018E-3</v>
      </c>
      <c r="H117" s="18">
        <v>0.8679</v>
      </c>
      <c r="I117" s="23">
        <v>-27.370413127867085</v>
      </c>
      <c r="J117" s="23">
        <v>181.15158864245873</v>
      </c>
      <c r="K117" s="24">
        <v>0.43079198031499688</v>
      </c>
      <c r="L117" s="23">
        <v>27.494899665149465</v>
      </c>
      <c r="M117" s="23">
        <v>0.99109347462136954</v>
      </c>
      <c r="N117" s="23">
        <v>27.741984352841616</v>
      </c>
      <c r="O117" s="25">
        <v>100.86461936063371</v>
      </c>
      <c r="P117" s="26">
        <v>3.6358112699426322</v>
      </c>
      <c r="Q117" s="26">
        <v>2.3448066885018397</v>
      </c>
    </row>
    <row r="118" spans="1:17">
      <c r="A118" s="17">
        <v>36039</v>
      </c>
      <c r="B118" s="18">
        <v>2.2000000000000002</v>
      </c>
      <c r="C118" s="19" t="s">
        <v>36</v>
      </c>
      <c r="D118" s="20" t="s">
        <v>58</v>
      </c>
      <c r="E118" s="21">
        <v>13</v>
      </c>
      <c r="F118" s="21" t="s">
        <v>37</v>
      </c>
      <c r="G118" s="22">
        <v>4.4236641975308648E-3</v>
      </c>
      <c r="H118" s="18">
        <v>0.8679</v>
      </c>
      <c r="I118" s="23">
        <v>-27.619189201491089</v>
      </c>
      <c r="J118" s="23">
        <v>47.668732149392753</v>
      </c>
      <c r="K118" s="24">
        <v>0.38229396124139686</v>
      </c>
      <c r="L118" s="23">
        <v>19.604314776419471</v>
      </c>
      <c r="M118" s="23">
        <v>1.6850090994350322</v>
      </c>
      <c r="N118" s="23">
        <v>11.634545346367931</v>
      </c>
      <c r="O118" s="25">
        <v>112.90021438662187</v>
      </c>
      <c r="P118" s="26">
        <v>9.7038784950773351</v>
      </c>
      <c r="Q118" s="26">
        <v>1.5520345654149126</v>
      </c>
    </row>
    <row r="119" spans="1:17">
      <c r="A119" s="17">
        <v>36039</v>
      </c>
      <c r="B119" s="18">
        <v>1.5</v>
      </c>
      <c r="C119" s="19" t="s">
        <v>36</v>
      </c>
      <c r="D119" s="20" t="s">
        <v>58</v>
      </c>
      <c r="E119" s="21">
        <v>15</v>
      </c>
      <c r="F119" s="21" t="s">
        <v>37</v>
      </c>
      <c r="G119" s="22">
        <v>1.6071881353905033E-2</v>
      </c>
      <c r="H119" s="18">
        <v>0.8679</v>
      </c>
      <c r="I119" s="27" t="s">
        <v>46</v>
      </c>
      <c r="J119" s="27" t="s">
        <v>46</v>
      </c>
      <c r="K119" s="27" t="s">
        <v>46</v>
      </c>
      <c r="L119" s="27" t="s">
        <v>46</v>
      </c>
      <c r="M119" s="27" t="s">
        <v>46</v>
      </c>
      <c r="N119" s="27" t="s">
        <v>46</v>
      </c>
      <c r="O119" s="29" t="s">
        <v>46</v>
      </c>
      <c r="P119" s="27" t="s">
        <v>46</v>
      </c>
      <c r="Q119" s="27" t="s">
        <v>46</v>
      </c>
    </row>
    <row r="120" spans="1:17">
      <c r="A120" s="17">
        <v>36039</v>
      </c>
      <c r="B120" s="18">
        <v>1.8</v>
      </c>
      <c r="C120" s="19" t="s">
        <v>36</v>
      </c>
      <c r="D120" s="20" t="s">
        <v>58</v>
      </c>
      <c r="E120" s="21">
        <v>15</v>
      </c>
      <c r="F120" s="21" t="s">
        <v>37</v>
      </c>
      <c r="G120" s="22">
        <v>1.999760794163378E-3</v>
      </c>
      <c r="H120" s="18">
        <v>0.8679</v>
      </c>
      <c r="I120" s="23">
        <v>-27.086763353414074</v>
      </c>
      <c r="J120" s="23">
        <v>246.60236926246594</v>
      </c>
      <c r="K120" s="24">
        <v>0.45455481218618254</v>
      </c>
      <c r="L120" s="23">
        <v>30.906951439341213</v>
      </c>
      <c r="M120" s="23">
        <v>1.2218647617656009</v>
      </c>
      <c r="N120" s="23">
        <v>25.294903664036035</v>
      </c>
      <c r="O120" s="25">
        <v>80.462804725205416</v>
      </c>
      <c r="P120" s="26">
        <v>3.1809887791589571</v>
      </c>
      <c r="Q120" s="26">
        <v>2.8073756727102785</v>
      </c>
    </row>
    <row r="121" spans="1:17">
      <c r="A121" s="17">
        <v>36039</v>
      </c>
      <c r="B121" s="18">
        <v>2.2000000000000002</v>
      </c>
      <c r="C121" s="19" t="s">
        <v>36</v>
      </c>
      <c r="D121" s="20" t="s">
        <v>58</v>
      </c>
      <c r="E121" s="21">
        <v>15</v>
      </c>
      <c r="F121" s="21" t="s">
        <v>37</v>
      </c>
      <c r="G121" s="22">
        <v>3.2202731730654219E-3</v>
      </c>
      <c r="H121" s="18">
        <v>0.8679</v>
      </c>
      <c r="I121" s="23">
        <v>-27.1583931395013</v>
      </c>
      <c r="J121" s="23">
        <v>84.960581812192103</v>
      </c>
      <c r="K121" s="24">
        <v>0.39584787827953516</v>
      </c>
      <c r="L121" s="23">
        <v>17.100351422566568</v>
      </c>
      <c r="M121" s="23">
        <v>1.3972933396704621</v>
      </c>
      <c r="N121" s="23">
        <v>12.238197189574752</v>
      </c>
      <c r="O121" s="25">
        <v>71.690019252338658</v>
      </c>
      <c r="P121" s="26">
        <v>5.8578905162117039</v>
      </c>
      <c r="Q121" s="26">
        <v>1.7308823594786671</v>
      </c>
    </row>
    <row r="122" spans="1:17">
      <c r="A122" s="17">
        <v>36039</v>
      </c>
      <c r="B122" s="18">
        <v>1.5</v>
      </c>
      <c r="C122" s="19" t="s">
        <v>36</v>
      </c>
      <c r="D122" s="20" t="s">
        <v>58</v>
      </c>
      <c r="E122" s="21">
        <v>2</v>
      </c>
      <c r="F122" s="21" t="s">
        <v>39</v>
      </c>
      <c r="G122" s="22">
        <v>2.4165056648777578E-2</v>
      </c>
      <c r="H122" s="18">
        <v>0.8679</v>
      </c>
      <c r="I122" s="23">
        <v>-28.48689085328796</v>
      </c>
      <c r="J122" s="23">
        <v>243.26800033647498</v>
      </c>
      <c r="K122" s="24">
        <v>0.45334449657420067</v>
      </c>
      <c r="L122" s="23">
        <v>43.71851416633519</v>
      </c>
      <c r="M122" s="23">
        <v>1.4046841954241871</v>
      </c>
      <c r="N122" s="23">
        <v>31.123375851134323</v>
      </c>
      <c r="O122" s="25">
        <v>1375.3529345459822</v>
      </c>
      <c r="P122" s="26">
        <v>44.190352008227165</v>
      </c>
      <c r="Q122" s="26">
        <v>38.465269439928505</v>
      </c>
    </row>
    <row r="123" spans="1:17">
      <c r="A123" s="17">
        <v>36039</v>
      </c>
      <c r="B123" s="18">
        <v>1.8</v>
      </c>
      <c r="C123" s="19" t="s">
        <v>36</v>
      </c>
      <c r="D123" s="20" t="s">
        <v>58</v>
      </c>
      <c r="E123" s="21">
        <v>2</v>
      </c>
      <c r="F123" s="21" t="s">
        <v>39</v>
      </c>
      <c r="G123" s="22">
        <v>5.20226595110316E-3</v>
      </c>
      <c r="H123" s="18">
        <v>0.8679</v>
      </c>
      <c r="I123" s="23">
        <v>-27.863544907511208</v>
      </c>
      <c r="J123" s="23">
        <v>176.18654709093599</v>
      </c>
      <c r="K123" s="24">
        <v>0.42898888877356378</v>
      </c>
      <c r="L123" s="23">
        <v>27.811935135909177</v>
      </c>
      <c r="M123" s="23">
        <v>1.0633552732274176</v>
      </c>
      <c r="N123" s="23">
        <v>26.154885235577417</v>
      </c>
      <c r="O123" s="25">
        <v>188.35827555328382</v>
      </c>
      <c r="P123" s="26">
        <v>7.2016479467119883</v>
      </c>
      <c r="Q123" s="26">
        <v>4.5146330711779177</v>
      </c>
    </row>
    <row r="124" spans="1:17">
      <c r="A124" s="17">
        <v>36039</v>
      </c>
      <c r="B124" s="18">
        <v>2.2000000000000002</v>
      </c>
      <c r="C124" s="19" t="s">
        <v>36</v>
      </c>
      <c r="D124" s="20" t="s">
        <v>58</v>
      </c>
      <c r="E124" s="21">
        <v>2</v>
      </c>
      <c r="F124" s="21" t="s">
        <v>39</v>
      </c>
      <c r="G124" s="22">
        <v>5.3784233750745368E-3</v>
      </c>
      <c r="H124" s="18">
        <v>0.8679</v>
      </c>
      <c r="I124" s="23">
        <v>-27.673397871111288</v>
      </c>
      <c r="J124" s="23">
        <v>161.93970553478013</v>
      </c>
      <c r="K124" s="24">
        <v>0.42381468039200937</v>
      </c>
      <c r="L124" s="23">
        <v>9.7885204609942491</v>
      </c>
      <c r="M124" s="23">
        <v>0.36821490639783427</v>
      </c>
      <c r="N124" s="23">
        <v>26.58371589774352</v>
      </c>
      <c r="O124" s="25">
        <v>68.538246024670286</v>
      </c>
      <c r="P124" s="26">
        <v>2.5782041264775915</v>
      </c>
      <c r="Q124" s="26">
        <v>1.4828458631971833</v>
      </c>
    </row>
    <row r="125" spans="1:17">
      <c r="A125" s="17">
        <v>36039</v>
      </c>
      <c r="B125" s="18">
        <v>1.5</v>
      </c>
      <c r="C125" s="19" t="s">
        <v>36</v>
      </c>
      <c r="D125" s="20" t="s">
        <v>58</v>
      </c>
      <c r="E125" s="21">
        <v>4</v>
      </c>
      <c r="F125" s="21" t="s">
        <v>39</v>
      </c>
      <c r="G125" s="22">
        <v>1.7436485859990726E-2</v>
      </c>
      <c r="H125" s="18">
        <v>0.8679</v>
      </c>
      <c r="I125" s="23">
        <v>-28.536507009081284</v>
      </c>
      <c r="J125" s="23">
        <v>282.30951608896572</v>
      </c>
      <c r="K125" s="24">
        <v>0.46751401577330248</v>
      </c>
      <c r="L125" s="23">
        <v>42.730755023699196</v>
      </c>
      <c r="M125" s="23">
        <v>1.1139079014158157</v>
      </c>
      <c r="N125" s="23">
        <v>38.361120312897427</v>
      </c>
      <c r="O125" s="25">
        <v>969.97485476534746</v>
      </c>
      <c r="P125" s="26">
        <v>25.285363066918336</v>
      </c>
      <c r="Q125" s="26">
        <v>25.592331362887521</v>
      </c>
    </row>
    <row r="126" spans="1:17">
      <c r="A126" s="17">
        <v>36039</v>
      </c>
      <c r="B126" s="18">
        <v>1.8</v>
      </c>
      <c r="C126" s="19" t="s">
        <v>36</v>
      </c>
      <c r="D126" s="20" t="s">
        <v>58</v>
      </c>
      <c r="E126" s="21">
        <v>4</v>
      </c>
      <c r="F126" s="21" t="s">
        <v>39</v>
      </c>
      <c r="G126" s="22">
        <v>7.3057487250811322E-3</v>
      </c>
      <c r="H126" s="18">
        <v>0.8679</v>
      </c>
      <c r="I126" s="23">
        <v>-28.319372595220525</v>
      </c>
      <c r="J126" s="23">
        <v>159.29007085487638</v>
      </c>
      <c r="K126" s="24">
        <v>0.42285231923648431</v>
      </c>
      <c r="L126" s="23">
        <v>40.678796349910883</v>
      </c>
      <c r="M126" s="23">
        <v>1.4878501229140053</v>
      </c>
      <c r="N126" s="23">
        <v>27.340654628733752</v>
      </c>
      <c r="O126" s="25">
        <v>386.89558371201207</v>
      </c>
      <c r="P126" s="26">
        <v>14.15092611957443</v>
      </c>
      <c r="Q126" s="26">
        <v>8.0026769140607712</v>
      </c>
    </row>
    <row r="127" spans="1:17">
      <c r="A127" s="17">
        <v>36039</v>
      </c>
      <c r="B127" s="18">
        <v>2.2000000000000002</v>
      </c>
      <c r="C127" s="19" t="s">
        <v>36</v>
      </c>
      <c r="D127" s="20" t="s">
        <v>58</v>
      </c>
      <c r="E127" s="21">
        <v>4</v>
      </c>
      <c r="F127" s="21" t="s">
        <v>39</v>
      </c>
      <c r="G127" s="22">
        <v>4.1968891979601297E-3</v>
      </c>
      <c r="H127" s="18">
        <v>0.8679</v>
      </c>
      <c r="I127" s="23">
        <v>-28.00855462896477</v>
      </c>
      <c r="J127" s="23">
        <v>56.526518497481035</v>
      </c>
      <c r="K127" s="24">
        <v>0.3855137038572613</v>
      </c>
      <c r="L127" s="23">
        <v>20.847796232470461</v>
      </c>
      <c r="M127" s="23">
        <v>1.336360285154929</v>
      </c>
      <c r="N127" s="23">
        <v>15.600430859896067</v>
      </c>
      <c r="O127" s="25">
        <v>113.90652545012517</v>
      </c>
      <c r="P127" s="26">
        <v>7.3014986876384285</v>
      </c>
      <c r="Q127" s="26">
        <v>1.402888334984667</v>
      </c>
    </row>
    <row r="128" spans="1:17">
      <c r="A128" s="17">
        <v>36039</v>
      </c>
      <c r="B128" s="18">
        <v>1.5</v>
      </c>
      <c r="C128" s="19" t="s">
        <v>36</v>
      </c>
      <c r="D128" s="20" t="s">
        <v>58</v>
      </c>
      <c r="E128" s="21">
        <v>6</v>
      </c>
      <c r="F128" s="21" t="s">
        <v>39</v>
      </c>
      <c r="G128" s="22">
        <v>9.1337587144038768E-3</v>
      </c>
      <c r="H128" s="18">
        <v>0.8679</v>
      </c>
      <c r="I128" s="23">
        <v>-28.53836807469353</v>
      </c>
      <c r="J128" s="23">
        <v>258.41094193662713</v>
      </c>
      <c r="K128" s="24">
        <v>0.45884087382326705</v>
      </c>
      <c r="L128" s="23">
        <v>47.037680804850808</v>
      </c>
      <c r="M128" s="23">
        <v>1.1897950726442883</v>
      </c>
      <c r="N128" s="23">
        <v>39.534270973496973</v>
      </c>
      <c r="O128" s="25">
        <v>559.31489207352001</v>
      </c>
      <c r="P128" s="26">
        <v>14.147595954114701</v>
      </c>
      <c r="Q128" s="26">
        <v>13.092308920922916</v>
      </c>
    </row>
    <row r="129" spans="1:17">
      <c r="A129" s="17">
        <v>36039</v>
      </c>
      <c r="B129" s="18">
        <v>1.8</v>
      </c>
      <c r="C129" s="19" t="s">
        <v>36</v>
      </c>
      <c r="D129" s="20" t="s">
        <v>58</v>
      </c>
      <c r="E129" s="21">
        <v>6</v>
      </c>
      <c r="F129" s="21" t="s">
        <v>39</v>
      </c>
      <c r="G129" s="22">
        <v>7.8253574382606654E-3</v>
      </c>
      <c r="H129" s="18">
        <v>0.8679</v>
      </c>
      <c r="I129" s="23">
        <v>-28.026746645994521</v>
      </c>
      <c r="J129" s="23">
        <v>191.08392921184378</v>
      </c>
      <c r="K129" s="24">
        <v>0.43439878723754249</v>
      </c>
      <c r="L129" s="23">
        <v>25.202205180168768</v>
      </c>
      <c r="M129" s="23">
        <v>0.79335569255612959</v>
      </c>
      <c r="N129" s="23">
        <v>31.76659021500085</v>
      </c>
      <c r="O129" s="25">
        <v>256.74599298533599</v>
      </c>
      <c r="P129" s="26">
        <v>8.0822647708690845</v>
      </c>
      <c r="Q129" s="26">
        <v>5.5039242902889889</v>
      </c>
    </row>
    <row r="130" spans="1:17">
      <c r="A130" s="17">
        <v>36039</v>
      </c>
      <c r="B130" s="18">
        <v>2.2000000000000002</v>
      </c>
      <c r="C130" s="19" t="s">
        <v>36</v>
      </c>
      <c r="D130" s="20" t="s">
        <v>58</v>
      </c>
      <c r="E130" s="21">
        <v>6</v>
      </c>
      <c r="F130" s="21" t="s">
        <v>39</v>
      </c>
      <c r="G130" s="22">
        <v>2.1973503485761552E-3</v>
      </c>
      <c r="H130" s="18">
        <v>0.8679</v>
      </c>
      <c r="I130" s="23">
        <v>-28.22827870449807</v>
      </c>
      <c r="J130" s="23">
        <v>32.18622781912174</v>
      </c>
      <c r="K130" s="24">
        <v>0.37666568067397344</v>
      </c>
      <c r="L130" s="23">
        <v>26.180715902515225</v>
      </c>
      <c r="M130" s="23">
        <v>3.0783298751005415</v>
      </c>
      <c r="N130" s="23">
        <v>8.5048441735504827</v>
      </c>
      <c r="O130" s="25">
        <v>74.893093958321231</v>
      </c>
      <c r="P130" s="26">
        <v>8.8059337043744925</v>
      </c>
      <c r="Q130" s="26">
        <v>0.91279496815725858</v>
      </c>
    </row>
    <row r="131" spans="1:17">
      <c r="A131" s="17">
        <v>36039</v>
      </c>
      <c r="B131" s="18">
        <v>1.5</v>
      </c>
      <c r="C131" s="19" t="s">
        <v>36</v>
      </c>
      <c r="D131" s="20" t="s">
        <v>58</v>
      </c>
      <c r="E131" s="21">
        <v>8</v>
      </c>
      <c r="F131" s="21" t="s">
        <v>39</v>
      </c>
      <c r="G131" s="22">
        <v>2.2844971453667106E-2</v>
      </c>
      <c r="H131" s="18">
        <v>0.8679</v>
      </c>
      <c r="I131" s="23">
        <v>-28.812271288095179</v>
      </c>
      <c r="J131" s="23">
        <v>357.28015610244228</v>
      </c>
      <c r="K131" s="24">
        <v>0.49471215225805498</v>
      </c>
      <c r="L131" s="23">
        <v>44.83456854504476</v>
      </c>
      <c r="M131" s="23">
        <v>1.1465020677225017</v>
      </c>
      <c r="N131" s="23">
        <v>39.10552785491921</v>
      </c>
      <c r="O131" s="25">
        <v>1333.4126223250528</v>
      </c>
      <c r="P131" s="26">
        <v>34.097803954264201</v>
      </c>
      <c r="Q131" s="26">
        <v>43.785723930402831</v>
      </c>
    </row>
    <row r="132" spans="1:17">
      <c r="A132" s="17">
        <v>36039</v>
      </c>
      <c r="B132" s="18">
        <v>1.8</v>
      </c>
      <c r="C132" s="19" t="s">
        <v>36</v>
      </c>
      <c r="D132" s="20" t="s">
        <v>58</v>
      </c>
      <c r="E132" s="21">
        <v>8</v>
      </c>
      <c r="F132" s="21" t="s">
        <v>39</v>
      </c>
      <c r="G132" s="22">
        <v>5.3453008344312696E-3</v>
      </c>
      <c r="H132" s="18">
        <v>0.8679</v>
      </c>
      <c r="I132" s="23">
        <v>-28.244986158522835</v>
      </c>
      <c r="J132" s="23">
        <v>347.03897664268288</v>
      </c>
      <c r="K132" s="24">
        <v>0.49099769446839941</v>
      </c>
      <c r="L132" s="23">
        <v>33.288987600560027</v>
      </c>
      <c r="M132" s="23">
        <v>1.0051978697455681</v>
      </c>
      <c r="N132" s="23">
        <v>33.116850525146866</v>
      </c>
      <c r="O132" s="25">
        <v>231.65073751665687</v>
      </c>
      <c r="P132" s="26">
        <v>6.9949507227674266</v>
      </c>
      <c r="Q132" s="26">
        <v>8.7225422804916217</v>
      </c>
    </row>
    <row r="133" spans="1:17">
      <c r="A133" s="17">
        <v>36039</v>
      </c>
      <c r="B133" s="18">
        <v>2.2000000000000002</v>
      </c>
      <c r="C133" s="19" t="s">
        <v>36</v>
      </c>
      <c r="D133" s="20" t="s">
        <v>58</v>
      </c>
      <c r="E133" s="21">
        <v>8</v>
      </c>
      <c r="F133" s="21" t="s">
        <v>39</v>
      </c>
      <c r="G133" s="22">
        <v>4.7856144049187518E-3</v>
      </c>
      <c r="H133" s="18">
        <v>0.8679</v>
      </c>
      <c r="I133" s="23">
        <v>-28.426901382120398</v>
      </c>
      <c r="J133" s="23">
        <v>256.36131297368667</v>
      </c>
      <c r="K133" s="24">
        <v>0.4580969631307853</v>
      </c>
      <c r="L133" s="23">
        <v>22.696627868179398</v>
      </c>
      <c r="M133" s="23">
        <v>1.0655026082827421</v>
      </c>
      <c r="N133" s="23">
        <v>21.301334874026523</v>
      </c>
      <c r="O133" s="25">
        <v>141.40344407189934</v>
      </c>
      <c r="P133" s="26">
        <v>6.6382433264460614</v>
      </c>
      <c r="Q133" s="26">
        <v>6.0937057789095048</v>
      </c>
    </row>
    <row r="134" spans="1:17">
      <c r="A134" s="17">
        <v>36039</v>
      </c>
      <c r="B134" s="18">
        <v>1.5</v>
      </c>
      <c r="C134" s="19" t="s">
        <v>36</v>
      </c>
      <c r="D134" s="20" t="s">
        <v>58</v>
      </c>
      <c r="E134" s="21">
        <v>10</v>
      </c>
      <c r="F134" s="21" t="s">
        <v>39</v>
      </c>
      <c r="G134" s="22">
        <v>2.1005416225126576E-2</v>
      </c>
      <c r="H134" s="18">
        <v>0.8679</v>
      </c>
      <c r="I134" s="23">
        <v>-29.356219331630758</v>
      </c>
      <c r="J134" s="23">
        <v>22.43589377775767</v>
      </c>
      <c r="K134" s="24">
        <v>0.37312086210091311</v>
      </c>
      <c r="L134" s="23">
        <v>43.690492486545303</v>
      </c>
      <c r="M134" s="23">
        <v>1.2318840930472754</v>
      </c>
      <c r="N134" s="23">
        <v>35.46639877333704</v>
      </c>
      <c r="O134" s="25">
        <v>1194.7558871014014</v>
      </c>
      <c r="P134" s="26">
        <v>33.686980590755553</v>
      </c>
      <c r="Q134" s="26">
        <v>2.2977424920567953</v>
      </c>
    </row>
    <row r="135" spans="1:17">
      <c r="A135" s="17">
        <v>36039</v>
      </c>
      <c r="B135" s="18">
        <v>1.8</v>
      </c>
      <c r="C135" s="19" t="s">
        <v>36</v>
      </c>
      <c r="D135" s="20" t="s">
        <v>58</v>
      </c>
      <c r="E135" s="21">
        <v>10</v>
      </c>
      <c r="F135" s="21" t="s">
        <v>39</v>
      </c>
      <c r="G135" s="22">
        <v>3.6952784646179216E-3</v>
      </c>
      <c r="H135" s="18">
        <v>0.8679</v>
      </c>
      <c r="I135" s="23">
        <v>-29.232538053738509</v>
      </c>
      <c r="J135" s="31">
        <v>103.27103320503949</v>
      </c>
      <c r="K135" s="24">
        <v>0.40250155724739178</v>
      </c>
      <c r="L135" s="23">
        <v>34.373574469039262</v>
      </c>
      <c r="M135" s="31">
        <v>1.0817936165948758</v>
      </c>
      <c r="N135" s="23">
        <v>31.774613883594331</v>
      </c>
      <c r="O135" s="25">
        <v>165.36089520314718</v>
      </c>
      <c r="P135" s="26">
        <v>5.2041826789443792</v>
      </c>
      <c r="Q135" s="26">
        <v>1.8839951717768959</v>
      </c>
    </row>
    <row r="136" spans="1:17">
      <c r="A136" s="17">
        <v>36039</v>
      </c>
      <c r="B136" s="18">
        <v>2.2000000000000002</v>
      </c>
      <c r="C136" s="19" t="s">
        <v>36</v>
      </c>
      <c r="D136" s="20" t="s">
        <v>58</v>
      </c>
      <c r="E136" s="21">
        <v>10</v>
      </c>
      <c r="F136" s="21" t="s">
        <v>39</v>
      </c>
      <c r="G136" s="22">
        <v>2.5321163310961965E-3</v>
      </c>
      <c r="H136" s="18">
        <v>0.8679</v>
      </c>
      <c r="I136" s="27" t="s">
        <v>46</v>
      </c>
      <c r="J136" s="27" t="s">
        <v>46</v>
      </c>
      <c r="K136" s="27" t="s">
        <v>46</v>
      </c>
      <c r="L136" s="27" t="s">
        <v>46</v>
      </c>
      <c r="M136" s="27" t="s">
        <v>46</v>
      </c>
      <c r="N136" s="27" t="s">
        <v>46</v>
      </c>
      <c r="O136" s="29" t="s">
        <v>46</v>
      </c>
      <c r="P136" s="27" t="s">
        <v>46</v>
      </c>
      <c r="Q136" s="27" t="s">
        <v>46</v>
      </c>
    </row>
    <row r="137" spans="1:17">
      <c r="A137" s="17">
        <v>36039</v>
      </c>
      <c r="B137" s="18">
        <v>1.5</v>
      </c>
      <c r="C137" s="19" t="s">
        <v>36</v>
      </c>
      <c r="D137" s="20" t="s">
        <v>58</v>
      </c>
      <c r="E137" s="21">
        <v>12</v>
      </c>
      <c r="F137" s="21" t="s">
        <v>39</v>
      </c>
      <c r="G137" s="22">
        <v>2.4191904761904765E-2</v>
      </c>
      <c r="H137" s="18">
        <v>0.8679</v>
      </c>
      <c r="I137" s="23">
        <v>-27.676042882045973</v>
      </c>
      <c r="J137" s="23">
        <v>145.86793719470771</v>
      </c>
      <c r="K137" s="24">
        <v>0.41797704438818939</v>
      </c>
      <c r="L137" s="23">
        <v>42.218169557974079</v>
      </c>
      <c r="M137" s="23">
        <v>1.2713030048497316</v>
      </c>
      <c r="N137" s="23">
        <v>33.208581586703858</v>
      </c>
      <c r="O137" s="25">
        <v>1329.6287935027542</v>
      </c>
      <c r="P137" s="26">
        <v>40.038710778153643</v>
      </c>
      <c r="Q137" s="26">
        <v>20.690822341285223</v>
      </c>
    </row>
    <row r="138" spans="1:17">
      <c r="A138" s="17">
        <v>36039</v>
      </c>
      <c r="B138" s="18">
        <v>1.8</v>
      </c>
      <c r="C138" s="19" t="s">
        <v>36</v>
      </c>
      <c r="D138" s="20" t="s">
        <v>58</v>
      </c>
      <c r="E138" s="21">
        <v>12</v>
      </c>
      <c r="F138" s="21" t="s">
        <v>39</v>
      </c>
      <c r="G138" s="22">
        <v>3.1258333333333333E-3</v>
      </c>
      <c r="H138" s="18">
        <v>0.8679</v>
      </c>
      <c r="I138" s="23">
        <v>-27.243818024369379</v>
      </c>
      <c r="J138" s="23">
        <v>101.20110016771204</v>
      </c>
      <c r="K138" s="24">
        <v>0.40174942647852813</v>
      </c>
      <c r="L138" s="23">
        <v>24.107966735355021</v>
      </c>
      <c r="M138" s="23">
        <v>0.87664257536570722</v>
      </c>
      <c r="N138" s="23">
        <v>27.500337552391805</v>
      </c>
      <c r="O138" s="25">
        <v>98.104143175480544</v>
      </c>
      <c r="P138" s="26">
        <v>3.5673795999259683</v>
      </c>
      <c r="Q138" s="26">
        <v>1.2646156084857665</v>
      </c>
    </row>
    <row r="139" spans="1:17">
      <c r="A139" s="17">
        <v>36039</v>
      </c>
      <c r="B139" s="18">
        <v>2.2000000000000002</v>
      </c>
      <c r="C139" s="19" t="s">
        <v>36</v>
      </c>
      <c r="D139" s="20" t="s">
        <v>58</v>
      </c>
      <c r="E139" s="21">
        <v>12</v>
      </c>
      <c r="F139" s="21" t="s">
        <v>39</v>
      </c>
      <c r="G139" s="22">
        <v>5.9244019047619062E-3</v>
      </c>
      <c r="H139" s="18">
        <v>0.8679</v>
      </c>
      <c r="I139" s="23">
        <v>-27.450632190346393</v>
      </c>
      <c r="J139" s="23">
        <v>46.674451835385184</v>
      </c>
      <c r="K139" s="24">
        <v>0.38193253439478614</v>
      </c>
      <c r="L139" s="23">
        <v>17.773798041112524</v>
      </c>
      <c r="M139" s="23">
        <v>1.1756501171709066</v>
      </c>
      <c r="N139" s="23">
        <v>15.118271823834396</v>
      </c>
      <c r="O139" s="25">
        <v>137.08366323800038</v>
      </c>
      <c r="P139" s="26">
        <v>9.0674162255691151</v>
      </c>
      <c r="Q139" s="26">
        <v>1.4174669601805097</v>
      </c>
    </row>
    <row r="140" spans="1:17">
      <c r="A140" s="17">
        <v>36039</v>
      </c>
      <c r="B140" s="18">
        <v>1.5</v>
      </c>
      <c r="C140" s="19" t="s">
        <v>36</v>
      </c>
      <c r="D140" s="20" t="s">
        <v>58</v>
      </c>
      <c r="E140" s="21">
        <v>14</v>
      </c>
      <c r="F140" s="21" t="s">
        <v>39</v>
      </c>
      <c r="G140" s="22">
        <v>2.2938258513019918E-2</v>
      </c>
      <c r="H140" s="18">
        <v>0.8679</v>
      </c>
      <c r="I140" s="23">
        <v>-28.69131661461552</v>
      </c>
      <c r="J140" s="23">
        <v>213.03732038822227</v>
      </c>
      <c r="K140" s="24">
        <v>0.4423699633579834</v>
      </c>
      <c r="L140" s="23">
        <v>43.253234476197811</v>
      </c>
      <c r="M140" s="23">
        <v>1.33098563959164</v>
      </c>
      <c r="N140" s="23">
        <v>32.497145866628841</v>
      </c>
      <c r="O140" s="25">
        <v>1291.6355207878657</v>
      </c>
      <c r="P140" s="26">
        <v>39.746121892945681</v>
      </c>
      <c r="Q140" s="26">
        <v>30.234860360183191</v>
      </c>
    </row>
    <row r="141" spans="1:17">
      <c r="A141" s="17">
        <v>36039</v>
      </c>
      <c r="B141" s="18">
        <v>1.8</v>
      </c>
      <c r="C141" s="19" t="s">
        <v>36</v>
      </c>
      <c r="D141" s="20" t="s">
        <v>58</v>
      </c>
      <c r="E141" s="21">
        <v>14</v>
      </c>
      <c r="F141" s="21" t="s">
        <v>39</v>
      </c>
      <c r="G141" s="22">
        <v>3.6261340874278315E-3</v>
      </c>
      <c r="H141" s="18">
        <v>0.8679</v>
      </c>
      <c r="I141" s="23">
        <v>-27.893931940976039</v>
      </c>
      <c r="J141" s="23">
        <v>122.74952277458974</v>
      </c>
      <c r="K141" s="24">
        <v>0.40957870391210638</v>
      </c>
      <c r="L141" s="23">
        <v>23.388980898016936</v>
      </c>
      <c r="M141" s="23">
        <v>0.8754092674760624</v>
      </c>
      <c r="N141" s="23">
        <v>26.717767068483194</v>
      </c>
      <c r="O141" s="25">
        <v>110.41195660052021</v>
      </c>
      <c r="P141" s="26">
        <v>4.132529350881434</v>
      </c>
      <c r="Q141" s="26">
        <v>1.7885051418488669</v>
      </c>
    </row>
    <row r="142" spans="1:17">
      <c r="A142" s="17">
        <v>36039</v>
      </c>
      <c r="B142" s="18">
        <v>2.2000000000000002</v>
      </c>
      <c r="C142" s="19" t="s">
        <v>36</v>
      </c>
      <c r="D142" s="20" t="s">
        <v>58</v>
      </c>
      <c r="E142" s="21">
        <v>14</v>
      </c>
      <c r="F142" s="21" t="s">
        <v>39</v>
      </c>
      <c r="G142" s="22">
        <v>4.5875480146105804E-3</v>
      </c>
      <c r="H142" s="18">
        <v>0.8679</v>
      </c>
      <c r="I142" s="23">
        <v>-27.754446687869525</v>
      </c>
      <c r="J142" s="23">
        <v>54.968620594414183</v>
      </c>
      <c r="K142" s="24">
        <v>0.38494743408479498</v>
      </c>
      <c r="L142" s="23">
        <v>21.546938716818023</v>
      </c>
      <c r="M142" s="23">
        <v>1.6087496874664102</v>
      </c>
      <c r="N142" s="23">
        <v>13.393593101952295</v>
      </c>
      <c r="O142" s="25">
        <v>128.68476880012952</v>
      </c>
      <c r="P142" s="26">
        <v>9.6079347655687712</v>
      </c>
      <c r="Q142" s="26">
        <v>1.7916333023195365</v>
      </c>
    </row>
    <row r="143" spans="1:17">
      <c r="A143" s="17">
        <v>36039</v>
      </c>
      <c r="B143" s="18">
        <v>1.5</v>
      </c>
      <c r="C143" s="19" t="s">
        <v>36</v>
      </c>
      <c r="D143" s="20" t="s">
        <v>58</v>
      </c>
      <c r="E143" s="21">
        <v>16</v>
      </c>
      <c r="F143" s="21" t="s">
        <v>39</v>
      </c>
      <c r="G143" s="22">
        <v>1.1358785755983654E-2</v>
      </c>
      <c r="H143" s="18">
        <v>0.8679</v>
      </c>
      <c r="I143" s="23">
        <v>-28.560525946181833</v>
      </c>
      <c r="J143" s="23">
        <v>170.206022821179</v>
      </c>
      <c r="K143" s="24">
        <v>0.42681693046996833</v>
      </c>
      <c r="L143" s="23">
        <v>44.705592452141893</v>
      </c>
      <c r="M143" s="23">
        <v>1.5120747540585548</v>
      </c>
      <c r="N143" s="23">
        <v>29.565729030358955</v>
      </c>
      <c r="O143" s="25">
        <v>661.08105309216216</v>
      </c>
      <c r="P143" s="26">
        <v>22.359707498277643</v>
      </c>
      <c r="Q143" s="26">
        <v>13.531408640020972</v>
      </c>
    </row>
    <row r="144" spans="1:17">
      <c r="A144" s="17">
        <v>36039</v>
      </c>
      <c r="B144" s="18">
        <v>1.8</v>
      </c>
      <c r="C144" s="19" t="s">
        <v>36</v>
      </c>
      <c r="D144" s="20" t="s">
        <v>58</v>
      </c>
      <c r="E144" s="21">
        <v>16</v>
      </c>
      <c r="F144" s="21" t="s">
        <v>39</v>
      </c>
      <c r="G144" s="22">
        <v>1.9384705195563342E-3</v>
      </c>
      <c r="H144" s="18">
        <v>0.8679</v>
      </c>
      <c r="I144" s="23">
        <v>-28.282901805182085</v>
      </c>
      <c r="J144" s="23">
        <v>175.5329022141951</v>
      </c>
      <c r="K144" s="24">
        <v>0.42875150794023115</v>
      </c>
      <c r="L144" s="23">
        <v>32.440902244757076</v>
      </c>
      <c r="M144" s="23">
        <v>1.2975321802322515</v>
      </c>
      <c r="N144" s="23">
        <v>25.002002061290167</v>
      </c>
      <c r="O144" s="25">
        <v>81.867791023415791</v>
      </c>
      <c r="P144" s="26">
        <v>3.2744494149998165</v>
      </c>
      <c r="Q144" s="26">
        <v>2.0449430364074623</v>
      </c>
    </row>
    <row r="145" spans="1:17">
      <c r="A145" s="17">
        <v>36039</v>
      </c>
      <c r="B145" s="18">
        <v>2.2000000000000002</v>
      </c>
      <c r="C145" s="19" t="s">
        <v>36</v>
      </c>
      <c r="D145" s="20" t="s">
        <v>58</v>
      </c>
      <c r="E145" s="21">
        <v>16</v>
      </c>
      <c r="F145" s="21" t="s">
        <v>39</v>
      </c>
      <c r="G145" s="22">
        <v>5.0627829538820775E-3</v>
      </c>
      <c r="H145" s="18">
        <v>0.8679</v>
      </c>
      <c r="I145" s="23">
        <v>-27.88868163041117</v>
      </c>
      <c r="J145" s="23">
        <v>95.668911862175904</v>
      </c>
      <c r="K145" s="24">
        <v>0.39973919504923061</v>
      </c>
      <c r="L145" s="23">
        <v>16.375911392532949</v>
      </c>
      <c r="M145" s="23">
        <v>1.0457517897522537</v>
      </c>
      <c r="N145" s="23">
        <v>15.659462936623347</v>
      </c>
      <c r="O145" s="25">
        <v>107.9333697854658</v>
      </c>
      <c r="P145" s="26">
        <v>6.8925333022142254</v>
      </c>
      <c r="Q145" s="26">
        <v>2.3048076547605896</v>
      </c>
    </row>
    <row r="146" spans="1:17">
      <c r="A146" s="17">
        <v>36130</v>
      </c>
      <c r="B146" s="18">
        <v>1.5</v>
      </c>
      <c r="C146" s="19" t="s">
        <v>36</v>
      </c>
      <c r="D146" s="20" t="s">
        <v>58</v>
      </c>
      <c r="E146" s="21">
        <v>1</v>
      </c>
      <c r="F146" s="21" t="s">
        <v>37</v>
      </c>
      <c r="G146" s="22">
        <v>2.3747939161732266E-2</v>
      </c>
      <c r="H146" s="18">
        <v>0.8679</v>
      </c>
      <c r="I146" s="23">
        <v>-27.945265196246822</v>
      </c>
      <c r="J146" s="23">
        <v>231.82261219522314</v>
      </c>
      <c r="K146" s="24">
        <v>0.44918980378430112</v>
      </c>
      <c r="L146" s="23">
        <v>45.155198771170561</v>
      </c>
      <c r="M146" s="23">
        <v>1.0972168953866142</v>
      </c>
      <c r="N146" s="23">
        <v>41.154305006632008</v>
      </c>
      <c r="O146" s="25">
        <v>1396.029621619311</v>
      </c>
      <c r="P146" s="26">
        <v>33.921836886671784</v>
      </c>
      <c r="Q146" s="26">
        <v>28.117744035392914</v>
      </c>
    </row>
    <row r="147" spans="1:17">
      <c r="A147" s="17">
        <v>36130</v>
      </c>
      <c r="B147" s="18">
        <v>1.8</v>
      </c>
      <c r="C147" s="19" t="s">
        <v>36</v>
      </c>
      <c r="D147" s="20" t="s">
        <v>58</v>
      </c>
      <c r="E147" s="21">
        <v>1</v>
      </c>
      <c r="F147" s="21" t="s">
        <v>37</v>
      </c>
      <c r="G147" s="22">
        <v>8.4804365494020682E-3</v>
      </c>
      <c r="H147" s="18">
        <v>0.8679</v>
      </c>
      <c r="I147" s="23">
        <v>-27.594513134369496</v>
      </c>
      <c r="J147" s="23">
        <v>127.9235313977151</v>
      </c>
      <c r="K147" s="24">
        <v>0.41145841459158444</v>
      </c>
      <c r="L147" s="23">
        <v>30.478188498295339</v>
      </c>
      <c r="M147" s="23">
        <v>0.77152234538514419</v>
      </c>
      <c r="N147" s="23">
        <v>39.503960812801367</v>
      </c>
      <c r="O147" s="25">
        <v>336.4870132465083</v>
      </c>
      <c r="P147" s="26">
        <v>8.5178044510784545</v>
      </c>
      <c r="Q147" s="26">
        <v>3.8465054481184406</v>
      </c>
    </row>
    <row r="148" spans="1:17">
      <c r="A148" s="17">
        <v>36130</v>
      </c>
      <c r="B148" s="18">
        <v>2.2000000000000002</v>
      </c>
      <c r="C148" s="19" t="s">
        <v>36</v>
      </c>
      <c r="D148" s="20" t="s">
        <v>58</v>
      </c>
      <c r="E148" s="21">
        <v>1</v>
      </c>
      <c r="F148" s="21" t="s">
        <v>37</v>
      </c>
      <c r="G148" s="22">
        <v>2.4294877510739584E-3</v>
      </c>
      <c r="H148" s="18">
        <v>0.8679</v>
      </c>
      <c r="I148" s="32">
        <v>-27.58029243073819</v>
      </c>
      <c r="J148" s="32">
        <v>178.7022474324917</v>
      </c>
      <c r="K148" s="24">
        <v>0.42990249211034498</v>
      </c>
      <c r="L148" s="32">
        <v>13.352549906884123</v>
      </c>
      <c r="M148" s="32">
        <v>0.79137686492820702</v>
      </c>
      <c r="N148" s="23">
        <v>16.872555287669996</v>
      </c>
      <c r="O148" s="25">
        <v>42.231827112114409</v>
      </c>
      <c r="P148" s="26">
        <v>2.5029894045139849</v>
      </c>
      <c r="Q148" s="26">
        <v>1.5919636385287776</v>
      </c>
    </row>
    <row r="149" spans="1:17">
      <c r="A149" s="17">
        <v>36130</v>
      </c>
      <c r="B149" s="18">
        <v>1.5</v>
      </c>
      <c r="C149" s="19" t="s">
        <v>36</v>
      </c>
      <c r="D149" s="20" t="s">
        <v>58</v>
      </c>
      <c r="E149" s="21">
        <v>3</v>
      </c>
      <c r="F149" s="21" t="s">
        <v>37</v>
      </c>
      <c r="G149" s="22">
        <v>1.3507128882367327E-2</v>
      </c>
      <c r="H149" s="18">
        <v>0.8679</v>
      </c>
      <c r="I149" s="23">
        <v>-27.932577167523565</v>
      </c>
      <c r="J149" s="23">
        <v>57.948638955138918</v>
      </c>
      <c r="K149" s="24">
        <v>0.38603061518359727</v>
      </c>
      <c r="L149" s="23">
        <v>43.02697730488461</v>
      </c>
      <c r="M149" s="23">
        <v>1.2533072564572851</v>
      </c>
      <c r="N149" s="23">
        <v>34.330749369878113</v>
      </c>
      <c r="O149" s="25">
        <v>756.59737245507165</v>
      </c>
      <c r="P149" s="26">
        <v>22.038475312715196</v>
      </c>
      <c r="Q149" s="26">
        <v>4.3483267562839174</v>
      </c>
    </row>
    <row r="150" spans="1:17">
      <c r="A150" s="17">
        <v>36130</v>
      </c>
      <c r="B150" s="18">
        <v>1.8</v>
      </c>
      <c r="C150" s="19" t="s">
        <v>36</v>
      </c>
      <c r="D150" s="20" t="s">
        <v>58</v>
      </c>
      <c r="E150" s="21">
        <v>3</v>
      </c>
      <c r="F150" s="21" t="s">
        <v>37</v>
      </c>
      <c r="G150" s="22">
        <v>5.3269748104671074E-3</v>
      </c>
      <c r="H150" s="18">
        <v>0.8679</v>
      </c>
      <c r="I150" s="23">
        <v>-27.570204818814872</v>
      </c>
      <c r="J150" s="23">
        <v>43.519985517167548</v>
      </c>
      <c r="K150" s="24">
        <v>0.38078584964384748</v>
      </c>
      <c r="L150" s="23">
        <v>31.75776986421096</v>
      </c>
      <c r="M150" s="23">
        <v>0.97621830130212839</v>
      </c>
      <c r="N150" s="23">
        <v>32.531422348721463</v>
      </c>
      <c r="O150" s="25">
        <v>220.23766188843314</v>
      </c>
      <c r="P150" s="26">
        <v>6.7699979277754778</v>
      </c>
      <c r="Q150" s="26">
        <v>0.98069172070914523</v>
      </c>
    </row>
    <row r="151" spans="1:17">
      <c r="A151" s="17">
        <v>36130</v>
      </c>
      <c r="B151" s="18">
        <v>2.2000000000000002</v>
      </c>
      <c r="C151" s="19" t="s">
        <v>36</v>
      </c>
      <c r="D151" s="20" t="s">
        <v>58</v>
      </c>
      <c r="E151" s="21">
        <v>3</v>
      </c>
      <c r="F151" s="21" t="s">
        <v>37</v>
      </c>
      <c r="G151" s="22">
        <v>6.201825140621179E-3</v>
      </c>
      <c r="H151" s="18">
        <v>0.8679</v>
      </c>
      <c r="I151" s="23">
        <v>-27.359083591958765</v>
      </c>
      <c r="J151" s="23">
        <v>15.686966474072763</v>
      </c>
      <c r="K151" s="24">
        <v>0.37066708325943154</v>
      </c>
      <c r="L151" s="23">
        <v>19.967118756483778</v>
      </c>
      <c r="M151" s="23">
        <v>1.1449322996452789</v>
      </c>
      <c r="N151" s="23">
        <v>17.439562813163679</v>
      </c>
      <c r="O151" s="25">
        <v>161.21144308796471</v>
      </c>
      <c r="P151" s="26">
        <v>9.244007135676565</v>
      </c>
      <c r="Q151" s="26">
        <v>0.40369348812278694</v>
      </c>
    </row>
    <row r="152" spans="1:17">
      <c r="A152" s="17">
        <v>36130</v>
      </c>
      <c r="B152" s="18">
        <v>1.5</v>
      </c>
      <c r="C152" s="19" t="s">
        <v>36</v>
      </c>
      <c r="D152" s="20" t="s">
        <v>58</v>
      </c>
      <c r="E152" s="21">
        <v>5</v>
      </c>
      <c r="F152" s="21" t="s">
        <v>37</v>
      </c>
      <c r="G152" s="22">
        <v>2.8096411170528815E-2</v>
      </c>
      <c r="H152" s="18">
        <v>0.8679</v>
      </c>
      <c r="I152" s="23">
        <v>-28.545364595361786</v>
      </c>
      <c r="J152" s="23">
        <v>350.47204062313739</v>
      </c>
      <c r="K152" s="24">
        <v>0.49224289163925145</v>
      </c>
      <c r="L152" s="23">
        <v>45.671152024110754</v>
      </c>
      <c r="M152" s="23">
        <v>1.2941675942304469</v>
      </c>
      <c r="N152" s="23">
        <v>35.289982709904173</v>
      </c>
      <c r="O152" s="25">
        <v>1670.5280172834057</v>
      </c>
      <c r="P152" s="26">
        <v>47.337173016369036</v>
      </c>
      <c r="Q152" s="26">
        <v>59.617804517090626</v>
      </c>
    </row>
    <row r="153" spans="1:17">
      <c r="A153" s="17">
        <v>36130</v>
      </c>
      <c r="B153" s="18">
        <v>1.8</v>
      </c>
      <c r="C153" s="19" t="s">
        <v>36</v>
      </c>
      <c r="D153" s="20" t="s">
        <v>58</v>
      </c>
      <c r="E153" s="21">
        <v>5</v>
      </c>
      <c r="F153" s="21" t="s">
        <v>37</v>
      </c>
      <c r="G153" s="22">
        <v>8.5715983363042186E-3</v>
      </c>
      <c r="H153" s="18">
        <v>0.8679</v>
      </c>
      <c r="I153" s="23">
        <v>-27.803217218555467</v>
      </c>
      <c r="J153" s="23">
        <v>285.20432345775544</v>
      </c>
      <c r="K153" s="24">
        <v>0.46856448106469317</v>
      </c>
      <c r="L153" s="23">
        <v>33.363162868048619</v>
      </c>
      <c r="M153" s="23">
        <v>0.94034570146238239</v>
      </c>
      <c r="N153" s="23">
        <v>35.479678182357574</v>
      </c>
      <c r="O153" s="25">
        <v>372.297375651663</v>
      </c>
      <c r="P153" s="26">
        <v>10.493256836720393</v>
      </c>
      <c r="Q153" s="26">
        <v>10.730874650857546</v>
      </c>
    </row>
    <row r="154" spans="1:17">
      <c r="A154" s="17">
        <v>36130</v>
      </c>
      <c r="B154" s="18">
        <v>2.2000000000000002</v>
      </c>
      <c r="C154" s="19" t="s">
        <v>36</v>
      </c>
      <c r="D154" s="20" t="s">
        <v>58</v>
      </c>
      <c r="E154" s="21">
        <v>5</v>
      </c>
      <c r="F154" s="21" t="s">
        <v>37</v>
      </c>
      <c r="G154" s="22">
        <v>2.6229366607248956E-3</v>
      </c>
      <c r="H154" s="18">
        <v>0.8679</v>
      </c>
      <c r="I154" s="23">
        <v>-27.659769271766788</v>
      </c>
      <c r="J154" s="23">
        <v>168.21577330268565</v>
      </c>
      <c r="K154" s="24">
        <v>0.42609410677660564</v>
      </c>
      <c r="L154" s="23">
        <v>9.1375600752319581</v>
      </c>
      <c r="M154" s="23">
        <v>0.45687800376159793</v>
      </c>
      <c r="N154" s="23">
        <v>20</v>
      </c>
      <c r="O154" s="25">
        <v>31.201753100597813</v>
      </c>
      <c r="P154" s="26">
        <v>1.5600876550298906</v>
      </c>
      <c r="Q154" s="26">
        <v>0.9328404782572155</v>
      </c>
    </row>
    <row r="155" spans="1:17">
      <c r="A155" s="17">
        <v>36130</v>
      </c>
      <c r="B155" s="18">
        <v>1.5</v>
      </c>
      <c r="C155" s="19" t="s">
        <v>36</v>
      </c>
      <c r="D155" s="20" t="s">
        <v>58</v>
      </c>
      <c r="E155" s="21">
        <v>7</v>
      </c>
      <c r="F155" s="21" t="s">
        <v>37</v>
      </c>
      <c r="G155" s="22">
        <v>2.1183430071862911E-2</v>
      </c>
      <c r="H155" s="18">
        <v>0.8679</v>
      </c>
      <c r="I155" s="23">
        <v>-27.765815509309427</v>
      </c>
      <c r="J155" s="23">
        <v>211.66312802166979</v>
      </c>
      <c r="K155" s="24">
        <v>0.44187103782921139</v>
      </c>
      <c r="L155" s="23">
        <v>43.403814705160642</v>
      </c>
      <c r="M155" s="23">
        <v>0.85175663559565529</v>
      </c>
      <c r="N155" s="23">
        <v>50.958000080395308</v>
      </c>
      <c r="O155" s="25">
        <v>1196.9751428527941</v>
      </c>
      <c r="P155" s="26">
        <v>23.489445052089032</v>
      </c>
      <c r="Q155" s="26">
        <v>17.751217406186022</v>
      </c>
    </row>
    <row r="156" spans="1:17">
      <c r="A156" s="17">
        <v>36130</v>
      </c>
      <c r="B156" s="18">
        <v>1.8</v>
      </c>
      <c r="C156" s="19" t="s">
        <v>36</v>
      </c>
      <c r="D156" s="20" t="s">
        <v>58</v>
      </c>
      <c r="E156" s="21">
        <v>7</v>
      </c>
      <c r="F156" s="21" t="s">
        <v>37</v>
      </c>
      <c r="G156" s="22">
        <v>3.606274184632394E-3</v>
      </c>
      <c r="H156" s="18">
        <v>0.8679</v>
      </c>
      <c r="I156" s="23">
        <v>-27.392719143056354</v>
      </c>
      <c r="J156" s="23">
        <v>160.82633429118971</v>
      </c>
      <c r="K156" s="24">
        <v>0.42341030040684602</v>
      </c>
      <c r="L156" s="23">
        <v>25.180163590352535</v>
      </c>
      <c r="M156" s="23">
        <v>0.49651078889972133</v>
      </c>
      <c r="N156" s="23">
        <v>50.714232506714154</v>
      </c>
      <c r="O156" s="25">
        <v>118.21653825867484</v>
      </c>
      <c r="P156" s="26">
        <v>2.3310327774954289</v>
      </c>
      <c r="Q156" s="26">
        <v>1.3312598218096858</v>
      </c>
    </row>
    <row r="157" spans="1:17">
      <c r="A157" s="17">
        <v>36130</v>
      </c>
      <c r="B157" s="18">
        <v>2.2000000000000002</v>
      </c>
      <c r="C157" s="19" t="s">
        <v>36</v>
      </c>
      <c r="D157" s="20" t="s">
        <v>58</v>
      </c>
      <c r="E157" s="21">
        <v>7</v>
      </c>
      <c r="F157" s="21" t="s">
        <v>37</v>
      </c>
      <c r="G157" s="22">
        <v>9.3789773355445003E-3</v>
      </c>
      <c r="H157" s="18">
        <v>0.8679</v>
      </c>
      <c r="I157" s="23">
        <v>-27.457615698842869</v>
      </c>
      <c r="J157" s="23">
        <v>80.648306709527816</v>
      </c>
      <c r="K157" s="24">
        <v>0.39428074802009117</v>
      </c>
      <c r="L157" s="23">
        <v>15.929024718825499</v>
      </c>
      <c r="M157" s="23">
        <v>0.46611168608328979</v>
      </c>
      <c r="N157" s="23">
        <v>34.174265941873706</v>
      </c>
      <c r="O157" s="25">
        <v>194.49373658910827</v>
      </c>
      <c r="P157" s="26">
        <v>5.6912337757281639</v>
      </c>
      <c r="Q157" s="26">
        <v>1.592449782020817</v>
      </c>
    </row>
    <row r="158" spans="1:17">
      <c r="A158" s="17">
        <v>36130</v>
      </c>
      <c r="B158" s="18">
        <v>1.5</v>
      </c>
      <c r="C158" s="19" t="s">
        <v>36</v>
      </c>
      <c r="D158" s="20" t="s">
        <v>58</v>
      </c>
      <c r="E158" s="21">
        <v>9</v>
      </c>
      <c r="F158" s="21" t="s">
        <v>37</v>
      </c>
      <c r="G158" s="22">
        <v>1.7276498063340171E-2</v>
      </c>
      <c r="H158" s="18">
        <v>0.8679</v>
      </c>
      <c r="I158" s="23">
        <v>-28.262069837548125</v>
      </c>
      <c r="J158" s="23">
        <v>215.84631495912311</v>
      </c>
      <c r="K158" s="24">
        <v>0.44338980436136077</v>
      </c>
      <c r="L158" s="23">
        <v>39.979445705967308</v>
      </c>
      <c r="M158" s="23">
        <v>1.1120182535172476</v>
      </c>
      <c r="N158" s="23">
        <v>35.952148788488586</v>
      </c>
      <c r="O158" s="25">
        <v>899.19406511650322</v>
      </c>
      <c r="P158" s="26">
        <v>25.010857359502623</v>
      </c>
      <c r="Q158" s="26">
        <v>19.280821007539569</v>
      </c>
    </row>
    <row r="159" spans="1:17">
      <c r="A159" s="17">
        <v>36130</v>
      </c>
      <c r="B159" s="18">
        <v>1.8</v>
      </c>
      <c r="C159" s="19" t="s">
        <v>36</v>
      </c>
      <c r="D159" s="20" t="s">
        <v>58</v>
      </c>
      <c r="E159" s="21">
        <v>9</v>
      </c>
      <c r="F159" s="21" t="s">
        <v>37</v>
      </c>
      <c r="G159" s="22">
        <v>4.6275917065390741E-3</v>
      </c>
      <c r="H159" s="18">
        <v>0.8679</v>
      </c>
      <c r="I159" s="23">
        <v>-27.723792763173638</v>
      </c>
      <c r="J159" s="23">
        <v>174.37220059411601</v>
      </c>
      <c r="K159" s="24">
        <v>0.4283299791392971</v>
      </c>
      <c r="L159" s="23">
        <v>30.196143973691552</v>
      </c>
      <c r="M159" s="23">
        <v>1.0630220492062616</v>
      </c>
      <c r="N159" s="23">
        <v>28.405943222192274</v>
      </c>
      <c r="O159" s="25">
        <v>181.91456358578023</v>
      </c>
      <c r="P159" s="26">
        <v>6.4041022036423216</v>
      </c>
      <c r="Q159" s="26">
        <v>3.9724632609785973</v>
      </c>
    </row>
    <row r="160" spans="1:17">
      <c r="A160" s="17">
        <v>36130</v>
      </c>
      <c r="B160" s="18">
        <v>2.2000000000000002</v>
      </c>
      <c r="C160" s="19" t="s">
        <v>36</v>
      </c>
      <c r="D160" s="20" t="s">
        <v>58</v>
      </c>
      <c r="E160" s="21">
        <v>9</v>
      </c>
      <c r="F160" s="21" t="s">
        <v>37</v>
      </c>
      <c r="G160" s="22">
        <v>3.8112526771474147E-3</v>
      </c>
      <c r="H160" s="18">
        <v>0.8679</v>
      </c>
      <c r="I160" s="27" t="s">
        <v>46</v>
      </c>
      <c r="J160" s="27" t="s">
        <v>46</v>
      </c>
      <c r="K160" s="27" t="s">
        <v>46</v>
      </c>
      <c r="L160" s="27" t="s">
        <v>46</v>
      </c>
      <c r="M160" s="27" t="s">
        <v>46</v>
      </c>
      <c r="N160" s="27" t="s">
        <v>46</v>
      </c>
      <c r="O160" s="29" t="s">
        <v>46</v>
      </c>
      <c r="P160" s="27" t="s">
        <v>46</v>
      </c>
      <c r="Q160" s="27" t="s">
        <v>46</v>
      </c>
    </row>
    <row r="161" spans="1:17">
      <c r="A161" s="17">
        <v>36130</v>
      </c>
      <c r="B161" s="18">
        <v>1.5</v>
      </c>
      <c r="C161" s="19" t="s">
        <v>36</v>
      </c>
      <c r="D161" s="20" t="s">
        <v>58</v>
      </c>
      <c r="E161" s="21">
        <v>11</v>
      </c>
      <c r="F161" s="21" t="s">
        <v>37</v>
      </c>
      <c r="G161" s="22">
        <v>2.6064939665670323E-2</v>
      </c>
      <c r="H161" s="18">
        <v>0.8679</v>
      </c>
      <c r="I161" s="23">
        <v>-27.765082521052381</v>
      </c>
      <c r="J161" s="23">
        <v>400.88574799690701</v>
      </c>
      <c r="K161" s="24">
        <v>0.51052472022614581</v>
      </c>
      <c r="L161" s="23">
        <v>39.993889313831687</v>
      </c>
      <c r="M161" s="23">
        <v>0.66618141052814228</v>
      </c>
      <c r="N161" s="23">
        <v>60.034532158627648</v>
      </c>
      <c r="O161" s="25">
        <v>1357.0983164258028</v>
      </c>
      <c r="P161" s="26">
        <v>22.605295113152174</v>
      </c>
      <c r="Q161" s="26">
        <v>32.602423633238331</v>
      </c>
    </row>
    <row r="162" spans="1:17">
      <c r="A162" s="17">
        <v>36130</v>
      </c>
      <c r="B162" s="18">
        <v>1.8</v>
      </c>
      <c r="C162" s="19" t="s">
        <v>36</v>
      </c>
      <c r="D162" s="20" t="s">
        <v>58</v>
      </c>
      <c r="E162" s="21">
        <v>11</v>
      </c>
      <c r="F162" s="21" t="s">
        <v>37</v>
      </c>
      <c r="G162" s="22">
        <v>1.7168161186759657E-3</v>
      </c>
      <c r="H162" s="18">
        <v>0.8679</v>
      </c>
      <c r="I162" s="23">
        <v>-27.510614469491326</v>
      </c>
      <c r="J162" s="23">
        <v>322.34290295835007</v>
      </c>
      <c r="K162" s="24">
        <v>0.48203933117377867</v>
      </c>
      <c r="L162" s="23">
        <v>29.457348582962585</v>
      </c>
      <c r="M162" s="23">
        <v>0.51069625983961264</v>
      </c>
      <c r="N162" s="23">
        <v>57.680760364710423</v>
      </c>
      <c r="O162" s="25">
        <v>65.838265892985078</v>
      </c>
      <c r="P162" s="26">
        <v>1.1414250692379133</v>
      </c>
      <c r="Q162" s="26">
        <v>1.3210777409858006</v>
      </c>
    </row>
    <row r="163" spans="1:17">
      <c r="A163" s="17">
        <v>36130</v>
      </c>
      <c r="B163" s="18">
        <v>2.2000000000000002</v>
      </c>
      <c r="C163" s="19" t="s">
        <v>36</v>
      </c>
      <c r="D163" s="20" t="s">
        <v>58</v>
      </c>
      <c r="E163" s="21">
        <v>11</v>
      </c>
      <c r="F163" s="21" t="s">
        <v>37</v>
      </c>
      <c r="G163" s="22">
        <v>3.502949629137607E-3</v>
      </c>
      <c r="H163" s="18">
        <v>0.8679</v>
      </c>
      <c r="I163" s="23">
        <v>-27.607617346781826</v>
      </c>
      <c r="J163" s="23">
        <v>91.037122209414207</v>
      </c>
      <c r="K163" s="24">
        <v>0.3980560790934472</v>
      </c>
      <c r="L163" s="23">
        <v>18.059733060416079</v>
      </c>
      <c r="M163" s="23">
        <v>1.3480202791162901</v>
      </c>
      <c r="N163" s="23">
        <v>13.397226540431085</v>
      </c>
      <c r="O163" s="25">
        <v>82.358071114369963</v>
      </c>
      <c r="P163" s="26">
        <v>6.1473970650435765</v>
      </c>
      <c r="Q163" s="26">
        <v>1.9521722741634893</v>
      </c>
    </row>
    <row r="164" spans="1:17">
      <c r="A164" s="17">
        <v>36130</v>
      </c>
      <c r="B164" s="18">
        <v>1.5</v>
      </c>
      <c r="C164" s="19" t="s">
        <v>36</v>
      </c>
      <c r="D164" s="20" t="s">
        <v>58</v>
      </c>
      <c r="E164" s="21">
        <v>13</v>
      </c>
      <c r="F164" s="21" t="s">
        <v>37</v>
      </c>
      <c r="G164" s="22">
        <v>7.9955188114066624E-3</v>
      </c>
      <c r="H164" s="18">
        <v>0.8679</v>
      </c>
      <c r="I164" s="23">
        <v>-27.876407222292649</v>
      </c>
      <c r="J164" s="23">
        <v>342.15777468577926</v>
      </c>
      <c r="K164" s="24">
        <v>0.4892271935093927</v>
      </c>
      <c r="L164" s="23">
        <v>45.035387425892836</v>
      </c>
      <c r="M164" s="23">
        <v>1.2488057917016859</v>
      </c>
      <c r="N164" s="23">
        <v>36.062763101479007</v>
      </c>
      <c r="O164" s="25">
        <v>468.7718239271112</v>
      </c>
      <c r="P164" s="26">
        <v>12.998777232016533</v>
      </c>
      <c r="Q164" s="26">
        <v>15.979032041855842</v>
      </c>
    </row>
    <row r="165" spans="1:17">
      <c r="A165" s="17">
        <v>36130</v>
      </c>
      <c r="B165" s="18">
        <v>1.8</v>
      </c>
      <c r="C165" s="19" t="s">
        <v>36</v>
      </c>
      <c r="D165" s="20" t="s">
        <v>58</v>
      </c>
      <c r="E165" s="21">
        <v>13</v>
      </c>
      <c r="F165" s="21" t="s">
        <v>37</v>
      </c>
      <c r="G165" s="22">
        <v>8.8473520249221192E-3</v>
      </c>
      <c r="H165" s="18">
        <v>0.8679</v>
      </c>
      <c r="I165" s="23">
        <v>-27.227898367736731</v>
      </c>
      <c r="J165" s="23">
        <v>238.92792002809566</v>
      </c>
      <c r="K165" s="24">
        <v>0.45176908183456627</v>
      </c>
      <c r="L165" s="23">
        <v>27.81127101387456</v>
      </c>
      <c r="M165" s="23">
        <v>0.7641120098350882</v>
      </c>
      <c r="N165" s="23">
        <v>36.396851058363588</v>
      </c>
      <c r="O165" s="25">
        <v>320.32814019044167</v>
      </c>
      <c r="P165" s="26">
        <v>8.8009849994106517</v>
      </c>
      <c r="Q165" s="26">
        <v>7.5221210713941895</v>
      </c>
    </row>
    <row r="166" spans="1:17">
      <c r="A166" s="17">
        <v>36130</v>
      </c>
      <c r="B166" s="18">
        <v>2.2000000000000002</v>
      </c>
      <c r="C166" s="19" t="s">
        <v>36</v>
      </c>
      <c r="D166" s="20" t="s">
        <v>58</v>
      </c>
      <c r="E166" s="21">
        <v>13</v>
      </c>
      <c r="F166" s="21" t="s">
        <v>37</v>
      </c>
      <c r="G166" s="22">
        <v>3.0812758207524557E-3</v>
      </c>
      <c r="H166" s="18">
        <v>0.8679</v>
      </c>
      <c r="I166" s="23">
        <v>-27.647998146866726</v>
      </c>
      <c r="J166" s="23">
        <v>50.148783457839947</v>
      </c>
      <c r="K166" s="24">
        <v>0.38319546331024212</v>
      </c>
      <c r="L166" s="23">
        <v>18.089925731528979</v>
      </c>
      <c r="M166" s="23">
        <v>2.0868364821885605</v>
      </c>
      <c r="N166" s="23">
        <v>8.6685880211166566</v>
      </c>
      <c r="O166" s="25">
        <v>72.56518507639646</v>
      </c>
      <c r="P166" s="26">
        <v>8.3710501525309393</v>
      </c>
      <c r="Q166" s="26">
        <v>1.4143277072028311</v>
      </c>
    </row>
    <row r="167" spans="1:17">
      <c r="A167" s="17">
        <v>36130</v>
      </c>
      <c r="B167" s="18">
        <v>1.5</v>
      </c>
      <c r="C167" s="19" t="s">
        <v>36</v>
      </c>
      <c r="D167" s="20" t="s">
        <v>58</v>
      </c>
      <c r="E167" s="21">
        <v>15</v>
      </c>
      <c r="F167" s="21" t="s">
        <v>37</v>
      </c>
      <c r="G167" s="22">
        <v>2.7368484646934935E-2</v>
      </c>
      <c r="H167" s="18">
        <v>0.8679</v>
      </c>
      <c r="I167" s="23">
        <v>-27.733529451801441</v>
      </c>
      <c r="J167" s="23">
        <v>239.76119220986516</v>
      </c>
      <c r="K167" s="24">
        <v>0.45207155689738021</v>
      </c>
      <c r="L167" s="23">
        <v>41.872027543984743</v>
      </c>
      <c r="M167" s="23">
        <v>0.93177993767459888</v>
      </c>
      <c r="N167" s="23">
        <v>44.937678791928995</v>
      </c>
      <c r="O167" s="25">
        <v>1491.8861776601591</v>
      </c>
      <c r="P167" s="26">
        <v>33.199003993239373</v>
      </c>
      <c r="Q167" s="26">
        <v>28.475302599424833</v>
      </c>
    </row>
    <row r="168" spans="1:17">
      <c r="A168" s="17">
        <v>36130</v>
      </c>
      <c r="B168" s="18">
        <v>1.8</v>
      </c>
      <c r="C168" s="19" t="s">
        <v>36</v>
      </c>
      <c r="D168" s="20" t="s">
        <v>58</v>
      </c>
      <c r="E168" s="21">
        <v>15</v>
      </c>
      <c r="F168" s="21" t="s">
        <v>37</v>
      </c>
      <c r="G168" s="22">
        <v>2.6333000775967189E-3</v>
      </c>
      <c r="H168" s="18">
        <v>0.8679</v>
      </c>
      <c r="I168" s="23">
        <v>-27.471222527523317</v>
      </c>
      <c r="J168" s="23">
        <v>201.59071432099466</v>
      </c>
      <c r="K168" s="24">
        <v>0.43821391220436184</v>
      </c>
      <c r="L168" s="23">
        <v>30.562406733059884</v>
      </c>
      <c r="M168" s="23">
        <v>0.77263035937089664</v>
      </c>
      <c r="N168" s="23">
        <v>39.556310934953281</v>
      </c>
      <c r="O168" s="25">
        <v>104.77287240606196</v>
      </c>
      <c r="P168" s="26">
        <v>2.648701810903229</v>
      </c>
      <c r="Q168" s="26">
        <v>1.9047850948482901</v>
      </c>
    </row>
    <row r="169" spans="1:17">
      <c r="A169" s="17">
        <v>36130</v>
      </c>
      <c r="B169" s="18">
        <v>2.2000000000000002</v>
      </c>
      <c r="C169" s="19" t="s">
        <v>36</v>
      </c>
      <c r="D169" s="20" t="s">
        <v>58</v>
      </c>
      <c r="E169" s="21">
        <v>15</v>
      </c>
      <c r="F169" s="21" t="s">
        <v>37</v>
      </c>
      <c r="G169" s="22">
        <v>6.1139299412481989E-3</v>
      </c>
      <c r="H169" s="18">
        <v>0.8679</v>
      </c>
      <c r="I169" s="23">
        <v>-27.499073226354504</v>
      </c>
      <c r="J169" s="23">
        <v>56.77095799969036</v>
      </c>
      <c r="K169" s="24">
        <v>0.38560255293441464</v>
      </c>
      <c r="L169" s="23">
        <v>16.858173537023717</v>
      </c>
      <c r="M169" s="23">
        <v>0.54084100148552383</v>
      </c>
      <c r="N169" s="23">
        <v>31.170294949383461</v>
      </c>
      <c r="O169" s="25">
        <v>134.18127845569165</v>
      </c>
      <c r="P169" s="26">
        <v>4.3047805185541153</v>
      </c>
      <c r="Q169" s="26">
        <v>0.8309325383042766</v>
      </c>
    </row>
    <row r="170" spans="1:17">
      <c r="A170" s="17">
        <v>36130</v>
      </c>
      <c r="B170" s="18">
        <v>1.5</v>
      </c>
      <c r="C170" s="19" t="s">
        <v>36</v>
      </c>
      <c r="D170" s="20" t="s">
        <v>58</v>
      </c>
      <c r="E170" s="21">
        <v>2</v>
      </c>
      <c r="F170" s="21" t="s">
        <v>39</v>
      </c>
      <c r="G170" s="22">
        <v>2.3500682433227442E-2</v>
      </c>
      <c r="H170" s="18">
        <v>0.8679</v>
      </c>
      <c r="I170" s="27" t="s">
        <v>46</v>
      </c>
      <c r="J170" s="27" t="s">
        <v>46</v>
      </c>
      <c r="K170" s="27" t="s">
        <v>46</v>
      </c>
      <c r="L170" s="27" t="s">
        <v>46</v>
      </c>
      <c r="M170" s="27" t="s">
        <v>46</v>
      </c>
      <c r="N170" s="27" t="s">
        <v>46</v>
      </c>
      <c r="O170" s="29" t="s">
        <v>46</v>
      </c>
      <c r="P170" s="27" t="s">
        <v>46</v>
      </c>
      <c r="Q170" s="27" t="s">
        <v>46</v>
      </c>
    </row>
    <row r="171" spans="1:17">
      <c r="A171" s="17">
        <v>36130</v>
      </c>
      <c r="B171" s="18">
        <v>1.8</v>
      </c>
      <c r="C171" s="19" t="s">
        <v>36</v>
      </c>
      <c r="D171" s="20" t="s">
        <v>58</v>
      </c>
      <c r="E171" s="21">
        <v>2</v>
      </c>
      <c r="F171" s="21" t="s">
        <v>39</v>
      </c>
      <c r="G171" s="22">
        <v>4.7385574773502765E-3</v>
      </c>
      <c r="H171" s="18">
        <v>0.8679</v>
      </c>
      <c r="I171" s="23">
        <v>-28.137771687064227</v>
      </c>
      <c r="J171" s="23">
        <v>154.19754688881176</v>
      </c>
      <c r="K171" s="24">
        <v>0.42100263569849733</v>
      </c>
      <c r="L171" s="23">
        <v>30.9351741286848</v>
      </c>
      <c r="M171" s="23">
        <v>0.99293136552143935</v>
      </c>
      <c r="N171" s="23">
        <v>31.1554002651927</v>
      </c>
      <c r="O171" s="25">
        <v>190.83571887105492</v>
      </c>
      <c r="P171" s="26">
        <v>6.1252854159045933</v>
      </c>
      <c r="Q171" s="26">
        <v>3.3506925665554759</v>
      </c>
    </row>
    <row r="172" spans="1:17">
      <c r="A172" s="17">
        <v>36130</v>
      </c>
      <c r="B172" s="18">
        <v>2.2000000000000002</v>
      </c>
      <c r="C172" s="19" t="s">
        <v>36</v>
      </c>
      <c r="D172" s="20" t="s">
        <v>58</v>
      </c>
      <c r="E172" s="21">
        <v>2</v>
      </c>
      <c r="F172" s="21" t="s">
        <v>39</v>
      </c>
      <c r="G172" s="22">
        <v>4.0931370749499952E-3</v>
      </c>
      <c r="H172" s="18">
        <v>0.8679</v>
      </c>
      <c r="I172" s="23">
        <v>-28.067710625104255</v>
      </c>
      <c r="J172" s="23">
        <v>139.71469718444024</v>
      </c>
      <c r="K172" s="24">
        <v>0.41574186486147957</v>
      </c>
      <c r="L172" s="23">
        <v>10.657861264807282</v>
      </c>
      <c r="M172" s="23">
        <v>0.53289306324036412</v>
      </c>
      <c r="N172" s="23">
        <v>20</v>
      </c>
      <c r="O172" s="25">
        <v>56.792017768555887</v>
      </c>
      <c r="P172" s="26">
        <v>2.8396008884277943</v>
      </c>
      <c r="Q172" s="26">
        <v>1.403951633861843</v>
      </c>
    </row>
    <row r="173" spans="1:17">
      <c r="A173" s="17">
        <v>36130</v>
      </c>
      <c r="B173" s="18">
        <v>1.5</v>
      </c>
      <c r="C173" s="19" t="s">
        <v>36</v>
      </c>
      <c r="D173" s="20" t="s">
        <v>58</v>
      </c>
      <c r="E173" s="21">
        <v>4</v>
      </c>
      <c r="F173" s="21" t="s">
        <v>39</v>
      </c>
      <c r="G173" s="22">
        <v>1.4175150462962964E-2</v>
      </c>
      <c r="H173" s="18">
        <v>0.8679</v>
      </c>
      <c r="I173" s="23">
        <v>-28.661638016891128</v>
      </c>
      <c r="J173" s="23">
        <v>716.92916474972446</v>
      </c>
      <c r="K173" s="24">
        <v>0.62498058047284732</v>
      </c>
      <c r="L173" s="23">
        <v>45.180010974397504</v>
      </c>
      <c r="M173" s="23">
        <v>1.0784017538647732</v>
      </c>
      <c r="N173" s="23">
        <v>41.89534263318982</v>
      </c>
      <c r="O173" s="25">
        <v>833.74829141346197</v>
      </c>
      <c r="P173" s="26">
        <v>19.900739294896233</v>
      </c>
      <c r="Q173" s="26">
        <v>51.479347926425596</v>
      </c>
    </row>
    <row r="174" spans="1:17">
      <c r="A174" s="17">
        <v>36130</v>
      </c>
      <c r="B174" s="18">
        <v>1.8</v>
      </c>
      <c r="C174" s="19" t="s">
        <v>36</v>
      </c>
      <c r="D174" s="20" t="s">
        <v>58</v>
      </c>
      <c r="E174" s="21">
        <v>4</v>
      </c>
      <c r="F174" s="21" t="s">
        <v>39</v>
      </c>
      <c r="G174" s="22">
        <v>2.3216435185185189E-3</v>
      </c>
      <c r="H174" s="18">
        <v>0.8679</v>
      </c>
      <c r="I174" s="23">
        <v>-28.140495004376547</v>
      </c>
      <c r="J174" s="23">
        <v>637.50932383496308</v>
      </c>
      <c r="K174" s="24">
        <v>0.59624328086894141</v>
      </c>
      <c r="L174" s="23">
        <v>29.644868603326998</v>
      </c>
      <c r="M174" s="23">
        <v>0.60497029570440342</v>
      </c>
      <c r="N174" s="23">
        <v>49.002188725331862</v>
      </c>
      <c r="O174" s="25">
        <v>89.599588076864379</v>
      </c>
      <c r="P174" s="26">
        <v>1.8284813476208168</v>
      </c>
      <c r="Q174" s="26">
        <v>4.2044700007959399</v>
      </c>
    </row>
    <row r="175" spans="1:17">
      <c r="A175" s="17">
        <v>36130</v>
      </c>
      <c r="B175" s="18">
        <v>2.2000000000000002</v>
      </c>
      <c r="C175" s="19" t="s">
        <v>36</v>
      </c>
      <c r="D175" s="20" t="s">
        <v>58</v>
      </c>
      <c r="E175" s="21">
        <v>4</v>
      </c>
      <c r="F175" s="21" t="s">
        <v>39</v>
      </c>
      <c r="G175" s="22">
        <v>3.5989101851851848E-3</v>
      </c>
      <c r="H175" s="18">
        <v>0.8679</v>
      </c>
      <c r="I175" s="23">
        <v>-27.999355328459487</v>
      </c>
      <c r="J175" s="23">
        <v>176.68027519750453</v>
      </c>
      <c r="K175" s="24">
        <v>0.42916819270920725</v>
      </c>
      <c r="L175" s="23">
        <v>15.687891660888017</v>
      </c>
      <c r="M175" s="23">
        <v>0.77641874963939417</v>
      </c>
      <c r="N175" s="23">
        <v>20.205451849500314</v>
      </c>
      <c r="O175" s="25">
        <v>73.501556736389617</v>
      </c>
      <c r="P175" s="26">
        <v>3.6377091333499352</v>
      </c>
      <c r="Q175" s="26">
        <v>2.2869619881548697</v>
      </c>
    </row>
    <row r="176" spans="1:17">
      <c r="A176" s="17">
        <v>36130</v>
      </c>
      <c r="B176" s="18">
        <v>1.5</v>
      </c>
      <c r="C176" s="19" t="s">
        <v>36</v>
      </c>
      <c r="D176" s="20" t="s">
        <v>58</v>
      </c>
      <c r="E176" s="21">
        <v>6</v>
      </c>
      <c r="F176" s="21" t="s">
        <v>39</v>
      </c>
      <c r="G176" s="22">
        <v>8.5756768752774087E-3</v>
      </c>
      <c r="H176" s="18">
        <v>0.8679</v>
      </c>
      <c r="I176" s="23">
        <v>-28.821941579388433</v>
      </c>
      <c r="J176" s="23">
        <v>354.39413138358788</v>
      </c>
      <c r="K176" s="24">
        <v>0.49366542422755455</v>
      </c>
      <c r="L176" s="23">
        <v>42.839587450059454</v>
      </c>
      <c r="M176" s="23">
        <v>0.91982538824589932</v>
      </c>
      <c r="N176" s="23">
        <v>46.573608423392457</v>
      </c>
      <c r="O176" s="25">
        <v>478.27164742443637</v>
      </c>
      <c r="P176" s="26">
        <v>10.269155936481305</v>
      </c>
      <c r="Q176" s="26">
        <v>13.079354023088513</v>
      </c>
    </row>
    <row r="177" spans="1:17">
      <c r="A177" s="17">
        <v>36130</v>
      </c>
      <c r="B177" s="18">
        <v>1.8</v>
      </c>
      <c r="C177" s="19" t="s">
        <v>36</v>
      </c>
      <c r="D177" s="20" t="s">
        <v>58</v>
      </c>
      <c r="E177" s="21">
        <v>6</v>
      </c>
      <c r="F177" s="21" t="s">
        <v>39</v>
      </c>
      <c r="G177" s="22">
        <v>8.0011096316023097E-3</v>
      </c>
      <c r="H177" s="18">
        <v>0.8679</v>
      </c>
      <c r="I177" s="23">
        <v>-27.267228033137236</v>
      </c>
      <c r="J177" s="23">
        <v>159.94546599125295</v>
      </c>
      <c r="K177" s="24">
        <v>0.42309036390485133</v>
      </c>
      <c r="L177" s="23">
        <v>27.092475744269496</v>
      </c>
      <c r="M177" s="23">
        <v>0.868417255806466</v>
      </c>
      <c r="N177" s="23">
        <v>31.197532710367145</v>
      </c>
      <c r="O177" s="25">
        <v>282.20185346480417</v>
      </c>
      <c r="P177" s="26">
        <v>9.0456465286765031</v>
      </c>
      <c r="Q177" s="26">
        <v>5.1370555811819365</v>
      </c>
    </row>
    <row r="178" spans="1:17">
      <c r="A178" s="17">
        <v>36130</v>
      </c>
      <c r="B178" s="18">
        <v>2.2000000000000002</v>
      </c>
      <c r="C178" s="19" t="s">
        <v>36</v>
      </c>
      <c r="D178" s="20" t="s">
        <v>58</v>
      </c>
      <c r="E178" s="21">
        <v>6</v>
      </c>
      <c r="F178" s="21" t="s">
        <v>39</v>
      </c>
      <c r="G178" s="22">
        <v>3.8641895250776746E-3</v>
      </c>
      <c r="H178" s="18">
        <v>0.8679</v>
      </c>
      <c r="I178" s="23">
        <v>-28.031775654615604</v>
      </c>
      <c r="J178" s="23">
        <v>49.178488665467412</v>
      </c>
      <c r="K178" s="24">
        <v>0.38284276175893589</v>
      </c>
      <c r="L178" s="23">
        <v>12.80591169415816</v>
      </c>
      <c r="M178" s="23">
        <v>0.55508110471879113</v>
      </c>
      <c r="N178" s="23">
        <v>23.070343388189634</v>
      </c>
      <c r="O178" s="25">
        <v>64.421357045107484</v>
      </c>
      <c r="P178" s="26">
        <v>2.7923883039420474</v>
      </c>
      <c r="Q178" s="26">
        <v>0.46193814450552312</v>
      </c>
    </row>
    <row r="179" spans="1:17">
      <c r="A179" s="17">
        <v>36130</v>
      </c>
      <c r="B179" s="18">
        <v>1.5</v>
      </c>
      <c r="C179" s="19" t="s">
        <v>36</v>
      </c>
      <c r="D179" s="20" t="s">
        <v>58</v>
      </c>
      <c r="E179" s="21">
        <v>8</v>
      </c>
      <c r="F179" s="21" t="s">
        <v>39</v>
      </c>
      <c r="G179" s="22">
        <v>1.7045453413054312E-2</v>
      </c>
      <c r="H179" s="18">
        <v>0.8679</v>
      </c>
      <c r="I179" s="23">
        <v>-29.868941832656891</v>
      </c>
      <c r="J179" s="23">
        <v>277.12750551136867</v>
      </c>
      <c r="K179" s="24">
        <v>0.46563351670836423</v>
      </c>
      <c r="L179" s="23">
        <v>44.89210248289794</v>
      </c>
      <c r="M179" s="23">
        <v>0.7015182118281299</v>
      </c>
      <c r="N179" s="23">
        <v>63.992782690431973</v>
      </c>
      <c r="O179" s="25">
        <v>996.18374547893518</v>
      </c>
      <c r="P179" s="26">
        <v>15.567126535159753</v>
      </c>
      <c r="Q179" s="26">
        <v>15.463374237815113</v>
      </c>
    </row>
    <row r="180" spans="1:17">
      <c r="A180" s="17">
        <v>36130</v>
      </c>
      <c r="B180" s="18">
        <v>1.8</v>
      </c>
      <c r="C180" s="19" t="s">
        <v>36</v>
      </c>
      <c r="D180" s="20" t="s">
        <v>58</v>
      </c>
      <c r="E180" s="21">
        <v>8</v>
      </c>
      <c r="F180" s="21" t="s">
        <v>39</v>
      </c>
      <c r="G180" s="22">
        <v>4.7202291978076733E-3</v>
      </c>
      <c r="H180" s="18">
        <v>0.8679</v>
      </c>
      <c r="I180" s="23">
        <v>-29.679798958192869</v>
      </c>
      <c r="J180" s="23">
        <v>194.09248919188528</v>
      </c>
      <c r="K180" s="24">
        <v>0.43549125710891551</v>
      </c>
      <c r="L180" s="23">
        <v>29.044151533395912</v>
      </c>
      <c r="M180" s="23">
        <v>1.1482163534143677</v>
      </c>
      <c r="N180" s="23">
        <v>25.295016437476637</v>
      </c>
      <c r="O180" s="25">
        <v>178.47719356790458</v>
      </c>
      <c r="P180" s="26">
        <v>7.0558243758828327</v>
      </c>
      <c r="Q180" s="26">
        <v>4.8820135850706219</v>
      </c>
    </row>
    <row r="181" spans="1:17">
      <c r="A181" s="17">
        <v>36130</v>
      </c>
      <c r="B181" s="18">
        <v>2.2000000000000002</v>
      </c>
      <c r="C181" s="19" t="s">
        <v>36</v>
      </c>
      <c r="D181" s="20" t="s">
        <v>58</v>
      </c>
      <c r="E181" s="21">
        <v>8</v>
      </c>
      <c r="F181" s="21" t="s">
        <v>39</v>
      </c>
      <c r="G181" s="22">
        <v>2.7596096163428007E-3</v>
      </c>
      <c r="H181" s="18">
        <v>0.8679</v>
      </c>
      <c r="I181" s="23">
        <v>-28.540444680124054</v>
      </c>
      <c r="J181" s="23">
        <v>25.925483828087849</v>
      </c>
      <c r="K181" s="24">
        <v>0.37438956183877853</v>
      </c>
      <c r="L181" s="23">
        <v>25.347432665667199</v>
      </c>
      <c r="M181" s="23">
        <v>2.8017326753324614</v>
      </c>
      <c r="N181" s="23">
        <v>9.0470560909810569</v>
      </c>
      <c r="O181" s="25">
        <v>91.063130298937352</v>
      </c>
      <c r="P181" s="26">
        <v>10.065498586851641</v>
      </c>
      <c r="Q181" s="26">
        <v>0.8142547325647409</v>
      </c>
    </row>
    <row r="182" spans="1:17">
      <c r="A182" s="17">
        <v>36130</v>
      </c>
      <c r="B182" s="18">
        <v>1.5</v>
      </c>
      <c r="C182" s="19" t="s">
        <v>36</v>
      </c>
      <c r="D182" s="20" t="s">
        <v>58</v>
      </c>
      <c r="E182" s="21">
        <v>10</v>
      </c>
      <c r="F182" s="21" t="s">
        <v>39</v>
      </c>
      <c r="G182" s="22">
        <v>1.8811227947190094E-2</v>
      </c>
      <c r="H182" s="18">
        <v>0.8679</v>
      </c>
      <c r="I182" s="23">
        <v>-31.114544164367924</v>
      </c>
      <c r="J182" s="23">
        <v>302.46626864880409</v>
      </c>
      <c r="K182" s="24">
        <v>0.47482802108362759</v>
      </c>
      <c r="L182" s="23">
        <v>42.265905659892425</v>
      </c>
      <c r="M182" s="23">
        <v>1.1480697164962126</v>
      </c>
      <c r="N182" s="23">
        <v>36.814755282356458</v>
      </c>
      <c r="O182" s="25">
        <v>1035.0665476251297</v>
      </c>
      <c r="P182" s="26">
        <v>28.115535189261116</v>
      </c>
      <c r="Q182" s="26">
        <v>30.513233957976038</v>
      </c>
    </row>
    <row r="183" spans="1:17">
      <c r="A183" s="17">
        <v>36130</v>
      </c>
      <c r="B183" s="18">
        <v>1.8</v>
      </c>
      <c r="C183" s="19" t="s">
        <v>36</v>
      </c>
      <c r="D183" s="20" t="s">
        <v>58</v>
      </c>
      <c r="E183" s="21">
        <v>10</v>
      </c>
      <c r="F183" s="21" t="s">
        <v>39</v>
      </c>
      <c r="G183" s="22">
        <v>1.1647856057950694E-2</v>
      </c>
      <c r="H183" s="18">
        <v>0.8679</v>
      </c>
      <c r="I183" s="27" t="s">
        <v>46</v>
      </c>
      <c r="J183" s="27" t="s">
        <v>46</v>
      </c>
      <c r="K183" s="27" t="s">
        <v>46</v>
      </c>
      <c r="L183" s="27" t="s">
        <v>46</v>
      </c>
      <c r="M183" s="27" t="s">
        <v>46</v>
      </c>
      <c r="N183" s="27" t="s">
        <v>46</v>
      </c>
      <c r="O183" s="29" t="s">
        <v>46</v>
      </c>
      <c r="P183" s="27" t="s">
        <v>46</v>
      </c>
      <c r="Q183" s="27" t="s">
        <v>46</v>
      </c>
    </row>
    <row r="184" spans="1:17">
      <c r="A184" s="17">
        <v>36130</v>
      </c>
      <c r="B184" s="18">
        <v>2.2000000000000002</v>
      </c>
      <c r="C184" s="19" t="s">
        <v>36</v>
      </c>
      <c r="D184" s="20" t="s">
        <v>58</v>
      </c>
      <c r="E184" s="21">
        <v>10</v>
      </c>
      <c r="F184" s="21" t="s">
        <v>39</v>
      </c>
      <c r="G184" s="22">
        <v>2.9491501343614909E-3</v>
      </c>
      <c r="H184" s="18">
        <v>0.8679</v>
      </c>
      <c r="I184" s="23">
        <v>-28.177759456673495</v>
      </c>
      <c r="J184" s="23">
        <v>88.854455122639365</v>
      </c>
      <c r="K184" s="24">
        <v>0.3972629141591309</v>
      </c>
      <c r="L184" s="23">
        <v>16.84538875415587</v>
      </c>
      <c r="M184" s="23">
        <v>1.1173910099954321</v>
      </c>
      <c r="N184" s="23">
        <v>15.075643712423222</v>
      </c>
      <c r="O184" s="25">
        <v>64.675361883936645</v>
      </c>
      <c r="P184" s="26">
        <v>4.2900564060584898</v>
      </c>
      <c r="Q184" s="26">
        <v>1.3283264823861856</v>
      </c>
    </row>
    <row r="185" spans="1:17">
      <c r="A185" s="17">
        <v>36130</v>
      </c>
      <c r="B185" s="18">
        <v>1.5</v>
      </c>
      <c r="C185" s="19" t="s">
        <v>36</v>
      </c>
      <c r="D185" s="20" t="s">
        <v>58</v>
      </c>
      <c r="E185" s="21">
        <v>12</v>
      </c>
      <c r="F185" s="21" t="s">
        <v>39</v>
      </c>
      <c r="G185" s="22">
        <v>3.4056746722357582E-2</v>
      </c>
      <c r="H185" s="18">
        <v>0.8679</v>
      </c>
      <c r="I185" s="23">
        <v>-28.120288410133636</v>
      </c>
      <c r="J185" s="23">
        <v>164.45963789718647</v>
      </c>
      <c r="K185" s="24">
        <v>0.42472991573062241</v>
      </c>
      <c r="L185" s="23">
        <v>42.144517149240478</v>
      </c>
      <c r="M185" s="23">
        <v>0.96377753628455953</v>
      </c>
      <c r="N185" s="23">
        <v>43.728470069670855</v>
      </c>
      <c r="O185" s="25">
        <v>1868.5520046946922</v>
      </c>
      <c r="P185" s="26">
        <v>42.730788470705733</v>
      </c>
      <c r="Q185" s="26">
        <v>24.967563694463866</v>
      </c>
    </row>
    <row r="186" spans="1:17">
      <c r="A186" s="17">
        <v>36130</v>
      </c>
      <c r="B186" s="18">
        <v>1.8</v>
      </c>
      <c r="C186" s="19" t="s">
        <v>36</v>
      </c>
      <c r="D186" s="20" t="s">
        <v>58</v>
      </c>
      <c r="E186" s="21">
        <v>12</v>
      </c>
      <c r="F186" s="21" t="s">
        <v>39</v>
      </c>
      <c r="G186" s="22">
        <v>1.235410140387516E-3</v>
      </c>
      <c r="H186" s="18">
        <v>0.8679</v>
      </c>
      <c r="I186" s="32">
        <v>-27.747729577343939</v>
      </c>
      <c r="J186" s="32">
        <v>184.89848729417588</v>
      </c>
      <c r="K186" s="24">
        <v>0.43215265102252431</v>
      </c>
      <c r="L186" s="32">
        <v>29.879681892072615</v>
      </c>
      <c r="M186" s="32">
        <v>1.0947433097146153</v>
      </c>
      <c r="N186" s="23">
        <v>27.293778940619276</v>
      </c>
      <c r="O186" s="25">
        <v>48.056050876027555</v>
      </c>
      <c r="P186" s="26">
        <v>1.7606961271496688</v>
      </c>
      <c r="Q186" s="26">
        <v>1.1594650761789722</v>
      </c>
    </row>
    <row r="187" spans="1:17">
      <c r="A187" s="17">
        <v>36130</v>
      </c>
      <c r="B187" s="18">
        <v>2.2000000000000002</v>
      </c>
      <c r="C187" s="19" t="s">
        <v>36</v>
      </c>
      <c r="D187" s="20" t="s">
        <v>58</v>
      </c>
      <c r="E187" s="21">
        <v>12</v>
      </c>
      <c r="F187" s="21" t="s">
        <v>39</v>
      </c>
      <c r="G187" s="22">
        <v>2.862267084348532E-3</v>
      </c>
      <c r="H187" s="18">
        <v>0.8679</v>
      </c>
      <c r="I187" s="23">
        <v>-27.865781583855398</v>
      </c>
      <c r="J187" s="23">
        <v>33.043891347176299</v>
      </c>
      <c r="K187" s="24">
        <v>0.37697747962367062</v>
      </c>
      <c r="L187" s="23">
        <v>22.403794670024336</v>
      </c>
      <c r="M187" s="23">
        <v>2.2702644291847527</v>
      </c>
      <c r="N187" s="23">
        <v>9.868363518371952</v>
      </c>
      <c r="O187" s="25">
        <v>83.481969704557599</v>
      </c>
      <c r="P187" s="26">
        <v>8.4595555837742555</v>
      </c>
      <c r="Q187" s="26">
        <v>0.90326732371058494</v>
      </c>
    </row>
    <row r="188" spans="1:17">
      <c r="A188" s="17">
        <v>36130</v>
      </c>
      <c r="B188" s="18">
        <v>1.5</v>
      </c>
      <c r="C188" s="19" t="s">
        <v>36</v>
      </c>
      <c r="D188" s="20" t="s">
        <v>58</v>
      </c>
      <c r="E188" s="21">
        <v>14</v>
      </c>
      <c r="F188" s="21" t="s">
        <v>39</v>
      </c>
      <c r="G188" s="22">
        <v>2.6611522795953226E-2</v>
      </c>
      <c r="H188" s="18">
        <v>0.8679</v>
      </c>
      <c r="I188" s="23">
        <v>-28.144420664910509</v>
      </c>
      <c r="J188" s="23">
        <v>209.47992509095712</v>
      </c>
      <c r="K188" s="24">
        <v>0.44107837601974742</v>
      </c>
      <c r="L188" s="23">
        <v>43.287549544198605</v>
      </c>
      <c r="M188" s="23">
        <v>0.90683882569508589</v>
      </c>
      <c r="N188" s="23">
        <v>47.734556921974516</v>
      </c>
      <c r="O188" s="25">
        <v>1499.6629980005457</v>
      </c>
      <c r="P188" s="26">
        <v>31.416715576764446</v>
      </c>
      <c r="Q188" s="26">
        <v>23.49290970704747</v>
      </c>
    </row>
    <row r="189" spans="1:17">
      <c r="A189" s="17">
        <v>36130</v>
      </c>
      <c r="B189" s="18">
        <v>1.8</v>
      </c>
      <c r="C189" s="19" t="s">
        <v>36</v>
      </c>
      <c r="D189" s="20" t="s">
        <v>58</v>
      </c>
      <c r="E189" s="21">
        <v>14</v>
      </c>
      <c r="F189" s="21" t="s">
        <v>39</v>
      </c>
      <c r="G189" s="22">
        <v>3.2752594928393114E-3</v>
      </c>
      <c r="H189" s="18">
        <v>0.8679</v>
      </c>
      <c r="I189" s="23">
        <v>-27.589275143303439</v>
      </c>
      <c r="J189" s="23">
        <v>241.68634057345875</v>
      </c>
      <c r="K189" s="24">
        <v>0.45277037239593493</v>
      </c>
      <c r="L189" s="23">
        <v>25.901675674448409</v>
      </c>
      <c r="M189" s="23">
        <v>0.70445670741710886</v>
      </c>
      <c r="N189" s="23">
        <v>36.768300169100421</v>
      </c>
      <c r="O189" s="25">
        <v>110.44206608503326</v>
      </c>
      <c r="P189" s="26">
        <v>3.0037305389996591</v>
      </c>
      <c r="Q189" s="26">
        <v>2.5973369828434287</v>
      </c>
    </row>
    <row r="190" spans="1:17">
      <c r="A190" s="17">
        <v>36130</v>
      </c>
      <c r="B190" s="18">
        <v>2.2000000000000002</v>
      </c>
      <c r="C190" s="19" t="s">
        <v>36</v>
      </c>
      <c r="D190" s="20" t="s">
        <v>58</v>
      </c>
      <c r="E190" s="21">
        <v>14</v>
      </c>
      <c r="F190" s="21" t="s">
        <v>39</v>
      </c>
      <c r="G190" s="22">
        <v>8.906875574825909E-3</v>
      </c>
      <c r="H190" s="18">
        <v>0.8679</v>
      </c>
      <c r="I190" s="23">
        <v>-27.74101072293675</v>
      </c>
      <c r="J190" s="23">
        <v>201.66761074139376</v>
      </c>
      <c r="K190" s="24">
        <v>0.43824183303140485</v>
      </c>
      <c r="L190" s="23">
        <v>16.75644666131361</v>
      </c>
      <c r="M190" s="23">
        <v>0.47218761924785801</v>
      </c>
      <c r="N190" s="23">
        <v>35.486840353850774</v>
      </c>
      <c r="O190" s="25">
        <v>194.29796916823929</v>
      </c>
      <c r="P190" s="26">
        <v>5.4752118596874606</v>
      </c>
      <c r="Q190" s="26">
        <v>3.9389677742120286</v>
      </c>
    </row>
    <row r="191" spans="1:17">
      <c r="A191" s="17">
        <v>36130</v>
      </c>
      <c r="B191" s="18">
        <v>1.5</v>
      </c>
      <c r="C191" s="19" t="s">
        <v>36</v>
      </c>
      <c r="D191" s="20" t="s">
        <v>58</v>
      </c>
      <c r="E191" s="21">
        <v>16</v>
      </c>
      <c r="F191" s="21" t="s">
        <v>39</v>
      </c>
      <c r="G191" s="22">
        <v>1.0683368298368299E-2</v>
      </c>
      <c r="H191" s="18">
        <v>0.8679</v>
      </c>
      <c r="I191" s="23">
        <v>-28.806647793093671</v>
      </c>
      <c r="J191" s="23">
        <v>593.45702243041683</v>
      </c>
      <c r="K191" s="24">
        <v>0.5802962151752955</v>
      </c>
      <c r="L191" s="23">
        <v>37.264362956271235</v>
      </c>
      <c r="M191" s="23">
        <v>1.1177512415821205</v>
      </c>
      <c r="N191" s="23">
        <v>33.338690730081773</v>
      </c>
      <c r="O191" s="25">
        <v>518.27808951634552</v>
      </c>
      <c r="P191" s="26">
        <v>15.545844127846895</v>
      </c>
      <c r="Q191" s="26">
        <v>33.267518050643275</v>
      </c>
    </row>
    <row r="192" spans="1:17">
      <c r="A192" s="17">
        <v>36130</v>
      </c>
      <c r="B192" s="18">
        <v>1.8</v>
      </c>
      <c r="C192" s="19" t="s">
        <v>36</v>
      </c>
      <c r="D192" s="20" t="s">
        <v>58</v>
      </c>
      <c r="E192" s="21">
        <v>16</v>
      </c>
      <c r="F192" s="21" t="s">
        <v>39</v>
      </c>
      <c r="G192" s="22">
        <v>4.9483682983682978E-3</v>
      </c>
      <c r="H192" s="18">
        <v>0.8679</v>
      </c>
      <c r="I192" s="23">
        <v>-28.114440215428814</v>
      </c>
      <c r="J192" s="23">
        <v>551.74235232390242</v>
      </c>
      <c r="K192" s="24">
        <v>0.5651906617152519</v>
      </c>
      <c r="L192" s="23">
        <v>23.614876258822473</v>
      </c>
      <c r="M192" s="23">
        <v>0.69375929264852298</v>
      </c>
      <c r="N192" s="23">
        <v>34.039005328014255</v>
      </c>
      <c r="O192" s="25">
        <v>152.12781850810219</v>
      </c>
      <c r="P192" s="26">
        <v>4.4692204440797898</v>
      </c>
      <c r="Q192" s="26">
        <v>8.8888621147436133</v>
      </c>
    </row>
    <row r="193" spans="1:17">
      <c r="A193" s="17">
        <v>36130</v>
      </c>
      <c r="B193" s="18">
        <v>2.2000000000000002</v>
      </c>
      <c r="C193" s="19" t="s">
        <v>36</v>
      </c>
      <c r="D193" s="20" t="s">
        <v>58</v>
      </c>
      <c r="E193" s="21">
        <v>16</v>
      </c>
      <c r="F193" s="21" t="s">
        <v>39</v>
      </c>
      <c r="G193" s="22">
        <v>3.186213752913752E-3</v>
      </c>
      <c r="H193" s="18">
        <v>0.8679</v>
      </c>
      <c r="I193" s="23">
        <v>-28.18506695705814</v>
      </c>
      <c r="J193" s="23">
        <v>125.86527810947175</v>
      </c>
      <c r="K193" s="24">
        <v>0.41071066231784342</v>
      </c>
      <c r="L193" s="23">
        <v>23.349066528618625</v>
      </c>
      <c r="M193" s="23">
        <v>2.5294766454606381</v>
      </c>
      <c r="N193" s="23">
        <v>9.2307895273595513</v>
      </c>
      <c r="O193" s="25">
        <v>96.851282924786332</v>
      </c>
      <c r="P193" s="26">
        <v>10.492199246632641</v>
      </c>
      <c r="Q193" s="26">
        <v>4.6596551771373322</v>
      </c>
    </row>
    <row r="194" spans="1:17">
      <c r="A194" s="17">
        <v>36404</v>
      </c>
      <c r="B194" s="18">
        <v>1.5</v>
      </c>
      <c r="C194" s="19" t="s">
        <v>36</v>
      </c>
      <c r="D194" s="20" t="s">
        <v>58</v>
      </c>
      <c r="E194" s="21">
        <v>1</v>
      </c>
      <c r="F194" s="21" t="s">
        <v>37</v>
      </c>
      <c r="G194" s="33">
        <v>1.1383010145382283E-2</v>
      </c>
      <c r="H194" s="18">
        <v>0.8679</v>
      </c>
      <c r="I194" s="23">
        <v>-27.722098731994627</v>
      </c>
      <c r="J194" s="23">
        <v>314.68315456136071</v>
      </c>
      <c r="K194" s="24">
        <v>0.4792604723379722</v>
      </c>
      <c r="L194" s="23">
        <v>41.242025770502146</v>
      </c>
      <c r="M194" s="23">
        <v>1.2947777311528474</v>
      </c>
      <c r="N194" s="23">
        <v>31.85259120403698</v>
      </c>
      <c r="O194" s="25">
        <v>611.16441512612573</v>
      </c>
      <c r="P194" s="26">
        <v>19.187274630538287</v>
      </c>
      <c r="Q194" s="26">
        <v>21.674036051439955</v>
      </c>
    </row>
    <row r="195" spans="1:17">
      <c r="A195" s="17">
        <v>36404</v>
      </c>
      <c r="B195" s="18">
        <v>1.8</v>
      </c>
      <c r="C195" s="19" t="s">
        <v>36</v>
      </c>
      <c r="D195" s="20" t="s">
        <v>58</v>
      </c>
      <c r="E195" s="21">
        <v>1</v>
      </c>
      <c r="F195" s="21" t="s">
        <v>37</v>
      </c>
      <c r="G195" s="22">
        <v>5.7911306348708298E-3</v>
      </c>
      <c r="H195" s="18">
        <v>0.8679</v>
      </c>
      <c r="I195" s="23">
        <v>-27.539546394348143</v>
      </c>
      <c r="J195" s="23">
        <v>229.89486769612631</v>
      </c>
      <c r="K195" s="24">
        <v>0.44848999556032498</v>
      </c>
      <c r="L195" s="23">
        <v>27.313031541766534</v>
      </c>
      <c r="M195" s="23">
        <v>0.86782269166490489</v>
      </c>
      <c r="N195" s="23">
        <v>31.473055272807965</v>
      </c>
      <c r="O195" s="25">
        <v>205.91795446786415</v>
      </c>
      <c r="P195" s="26">
        <v>6.5426744459020734</v>
      </c>
      <c r="Q195" s="26">
        <v>5.3774238366134304</v>
      </c>
    </row>
    <row r="196" spans="1:17">
      <c r="A196" s="17">
        <v>36404</v>
      </c>
      <c r="B196" s="18">
        <v>2.2000000000000002</v>
      </c>
      <c r="C196" s="19" t="s">
        <v>36</v>
      </c>
      <c r="D196" s="20" t="s">
        <v>58</v>
      </c>
      <c r="E196" s="21">
        <v>1</v>
      </c>
      <c r="F196" s="21" t="s">
        <v>37</v>
      </c>
      <c r="G196" s="22">
        <v>6.8689122476728384E-3</v>
      </c>
      <c r="H196" s="18">
        <v>0.8679</v>
      </c>
      <c r="I196" s="23">
        <v>-27.467021369934081</v>
      </c>
      <c r="J196" s="23">
        <v>153.22869691975913</v>
      </c>
      <c r="K196" s="24">
        <v>0.42065072661137115</v>
      </c>
      <c r="L196" s="23">
        <v>26.705982120940082</v>
      </c>
      <c r="M196" s="23">
        <v>1.3766886173790314</v>
      </c>
      <c r="N196" s="23">
        <v>19.398709180717635</v>
      </c>
      <c r="O196" s="25">
        <v>238.81272791785611</v>
      </c>
      <c r="P196" s="26">
        <v>12.310753550305119</v>
      </c>
      <c r="Q196" s="26">
        <v>6.6909840059260013</v>
      </c>
    </row>
    <row r="197" spans="1:17">
      <c r="A197" s="17">
        <v>36404</v>
      </c>
      <c r="B197" s="18">
        <v>1.5</v>
      </c>
      <c r="C197" s="19" t="s">
        <v>36</v>
      </c>
      <c r="D197" s="20" t="s">
        <v>58</v>
      </c>
      <c r="E197" s="21">
        <v>3</v>
      </c>
      <c r="F197" s="21" t="s">
        <v>37</v>
      </c>
      <c r="G197" s="33">
        <v>2.1579555535261287E-2</v>
      </c>
      <c r="H197" s="18">
        <v>0.8679</v>
      </c>
      <c r="I197" s="23">
        <v>-27.773661994934081</v>
      </c>
      <c r="J197" s="23">
        <v>70.756155049641919</v>
      </c>
      <c r="K197" s="24">
        <v>0.39068564026985092</v>
      </c>
      <c r="L197" s="23">
        <v>43.344029700210974</v>
      </c>
      <c r="M197" s="23">
        <v>1.413612300624836</v>
      </c>
      <c r="N197" s="23">
        <v>30.661893420885146</v>
      </c>
      <c r="O197" s="25">
        <v>1217.6787529067021</v>
      </c>
      <c r="P197" s="26">
        <v>39.713097172182081</v>
      </c>
      <c r="Q197" s="26">
        <v>9.6842930164246557</v>
      </c>
    </row>
    <row r="198" spans="1:17">
      <c r="A198" s="17">
        <v>36404</v>
      </c>
      <c r="B198" s="18">
        <v>1.8</v>
      </c>
      <c r="C198" s="19" t="s">
        <v>36</v>
      </c>
      <c r="D198" s="20" t="s">
        <v>58</v>
      </c>
      <c r="E198" s="21">
        <v>3</v>
      </c>
      <c r="F198" s="21" t="s">
        <v>37</v>
      </c>
      <c r="G198" s="22">
        <v>6.8250634195839684E-3</v>
      </c>
      <c r="H198" s="18">
        <v>0.8679</v>
      </c>
      <c r="I198" s="23">
        <v>-27.284060859680174</v>
      </c>
      <c r="J198" s="23">
        <v>39.288504933675135</v>
      </c>
      <c r="K198" s="24">
        <v>0.3792476163752469</v>
      </c>
      <c r="L198" s="23">
        <v>31.574659794499773</v>
      </c>
      <c r="M198" s="23">
        <v>1.1736317880660094</v>
      </c>
      <c r="N198" s="23">
        <v>26.903378142586487</v>
      </c>
      <c r="O198" s="25">
        <v>280.5474454667899</v>
      </c>
      <c r="P198" s="26">
        <v>10.42796350628918</v>
      </c>
      <c r="Q198" s="26">
        <v>1.3501727105450669</v>
      </c>
    </row>
    <row r="199" spans="1:17">
      <c r="A199" s="17">
        <v>36404</v>
      </c>
      <c r="B199" s="18">
        <v>2.2000000000000002</v>
      </c>
      <c r="C199" s="19" t="s">
        <v>36</v>
      </c>
      <c r="D199" s="20" t="s">
        <v>58</v>
      </c>
      <c r="E199" s="21">
        <v>3</v>
      </c>
      <c r="F199" s="21" t="s">
        <v>37</v>
      </c>
      <c r="G199" s="22">
        <v>9.1408320649416543E-3</v>
      </c>
      <c r="H199" s="18">
        <v>0.8679</v>
      </c>
      <c r="I199" s="23">
        <v>-27.106831932067863</v>
      </c>
      <c r="J199" s="23">
        <v>29.181864415486654</v>
      </c>
      <c r="K199" s="24">
        <v>0.37557344516985619</v>
      </c>
      <c r="L199" s="23">
        <v>24.097145120235684</v>
      </c>
      <c r="M199" s="23">
        <v>1.1348415500194353</v>
      </c>
      <c r="N199" s="23">
        <v>21.233929194628974</v>
      </c>
      <c r="O199" s="25">
        <v>286.75583954524234</v>
      </c>
      <c r="P199" s="26">
        <v>13.5046056204132</v>
      </c>
      <c r="Q199" s="26">
        <v>1.2523421976143334</v>
      </c>
    </row>
    <row r="200" spans="1:17">
      <c r="A200" s="17">
        <v>36404</v>
      </c>
      <c r="B200" s="18">
        <v>1.5</v>
      </c>
      <c r="C200" s="19" t="s">
        <v>36</v>
      </c>
      <c r="D200" s="20" t="s">
        <v>58</v>
      </c>
      <c r="E200" s="21">
        <v>5</v>
      </c>
      <c r="F200" s="21" t="s">
        <v>37</v>
      </c>
      <c r="G200" s="33">
        <v>2.5876132187038926E-2</v>
      </c>
      <c r="H200" s="18">
        <v>0.8679</v>
      </c>
      <c r="I200" s="23">
        <v>-28.01276340484619</v>
      </c>
      <c r="J200" s="23">
        <v>365.87416383870442</v>
      </c>
      <c r="K200" s="24">
        <v>0.49782896977508989</v>
      </c>
      <c r="L200" s="23">
        <v>43.921397794000917</v>
      </c>
      <c r="M200" s="23">
        <v>1.4213360435772593</v>
      </c>
      <c r="N200" s="23">
        <v>30.901487366392459</v>
      </c>
      <c r="O200" s="25">
        <v>1479.5732181102544</v>
      </c>
      <c r="P200" s="26">
        <v>47.880323706340242</v>
      </c>
      <c r="Q200" s="26">
        <v>62.976496495927442</v>
      </c>
    </row>
    <row r="201" spans="1:17">
      <c r="A201" s="17">
        <v>36404</v>
      </c>
      <c r="B201" s="18">
        <v>1.8</v>
      </c>
      <c r="C201" s="19" t="s">
        <v>36</v>
      </c>
      <c r="D201" s="20" t="s">
        <v>58</v>
      </c>
      <c r="E201" s="21">
        <v>5</v>
      </c>
      <c r="F201" s="21" t="s">
        <v>37</v>
      </c>
      <c r="G201" s="22">
        <v>5.1741005561230279E-3</v>
      </c>
      <c r="H201" s="18">
        <v>0.8679</v>
      </c>
      <c r="I201" s="23">
        <v>-28.01184787750244</v>
      </c>
      <c r="J201" s="23">
        <v>300.24145558675133</v>
      </c>
      <c r="K201" s="24">
        <v>0.47402078635036071</v>
      </c>
      <c r="L201" s="23">
        <v>31.166242642930197</v>
      </c>
      <c r="M201" s="23">
        <v>1.0880413996752323</v>
      </c>
      <c r="N201" s="23">
        <v>28.644353654404103</v>
      </c>
      <c r="O201" s="25">
        <v>209.93278136413889</v>
      </c>
      <c r="P201" s="26">
        <v>7.3289411203684631</v>
      </c>
      <c r="Q201" s="26">
        <v>7.8947930060158429</v>
      </c>
    </row>
    <row r="202" spans="1:17">
      <c r="A202" s="17">
        <v>36404</v>
      </c>
      <c r="B202" s="18">
        <v>2.2000000000000002</v>
      </c>
      <c r="C202" s="19" t="s">
        <v>36</v>
      </c>
      <c r="D202" s="20" t="s">
        <v>58</v>
      </c>
      <c r="E202" s="21">
        <v>5</v>
      </c>
      <c r="F202" s="21" t="s">
        <v>37</v>
      </c>
      <c r="G202" s="22">
        <v>2.2496197934400181E-3</v>
      </c>
      <c r="H202" s="18">
        <v>0.8679</v>
      </c>
      <c r="I202" s="23">
        <v>-27.879891777038573</v>
      </c>
      <c r="J202" s="23">
        <v>201.11746010335287</v>
      </c>
      <c r="K202" s="24">
        <v>0.43804207487303792</v>
      </c>
      <c r="L202" s="23">
        <v>28.759554785258025</v>
      </c>
      <c r="M202" s="23">
        <v>1.7983769082127239</v>
      </c>
      <c r="N202" s="23">
        <v>15.991950660576517</v>
      </c>
      <c r="O202" s="25">
        <v>84.227174221907319</v>
      </c>
      <c r="P202" s="26">
        <v>5.2668480543492926</v>
      </c>
      <c r="Q202" s="26">
        <v>3.7785460746004094</v>
      </c>
    </row>
    <row r="203" spans="1:17">
      <c r="A203" s="17">
        <v>36404</v>
      </c>
      <c r="B203" s="18">
        <v>1.5</v>
      </c>
      <c r="C203" s="19" t="s">
        <v>36</v>
      </c>
      <c r="D203" s="20" t="s">
        <v>58</v>
      </c>
      <c r="E203" s="21">
        <v>7</v>
      </c>
      <c r="F203" s="21" t="s">
        <v>37</v>
      </c>
      <c r="G203" s="33">
        <v>1.3414200561009818E-2</v>
      </c>
      <c r="H203" s="18">
        <v>0.8679</v>
      </c>
      <c r="I203" s="23">
        <v>-28.530864143371574</v>
      </c>
      <c r="J203" s="23">
        <v>204.07676991780599</v>
      </c>
      <c r="K203" s="24">
        <v>0.43911658255127473</v>
      </c>
      <c r="L203" s="23">
        <v>46.26580714335487</v>
      </c>
      <c r="M203" s="23">
        <v>1.2634183888429331</v>
      </c>
      <c r="N203" s="23">
        <v>36.619545474342935</v>
      </c>
      <c r="O203" s="25">
        <v>807.95260578920681</v>
      </c>
      <c r="P203" s="26">
        <v>22.063425291700842</v>
      </c>
      <c r="Q203" s="26">
        <v>16.065832291170167</v>
      </c>
    </row>
    <row r="204" spans="1:17">
      <c r="A204" s="17">
        <v>36404</v>
      </c>
      <c r="B204" s="18">
        <v>1.8</v>
      </c>
      <c r="C204" s="19" t="s">
        <v>36</v>
      </c>
      <c r="D204" s="20" t="s">
        <v>58</v>
      </c>
      <c r="E204" s="21">
        <v>7</v>
      </c>
      <c r="F204" s="21" t="s">
        <v>37</v>
      </c>
      <c r="G204" s="22">
        <v>3.7017297802711549E-3</v>
      </c>
      <c r="H204" s="18">
        <v>0.8679</v>
      </c>
      <c r="I204" s="23">
        <v>-28.203538322448729</v>
      </c>
      <c r="J204" s="23">
        <v>170.47311440022784</v>
      </c>
      <c r="K204" s="24">
        <v>0.42691393264497735</v>
      </c>
      <c r="L204" s="23">
        <v>26.506732628398808</v>
      </c>
      <c r="M204" s="23">
        <v>0.96429154728975697</v>
      </c>
      <c r="N204" s="23">
        <v>27.48829718864463</v>
      </c>
      <c r="O204" s="25">
        <v>127.73851342156188</v>
      </c>
      <c r="P204" s="26">
        <v>4.6470144201704295</v>
      </c>
      <c r="Q204" s="26">
        <v>2.8167381906444882</v>
      </c>
    </row>
    <row r="205" spans="1:17">
      <c r="A205" s="17">
        <v>36404</v>
      </c>
      <c r="B205" s="18">
        <v>2.2000000000000002</v>
      </c>
      <c r="C205" s="19" t="s">
        <v>36</v>
      </c>
      <c r="D205" s="20" t="s">
        <v>58</v>
      </c>
      <c r="E205" s="21">
        <v>7</v>
      </c>
      <c r="F205" s="21" t="s">
        <v>37</v>
      </c>
      <c r="G205" s="22">
        <v>4.1113230481533434E-3</v>
      </c>
      <c r="H205" s="18">
        <v>0.8679</v>
      </c>
      <c r="I205" s="23">
        <v>-28.126862907409667</v>
      </c>
      <c r="J205" s="23">
        <v>158.44766017659504</v>
      </c>
      <c r="K205" s="24">
        <v>0.42254634738077618</v>
      </c>
      <c r="L205" s="23">
        <v>14.27070783803091</v>
      </c>
      <c r="M205" s="23">
        <v>0.47554809926937608</v>
      </c>
      <c r="N205" s="23">
        <v>30.008968304060474</v>
      </c>
      <c r="O205" s="25">
        <v>76.381479318935476</v>
      </c>
      <c r="P205" s="26">
        <v>2.5452884132841183</v>
      </c>
      <c r="Q205" s="26">
        <v>1.4316317627784307</v>
      </c>
    </row>
    <row r="206" spans="1:17">
      <c r="A206" s="17">
        <v>36404</v>
      </c>
      <c r="B206" s="18">
        <v>1.5</v>
      </c>
      <c r="C206" s="19" t="s">
        <v>36</v>
      </c>
      <c r="D206" s="20" t="s">
        <v>58</v>
      </c>
      <c r="E206" s="21">
        <v>9</v>
      </c>
      <c r="F206" s="21" t="s">
        <v>37</v>
      </c>
      <c r="G206" s="33">
        <v>4.5473303504847129E-2</v>
      </c>
      <c r="H206" s="18">
        <v>0.8679</v>
      </c>
      <c r="I206" s="23">
        <v>-27.573382759094237</v>
      </c>
      <c r="J206" s="23">
        <v>320.05694606526691</v>
      </c>
      <c r="K206" s="24">
        <v>0.48121003147068703</v>
      </c>
      <c r="L206" s="23">
        <v>40.650208931852283</v>
      </c>
      <c r="M206" s="23">
        <v>1.384867109080675</v>
      </c>
      <c r="N206" s="23">
        <v>29.353147796857826</v>
      </c>
      <c r="O206" s="25">
        <v>2406.4687984649795</v>
      </c>
      <c r="P206" s="26">
        <v>81.983329867012941</v>
      </c>
      <c r="Q206" s="26">
        <v>94.207070150901714</v>
      </c>
    </row>
    <row r="207" spans="1:17">
      <c r="A207" s="17">
        <v>36404</v>
      </c>
      <c r="B207" s="18">
        <v>1.8</v>
      </c>
      <c r="C207" s="19" t="s">
        <v>36</v>
      </c>
      <c r="D207" s="20" t="s">
        <v>58</v>
      </c>
      <c r="E207" s="21">
        <v>9</v>
      </c>
      <c r="F207" s="21" t="s">
        <v>37</v>
      </c>
      <c r="G207" s="22">
        <v>8.4143673875217498E-3</v>
      </c>
      <c r="H207" s="18">
        <v>0.8679</v>
      </c>
      <c r="I207" s="23">
        <v>-27.544484519958495</v>
      </c>
      <c r="J207" s="23">
        <v>312.93162306722007</v>
      </c>
      <c r="K207" s="24">
        <v>0.47862501729364731</v>
      </c>
      <c r="L207" s="23">
        <v>37.268943047521134</v>
      </c>
      <c r="M207" s="23">
        <v>1.3412678912525497</v>
      </c>
      <c r="N207" s="23">
        <v>27.786352965414945</v>
      </c>
      <c r="O207" s="25">
        <v>408.25310260145835</v>
      </c>
      <c r="P207" s="26">
        <v>14.692575996195037</v>
      </c>
      <c r="Q207" s="26">
        <v>16.503438528608346</v>
      </c>
    </row>
    <row r="208" spans="1:17">
      <c r="A208" s="17">
        <v>36404</v>
      </c>
      <c r="B208" s="18">
        <v>2.2000000000000002</v>
      </c>
      <c r="C208" s="19" t="s">
        <v>36</v>
      </c>
      <c r="D208" s="20" t="s">
        <v>58</v>
      </c>
      <c r="E208" s="21">
        <v>9</v>
      </c>
      <c r="F208" s="21" t="s">
        <v>37</v>
      </c>
      <c r="G208" s="22">
        <v>8.1715858811831962E-3</v>
      </c>
      <c r="H208" s="18">
        <v>0.8679</v>
      </c>
      <c r="I208" s="23">
        <v>-27.642339134216307</v>
      </c>
      <c r="J208" s="23">
        <v>238.09252443440752</v>
      </c>
      <c r="K208" s="24">
        <v>0.45146583413503538</v>
      </c>
      <c r="L208" s="23">
        <v>16.209255579671737</v>
      </c>
      <c r="M208" s="23">
        <v>0.813917514383664</v>
      </c>
      <c r="N208" s="23">
        <v>19.915108463965339</v>
      </c>
      <c r="O208" s="25">
        <v>172.43696360060892</v>
      </c>
      <c r="P208" s="26">
        <v>8.6586002738884709</v>
      </c>
      <c r="Q208" s="26">
        <v>7.3741691476755733</v>
      </c>
    </row>
    <row r="209" spans="1:17">
      <c r="A209" s="17">
        <v>36404</v>
      </c>
      <c r="B209" s="18">
        <v>1.5</v>
      </c>
      <c r="C209" s="19" t="s">
        <v>36</v>
      </c>
      <c r="D209" s="20" t="s">
        <v>58</v>
      </c>
      <c r="E209" s="21">
        <v>11</v>
      </c>
      <c r="F209" s="21" t="s">
        <v>37</v>
      </c>
      <c r="G209" s="33">
        <v>2.0642610714728109E-2</v>
      </c>
      <c r="H209" s="18">
        <v>0.8679</v>
      </c>
      <c r="I209" s="23">
        <v>-27.932385826110831</v>
      </c>
      <c r="J209" s="23">
        <v>298.17204298909508</v>
      </c>
      <c r="K209" s="24">
        <v>0.47326992421861835</v>
      </c>
      <c r="L209" s="23">
        <v>41.930515470393601</v>
      </c>
      <c r="M209" s="23">
        <v>1.0216387900420778</v>
      </c>
      <c r="N209" s="23">
        <v>41.042407433126755</v>
      </c>
      <c r="O209" s="25">
        <v>1126.8231776198436</v>
      </c>
      <c r="P209" s="26">
        <v>27.455094573968513</v>
      </c>
      <c r="Q209" s="26">
        <v>29.368693859924115</v>
      </c>
    </row>
    <row r="210" spans="1:17">
      <c r="A210" s="17">
        <v>36404</v>
      </c>
      <c r="B210" s="18">
        <v>1.8</v>
      </c>
      <c r="C210" s="19" t="s">
        <v>36</v>
      </c>
      <c r="D210" s="20" t="s">
        <v>58</v>
      </c>
      <c r="E210" s="21">
        <v>11</v>
      </c>
      <c r="F210" s="21" t="s">
        <v>37</v>
      </c>
      <c r="G210" s="22">
        <v>6.8678310417440852E-3</v>
      </c>
      <c r="H210" s="18">
        <v>0.8679</v>
      </c>
      <c r="I210" s="23">
        <v>-27.788287544250487</v>
      </c>
      <c r="J210" s="23">
        <v>388.04661061604821</v>
      </c>
      <c r="K210" s="24">
        <v>0.50586942351789665</v>
      </c>
      <c r="L210" s="23">
        <v>24.567862341902195</v>
      </c>
      <c r="M210" s="23">
        <v>0.67113139498624819</v>
      </c>
      <c r="N210" s="23">
        <v>36.606635489620629</v>
      </c>
      <c r="O210" s="25">
        <v>219.65845257341371</v>
      </c>
      <c r="P210" s="26">
        <v>6.0005091873492491</v>
      </c>
      <c r="Q210" s="26">
        <v>8.374876080921771</v>
      </c>
    </row>
    <row r="211" spans="1:17">
      <c r="A211" s="17">
        <v>36404</v>
      </c>
      <c r="B211" s="18">
        <v>2.2000000000000002</v>
      </c>
      <c r="C211" s="19" t="s">
        <v>36</v>
      </c>
      <c r="D211" s="20" t="s">
        <v>58</v>
      </c>
      <c r="E211" s="21">
        <v>11</v>
      </c>
      <c r="F211" s="21" t="s">
        <v>37</v>
      </c>
      <c r="G211" s="22">
        <v>9.8428068871547151E-3</v>
      </c>
      <c r="H211" s="18">
        <v>0.8679</v>
      </c>
      <c r="I211" s="23">
        <v>-27.938762092590331</v>
      </c>
      <c r="J211" s="23">
        <v>490.49987038167319</v>
      </c>
      <c r="K211" s="24">
        <v>0.54300545508100762</v>
      </c>
      <c r="L211" s="23">
        <v>14.363313864015039</v>
      </c>
      <c r="M211" s="23">
        <v>0.41751624544828009</v>
      </c>
      <c r="N211" s="23">
        <v>34.401808362195325</v>
      </c>
      <c r="O211" s="25">
        <v>184.04946636057232</v>
      </c>
      <c r="P211" s="26">
        <v>5.3499939428424668</v>
      </c>
      <c r="Q211" s="26">
        <v>9.453731143506122</v>
      </c>
    </row>
    <row r="212" spans="1:17">
      <c r="A212" s="17">
        <v>36404</v>
      </c>
      <c r="B212" s="18">
        <v>1.5</v>
      </c>
      <c r="C212" s="19" t="s">
        <v>36</v>
      </c>
      <c r="D212" s="20" t="s">
        <v>58</v>
      </c>
      <c r="E212" s="21">
        <v>13</v>
      </c>
      <c r="F212" s="21" t="s">
        <v>37</v>
      </c>
      <c r="G212" s="33">
        <v>3.3164951244789902E-2</v>
      </c>
      <c r="H212" s="18">
        <v>0.8679</v>
      </c>
      <c r="I212" s="23">
        <v>-27.854167366027831</v>
      </c>
      <c r="J212" s="23">
        <v>237.95965321858725</v>
      </c>
      <c r="K212" s="24">
        <v>0.45141760185669927</v>
      </c>
      <c r="L212" s="23">
        <v>39.251124629502556</v>
      </c>
      <c r="M212" s="23">
        <v>1.2868659168448164</v>
      </c>
      <c r="N212" s="23">
        <v>30.501332046884773</v>
      </c>
      <c r="O212" s="25">
        <v>1694.6983840568967</v>
      </c>
      <c r="P212" s="26">
        <v>55.561454871935112</v>
      </c>
      <c r="Q212" s="26">
        <v>47.292577943683362</v>
      </c>
    </row>
    <row r="213" spans="1:17">
      <c r="A213" s="17">
        <v>36404</v>
      </c>
      <c r="B213" s="18">
        <v>1.8</v>
      </c>
      <c r="C213" s="19" t="s">
        <v>36</v>
      </c>
      <c r="D213" s="20" t="s">
        <v>58</v>
      </c>
      <c r="E213" s="21">
        <v>13</v>
      </c>
      <c r="F213" s="21" t="s">
        <v>37</v>
      </c>
      <c r="G213" s="22">
        <v>4.8240396530359357E-3</v>
      </c>
      <c r="H213" s="18">
        <v>0.8679</v>
      </c>
      <c r="I213" s="23">
        <v>-27.527589225769042</v>
      </c>
      <c r="J213" s="23">
        <v>162.95786537679038</v>
      </c>
      <c r="K213" s="24">
        <v>0.42418447641751172</v>
      </c>
      <c r="L213" s="23">
        <v>27.370878399488156</v>
      </c>
      <c r="M213" s="23">
        <v>0.9546749035959512</v>
      </c>
      <c r="N213" s="23">
        <v>28.670365478751897</v>
      </c>
      <c r="O213" s="25">
        <v>171.8939342338868</v>
      </c>
      <c r="P213" s="26">
        <v>5.9955264386594704</v>
      </c>
      <c r="Q213" s="26">
        <v>3.4704790874915208</v>
      </c>
    </row>
    <row r="214" spans="1:17">
      <c r="A214" s="17">
        <v>36404</v>
      </c>
      <c r="B214" s="18">
        <v>2.2000000000000002</v>
      </c>
      <c r="C214" s="19" t="s">
        <v>36</v>
      </c>
      <c r="D214" s="20" t="s">
        <v>58</v>
      </c>
      <c r="E214" s="21">
        <v>13</v>
      </c>
      <c r="F214" s="21" t="s">
        <v>37</v>
      </c>
      <c r="G214" s="22">
        <v>5.4462093049453637E-3</v>
      </c>
      <c r="H214" s="18">
        <v>0.8679</v>
      </c>
      <c r="I214" s="23">
        <v>-27.435134315490721</v>
      </c>
      <c r="J214" s="23">
        <v>147.33577724202476</v>
      </c>
      <c r="K214" s="24">
        <v>0.41851022606334209</v>
      </c>
      <c r="L214" s="23">
        <v>26.345478837249861</v>
      </c>
      <c r="M214" s="23">
        <v>0.95788361882198714</v>
      </c>
      <c r="N214" s="23">
        <v>27.503841092563771</v>
      </c>
      <c r="O214" s="25">
        <v>186.79333311784808</v>
      </c>
      <c r="P214" s="26">
        <v>6.7915362254020408</v>
      </c>
      <c r="Q214" s="26">
        <v>3.5458764164561751</v>
      </c>
    </row>
    <row r="215" spans="1:17">
      <c r="A215" s="17">
        <v>36404</v>
      </c>
      <c r="B215" s="18">
        <v>1.5</v>
      </c>
      <c r="C215" s="19" t="s">
        <v>36</v>
      </c>
      <c r="D215" s="20" t="s">
        <v>58</v>
      </c>
      <c r="E215" s="21">
        <v>15</v>
      </c>
      <c r="F215" s="21" t="s">
        <v>37</v>
      </c>
      <c r="G215" s="33">
        <v>3.4770902631288E-2</v>
      </c>
      <c r="H215" s="18">
        <v>0.8679</v>
      </c>
      <c r="I215" s="23">
        <v>-28.08177890777587</v>
      </c>
      <c r="J215" s="23">
        <v>222.36875392659502</v>
      </c>
      <c r="K215" s="24">
        <v>0.44575777773385666</v>
      </c>
      <c r="L215" s="23">
        <v>41.768734630792238</v>
      </c>
      <c r="M215" s="23">
        <v>1.2425156645890296</v>
      </c>
      <c r="N215" s="23">
        <v>33.616264020790055</v>
      </c>
      <c r="O215" s="25">
        <v>1890.724409062226</v>
      </c>
      <c r="P215" s="26">
        <v>56.244334822361679</v>
      </c>
      <c r="Q215" s="26">
        <v>44.690498551038282</v>
      </c>
    </row>
    <row r="216" spans="1:17">
      <c r="A216" s="17">
        <v>36404</v>
      </c>
      <c r="B216" s="18">
        <v>1.8</v>
      </c>
      <c r="C216" s="19" t="s">
        <v>36</v>
      </c>
      <c r="D216" s="20" t="s">
        <v>58</v>
      </c>
      <c r="E216" s="21">
        <v>15</v>
      </c>
      <c r="F216" s="21" t="s">
        <v>37</v>
      </c>
      <c r="G216" s="22">
        <v>8.4057490326147049E-3</v>
      </c>
      <c r="H216" s="18">
        <v>0.8679</v>
      </c>
      <c r="I216" s="23">
        <v>-27.753081703186034</v>
      </c>
      <c r="J216" s="23">
        <v>163.94690688069659</v>
      </c>
      <c r="K216" s="24">
        <v>0.42454369402209724</v>
      </c>
      <c r="L216" s="23">
        <v>21.347579072741468</v>
      </c>
      <c r="M216" s="23">
        <v>0.65027469893009315</v>
      </c>
      <c r="N216" s="23">
        <v>32.828555544087699</v>
      </c>
      <c r="O216" s="25">
        <v>233.6070782066291</v>
      </c>
      <c r="P216" s="26">
        <v>7.1159718828597942</v>
      </c>
      <c r="Q216" s="26">
        <v>4.1446048901513288</v>
      </c>
    </row>
    <row r="217" spans="1:17">
      <c r="A217" s="17">
        <v>36404</v>
      </c>
      <c r="B217" s="18">
        <v>2.2000000000000002</v>
      </c>
      <c r="C217" s="19" t="s">
        <v>36</v>
      </c>
      <c r="D217" s="20" t="s">
        <v>58</v>
      </c>
      <c r="E217" s="21">
        <v>15</v>
      </c>
      <c r="F217" s="21" t="s">
        <v>37</v>
      </c>
      <c r="G217" s="22">
        <v>9.579301271420676E-3</v>
      </c>
      <c r="H217" s="18">
        <v>0.8679</v>
      </c>
      <c r="I217" s="23">
        <v>-27.648282432556151</v>
      </c>
      <c r="J217" s="23">
        <v>110.32259096272786</v>
      </c>
      <c r="K217" s="24">
        <v>0.40506372567169335</v>
      </c>
      <c r="L217" s="23">
        <v>11.287016313540985</v>
      </c>
      <c r="M217" s="23">
        <v>0.48322410142820776</v>
      </c>
      <c r="N217" s="23">
        <v>23.357726322386029</v>
      </c>
      <c r="O217" s="25">
        <v>140.75827383969104</v>
      </c>
      <c r="P217" s="26">
        <v>6.0261975800610523</v>
      </c>
      <c r="Q217" s="26">
        <v>2.3359786983690891</v>
      </c>
    </row>
    <row r="218" spans="1:17">
      <c r="A218" s="17">
        <v>36404</v>
      </c>
      <c r="B218" s="18">
        <v>1.5</v>
      </c>
      <c r="C218" s="19" t="s">
        <v>36</v>
      </c>
      <c r="D218" s="20" t="s">
        <v>58</v>
      </c>
      <c r="E218" s="21">
        <v>2</v>
      </c>
      <c r="F218" s="21" t="s">
        <v>39</v>
      </c>
      <c r="G218" s="33">
        <v>1.6883155557177683E-2</v>
      </c>
      <c r="H218" s="18">
        <v>0.8679</v>
      </c>
      <c r="I218" s="23">
        <v>-30.006758916603534</v>
      </c>
      <c r="J218" s="23">
        <v>342.71075156792807</v>
      </c>
      <c r="K218" s="24">
        <v>0.48942777147254746</v>
      </c>
      <c r="L218" s="23">
        <v>43.887362627396186</v>
      </c>
      <c r="M218" s="23">
        <v>1.22126479813917</v>
      </c>
      <c r="N218" s="23">
        <v>35.935992500780308</v>
      </c>
      <c r="O218" s="25">
        <v>964.61509206730511</v>
      </c>
      <c r="P218" s="26">
        <v>26.842589419127904</v>
      </c>
      <c r="Q218" s="26">
        <v>33.050682157298006</v>
      </c>
    </row>
    <row r="219" spans="1:17">
      <c r="A219" s="17">
        <v>36404</v>
      </c>
      <c r="B219" s="18">
        <v>1.8</v>
      </c>
      <c r="C219" s="19" t="s">
        <v>36</v>
      </c>
      <c r="D219" s="20" t="s">
        <v>58</v>
      </c>
      <c r="E219" s="21">
        <v>2</v>
      </c>
      <c r="F219" s="21" t="s">
        <v>39</v>
      </c>
      <c r="G219" s="22">
        <v>5.2647396191787101E-3</v>
      </c>
      <c r="H219" s="18">
        <v>0.8679</v>
      </c>
      <c r="I219" s="23">
        <v>-29.04475917816162</v>
      </c>
      <c r="J219" s="23">
        <v>293.72475758870445</v>
      </c>
      <c r="K219" s="24">
        <v>0.47165624044415461</v>
      </c>
      <c r="L219" s="23">
        <v>30.122753475585888</v>
      </c>
      <c r="M219" s="23">
        <v>1.1145378149437282</v>
      </c>
      <c r="N219" s="23">
        <v>27.0271255687334</v>
      </c>
      <c r="O219" s="25">
        <v>206.45837839944531</v>
      </c>
      <c r="P219" s="26">
        <v>7.6389321489033515</v>
      </c>
      <c r="Q219" s="26">
        <v>8.0480917221644397</v>
      </c>
    </row>
    <row r="220" spans="1:17">
      <c r="A220" s="17">
        <v>36404</v>
      </c>
      <c r="B220" s="18">
        <v>2.2000000000000002</v>
      </c>
      <c r="C220" s="19" t="s">
        <v>36</v>
      </c>
      <c r="D220" s="20" t="s">
        <v>58</v>
      </c>
      <c r="E220" s="21">
        <v>2</v>
      </c>
      <c r="F220" s="21" t="s">
        <v>39</v>
      </c>
      <c r="G220" s="22">
        <v>5.6942372103693508E-3</v>
      </c>
      <c r="H220" s="18">
        <v>0.8679</v>
      </c>
      <c r="I220" s="27" t="s">
        <v>46</v>
      </c>
      <c r="J220" s="27" t="s">
        <v>46</v>
      </c>
      <c r="K220" s="27" t="s">
        <v>46</v>
      </c>
      <c r="L220" s="27" t="s">
        <v>46</v>
      </c>
      <c r="M220" s="27" t="s">
        <v>46</v>
      </c>
      <c r="N220" s="27" t="s">
        <v>46</v>
      </c>
      <c r="O220" s="29" t="s">
        <v>46</v>
      </c>
      <c r="P220" s="27" t="s">
        <v>46</v>
      </c>
      <c r="Q220" s="27" t="s">
        <v>46</v>
      </c>
    </row>
    <row r="221" spans="1:17">
      <c r="A221" s="17">
        <v>36404</v>
      </c>
      <c r="B221" s="18">
        <v>1.5</v>
      </c>
      <c r="C221" s="19" t="s">
        <v>36</v>
      </c>
      <c r="D221" s="20" t="s">
        <v>58</v>
      </c>
      <c r="E221" s="21">
        <v>4</v>
      </c>
      <c r="F221" s="21" t="s">
        <v>39</v>
      </c>
      <c r="G221" s="33">
        <v>2.3975345352405308E-2</v>
      </c>
      <c r="H221" s="18">
        <v>0.8679</v>
      </c>
      <c r="I221" s="23">
        <v>-29.619363212585448</v>
      </c>
      <c r="J221" s="23">
        <v>313.50069997151695</v>
      </c>
      <c r="K221" s="24">
        <v>0.47883147909548301</v>
      </c>
      <c r="L221" s="23">
        <v>42.835886810407352</v>
      </c>
      <c r="M221" s="23">
        <v>1.3377766701894112</v>
      </c>
      <c r="N221" s="23">
        <v>32.020207681108964</v>
      </c>
      <c r="O221" s="25">
        <v>1337.0066932654261</v>
      </c>
      <c r="P221" s="26">
        <v>41.755091240530064</v>
      </c>
      <c r="Q221" s="26">
        <v>46.987621770636935</v>
      </c>
    </row>
    <row r="222" spans="1:17">
      <c r="A222" s="17">
        <v>36404</v>
      </c>
      <c r="B222" s="18">
        <v>1.8</v>
      </c>
      <c r="C222" s="19" t="s">
        <v>36</v>
      </c>
      <c r="D222" s="20" t="s">
        <v>58</v>
      </c>
      <c r="E222" s="21">
        <v>4</v>
      </c>
      <c r="F222" s="21" t="s">
        <v>39</v>
      </c>
      <c r="G222" s="22">
        <v>3.9858726099135308E-3</v>
      </c>
      <c r="H222" s="18">
        <v>0.8679</v>
      </c>
      <c r="I222" s="23">
        <v>-29.160771751403807</v>
      </c>
      <c r="J222" s="23">
        <v>348.20084694417312</v>
      </c>
      <c r="K222" s="24">
        <v>0.49141911673070843</v>
      </c>
      <c r="L222" s="23">
        <v>29.693274108204065</v>
      </c>
      <c r="M222" s="23">
        <v>1.0534034496180287</v>
      </c>
      <c r="N222" s="23">
        <v>28.18794083024035</v>
      </c>
      <c r="O222" s="25">
        <v>154.07864453124685</v>
      </c>
      <c r="P222" s="26">
        <v>5.4661191982476955</v>
      </c>
      <c r="Q222" s="26">
        <v>6.839160060295197</v>
      </c>
    </row>
    <row r="223" spans="1:17">
      <c r="A223" s="17">
        <v>36404</v>
      </c>
      <c r="B223" s="18">
        <v>2.2000000000000002</v>
      </c>
      <c r="C223" s="19" t="s">
        <v>36</v>
      </c>
      <c r="D223" s="20" t="s">
        <v>58</v>
      </c>
      <c r="E223" s="21">
        <v>4</v>
      </c>
      <c r="F223" s="21" t="s">
        <v>39</v>
      </c>
      <c r="G223" s="22">
        <v>5.2743855803190848E-3</v>
      </c>
      <c r="H223" s="18">
        <v>0.8679</v>
      </c>
      <c r="I223" s="23">
        <v>-29.474055671691893</v>
      </c>
      <c r="J223" s="23">
        <v>252.04503432210288</v>
      </c>
      <c r="K223" s="24">
        <v>0.45653033793652958</v>
      </c>
      <c r="L223" s="23">
        <v>27.1476257128699</v>
      </c>
      <c r="M223" s="23">
        <v>1.1975040053343862</v>
      </c>
      <c r="N223" s="23">
        <v>22.670175291221099</v>
      </c>
      <c r="O223" s="25">
        <v>186.40805531417854</v>
      </c>
      <c r="P223" s="26">
        <v>8.2226119965805484</v>
      </c>
      <c r="Q223" s="26">
        <v>7.4192905917242502</v>
      </c>
    </row>
    <row r="224" spans="1:17">
      <c r="A224" s="17">
        <v>36404</v>
      </c>
      <c r="B224" s="18">
        <v>1.5</v>
      </c>
      <c r="C224" s="19" t="s">
        <v>36</v>
      </c>
      <c r="D224" s="20" t="s">
        <v>58</v>
      </c>
      <c r="E224" s="21">
        <v>6</v>
      </c>
      <c r="F224" s="21" t="s">
        <v>39</v>
      </c>
      <c r="G224" s="33">
        <v>1.9182874388476753E-2</v>
      </c>
      <c r="H224" s="18">
        <v>0.8679</v>
      </c>
      <c r="I224" s="23">
        <v>-28.880990409851073</v>
      </c>
      <c r="J224" s="23">
        <v>219.10373988850912</v>
      </c>
      <c r="K224" s="24">
        <v>0.4445724275143691</v>
      </c>
      <c r="L224" s="23">
        <v>43.352279567391548</v>
      </c>
      <c r="M224" s="23">
        <v>1.2744081979388908</v>
      </c>
      <c r="N224" s="23">
        <v>34.017577443008832</v>
      </c>
      <c r="O224" s="25">
        <v>1082.6462328808004</v>
      </c>
      <c r="P224" s="26">
        <v>31.826082697823093</v>
      </c>
      <c r="Q224" s="26">
        <v>24.911047510316742</v>
      </c>
    </row>
    <row r="225" spans="1:17">
      <c r="A225" s="17">
        <v>36404</v>
      </c>
      <c r="B225" s="18">
        <v>1.8</v>
      </c>
      <c r="C225" s="19" t="s">
        <v>36</v>
      </c>
      <c r="D225" s="20" t="s">
        <v>58</v>
      </c>
      <c r="E225" s="21">
        <v>6</v>
      </c>
      <c r="F225" s="21" t="s">
        <v>39</v>
      </c>
      <c r="G225" s="22">
        <v>4.7341740850642923E-3</v>
      </c>
      <c r="H225" s="18">
        <v>0.8679</v>
      </c>
      <c r="I225" s="23">
        <v>-28.998620414733885</v>
      </c>
      <c r="J225" s="23">
        <v>239.86495253499351</v>
      </c>
      <c r="K225" s="24">
        <v>0.45210922142562254</v>
      </c>
      <c r="L225" s="23">
        <v>34.896539989224387</v>
      </c>
      <c r="M225" s="23">
        <v>1.1027426662902304</v>
      </c>
      <c r="N225" s="23">
        <v>31.645225178981132</v>
      </c>
      <c r="O225" s="25">
        <v>215.07381550427405</v>
      </c>
      <c r="P225" s="26">
        <v>6.7964065443631876</v>
      </c>
      <c r="Q225" s="26">
        <v>5.8319435406381084</v>
      </c>
    </row>
    <row r="226" spans="1:17">
      <c r="A226" s="17">
        <v>36404</v>
      </c>
      <c r="B226" s="18">
        <v>2.2000000000000002</v>
      </c>
      <c r="C226" s="19" t="s">
        <v>36</v>
      </c>
      <c r="D226" s="20" t="s">
        <v>58</v>
      </c>
      <c r="E226" s="21">
        <v>6</v>
      </c>
      <c r="F226" s="21" t="s">
        <v>39</v>
      </c>
      <c r="G226" s="22">
        <v>5.0132022749752713E-3</v>
      </c>
      <c r="H226" s="18">
        <v>0.8679</v>
      </c>
      <c r="I226" s="23">
        <v>-28.661469841003409</v>
      </c>
      <c r="J226" s="23">
        <v>117.85751894124348</v>
      </c>
      <c r="K226" s="24">
        <v>0.40780137994662391</v>
      </c>
      <c r="L226" s="23">
        <v>24.055569521485133</v>
      </c>
      <c r="M226" s="23">
        <v>1.1691162224806813</v>
      </c>
      <c r="N226" s="23">
        <v>20.575858121652772</v>
      </c>
      <c r="O226" s="25">
        <v>156.99716816253979</v>
      </c>
      <c r="P226" s="26">
        <v>7.6301638179224041</v>
      </c>
      <c r="Q226" s="26">
        <v>3.1666232766258009</v>
      </c>
    </row>
    <row r="227" spans="1:17">
      <c r="A227" s="17">
        <v>36404</v>
      </c>
      <c r="B227" s="18">
        <v>1.5</v>
      </c>
      <c r="C227" s="19" t="s">
        <v>36</v>
      </c>
      <c r="D227" s="20" t="s">
        <v>58</v>
      </c>
      <c r="E227" s="21">
        <v>8</v>
      </c>
      <c r="F227" s="21" t="s">
        <v>39</v>
      </c>
      <c r="G227" s="33">
        <v>1.8689805179062081E-2</v>
      </c>
      <c r="H227" s="18">
        <v>0.8679</v>
      </c>
      <c r="I227" s="23">
        <v>-31.063672447204588</v>
      </c>
      <c r="J227" s="23">
        <v>953.06209596761062</v>
      </c>
      <c r="K227" s="24">
        <v>0.71032493396888219</v>
      </c>
      <c r="L227" s="23">
        <v>38.463927170965128</v>
      </c>
      <c r="M227" s="23">
        <v>0.96544318578591659</v>
      </c>
      <c r="N227" s="23">
        <v>39.840694654293578</v>
      </c>
      <c r="O227" s="25">
        <v>935.87823093576867</v>
      </c>
      <c r="P227" s="26">
        <v>23.490509868278874</v>
      </c>
      <c r="Q227" s="26">
        <v>80.813211063300145</v>
      </c>
    </row>
    <row r="228" spans="1:17">
      <c r="A228" s="17">
        <v>36404</v>
      </c>
      <c r="B228" s="18">
        <v>1.8</v>
      </c>
      <c r="C228" s="19" t="s">
        <v>36</v>
      </c>
      <c r="D228" s="20" t="s">
        <v>58</v>
      </c>
      <c r="E228" s="21">
        <v>8</v>
      </c>
      <c r="F228" s="21" t="s">
        <v>39</v>
      </c>
      <c r="G228" s="22">
        <v>4.8179487179487186E-3</v>
      </c>
      <c r="H228" s="18">
        <v>0.8679</v>
      </c>
      <c r="I228" s="23">
        <v>-30.300788307189933</v>
      </c>
      <c r="J228" s="23">
        <v>560.35263600667315</v>
      </c>
      <c r="K228" s="24">
        <v>0.5683089599576191</v>
      </c>
      <c r="L228" s="23">
        <v>23.987661152846247</v>
      </c>
      <c r="M228" s="23">
        <v>0.75923801396312085</v>
      </c>
      <c r="N228" s="23">
        <v>31.594388994873775</v>
      </c>
      <c r="O228" s="25">
        <v>150.4565246317282</v>
      </c>
      <c r="P228" s="26">
        <v>4.7621280049485977</v>
      </c>
      <c r="Q228" s="26">
        <v>9.6199252546471765</v>
      </c>
    </row>
    <row r="229" spans="1:17">
      <c r="A229" s="17">
        <v>36404</v>
      </c>
      <c r="B229" s="18">
        <v>2.2000000000000002</v>
      </c>
      <c r="C229" s="19" t="s">
        <v>36</v>
      </c>
      <c r="D229" s="20" t="s">
        <v>58</v>
      </c>
      <c r="E229" s="21">
        <v>8</v>
      </c>
      <c r="F229" s="21" t="s">
        <v>39</v>
      </c>
      <c r="G229" s="22">
        <v>6.5253738191632929E-3</v>
      </c>
      <c r="H229" s="18">
        <v>0.8679</v>
      </c>
      <c r="I229" s="23">
        <v>-29.51680507659912</v>
      </c>
      <c r="J229" s="23">
        <v>467.17955299886069</v>
      </c>
      <c r="K229" s="24">
        <v>0.53455502259018983</v>
      </c>
      <c r="L229" s="23">
        <v>28.882265975725169</v>
      </c>
      <c r="M229" s="23">
        <v>1.406426889569854</v>
      </c>
      <c r="N229" s="23">
        <v>20.535917074622066</v>
      </c>
      <c r="O229" s="25">
        <v>245.35652193407688</v>
      </c>
      <c r="P229" s="26">
        <v>11.947677868123272</v>
      </c>
      <c r="Q229" s="26">
        <v>20.102568096013922</v>
      </c>
    </row>
    <row r="230" spans="1:17">
      <c r="A230" s="17">
        <v>36404</v>
      </c>
      <c r="B230" s="18">
        <v>1.5</v>
      </c>
      <c r="C230" s="19" t="s">
        <v>36</v>
      </c>
      <c r="D230" s="20" t="s">
        <v>58</v>
      </c>
      <c r="E230" s="21">
        <v>10</v>
      </c>
      <c r="F230" s="21" t="s">
        <v>39</v>
      </c>
      <c r="G230" s="33">
        <v>2.0865886232317509E-2</v>
      </c>
      <c r="H230" s="18">
        <v>0.8679</v>
      </c>
      <c r="I230" s="23">
        <v>-29.168834114074706</v>
      </c>
      <c r="J230" s="23">
        <v>161.76329823811847</v>
      </c>
      <c r="K230" s="24">
        <v>0.4237506089184338</v>
      </c>
      <c r="L230" s="23">
        <v>37.886429489891583</v>
      </c>
      <c r="M230" s="23">
        <v>1.0729346183427477</v>
      </c>
      <c r="N230" s="23">
        <v>35.311032790060288</v>
      </c>
      <c r="O230" s="25">
        <v>1029.1565934960827</v>
      </c>
      <c r="P230" s="26">
        <v>29.145468488981166</v>
      </c>
      <c r="Q230" s="26">
        <v>16.744249119049922</v>
      </c>
    </row>
    <row r="231" spans="1:17">
      <c r="A231" s="17">
        <v>36404</v>
      </c>
      <c r="B231" s="18">
        <v>1.8</v>
      </c>
      <c r="C231" s="19" t="s">
        <v>36</v>
      </c>
      <c r="D231" s="20" t="s">
        <v>58</v>
      </c>
      <c r="E231" s="21">
        <v>10</v>
      </c>
      <c r="F231" s="21" t="s">
        <v>39</v>
      </c>
      <c r="G231" s="22">
        <v>4.5600228115198187E-3</v>
      </c>
      <c r="H231" s="18">
        <v>0.8679</v>
      </c>
      <c r="I231" s="23">
        <v>-30.018021965026854</v>
      </c>
      <c r="J231" s="23">
        <v>165.64482643636066</v>
      </c>
      <c r="K231" s="24">
        <v>0.42516036846458916</v>
      </c>
      <c r="L231" s="23">
        <v>35.160631124718151</v>
      </c>
      <c r="M231" s="23">
        <v>1.1556792533644271</v>
      </c>
      <c r="N231" s="23">
        <v>30.424212446799668</v>
      </c>
      <c r="O231" s="25">
        <v>208.7298805629859</v>
      </c>
      <c r="P231" s="26">
        <v>6.860650244537136</v>
      </c>
      <c r="Q231" s="26">
        <v>4.0382040130012946</v>
      </c>
    </row>
    <row r="232" spans="1:17">
      <c r="A232" s="17">
        <v>36404</v>
      </c>
      <c r="B232" s="18">
        <v>2.2000000000000002</v>
      </c>
      <c r="C232" s="19" t="s">
        <v>36</v>
      </c>
      <c r="D232" s="20" t="s">
        <v>58</v>
      </c>
      <c r="E232" s="21">
        <v>10</v>
      </c>
      <c r="F232" s="21" t="s">
        <v>39</v>
      </c>
      <c r="G232" s="22">
        <v>5.3574137439406913E-3</v>
      </c>
      <c r="H232" s="18">
        <v>0.8679</v>
      </c>
      <c r="I232" s="23">
        <v>-28.935975456237792</v>
      </c>
      <c r="J232" s="23">
        <v>96.148119771321603</v>
      </c>
      <c r="K232" s="24">
        <v>0.39991332805153568</v>
      </c>
      <c r="L232" s="23">
        <v>30.556781250859622</v>
      </c>
      <c r="M232" s="23">
        <v>1.6542363636304254</v>
      </c>
      <c r="N232" s="23">
        <v>18.471835054936772</v>
      </c>
      <c r="O232" s="25">
        <v>213.11977063883921</v>
      </c>
      <c r="P232" s="26">
        <v>11.537552712278089</v>
      </c>
      <c r="Q232" s="26">
        <v>3.8781554422968845</v>
      </c>
    </row>
    <row r="233" spans="1:17">
      <c r="A233" s="17">
        <v>36404</v>
      </c>
      <c r="B233" s="18">
        <v>1.5</v>
      </c>
      <c r="C233" s="19" t="s">
        <v>36</v>
      </c>
      <c r="D233" s="20" t="s">
        <v>58</v>
      </c>
      <c r="E233" s="21">
        <v>12</v>
      </c>
      <c r="F233" s="21" t="s">
        <v>39</v>
      </c>
      <c r="G233" s="33">
        <v>3.1276407561070564E-2</v>
      </c>
      <c r="H233" s="18">
        <v>0.8679</v>
      </c>
      <c r="I233" s="23">
        <v>-28.618569755554198</v>
      </c>
      <c r="J233" s="23">
        <v>215.16672267659507</v>
      </c>
      <c r="K233" s="24">
        <v>0.44314307170461464</v>
      </c>
      <c r="L233" s="23">
        <v>39.093415691701381</v>
      </c>
      <c r="M233" s="23">
        <v>1.253545169974347</v>
      </c>
      <c r="N233" s="23">
        <v>31.186284011210706</v>
      </c>
      <c r="O233" s="25">
        <v>1591.7740807303414</v>
      </c>
      <c r="P233" s="26">
        <v>51.040838342847699</v>
      </c>
      <c r="Q233" s="26">
        <v>39.221348006430894</v>
      </c>
    </row>
    <row r="234" spans="1:17">
      <c r="A234" s="17">
        <v>36404</v>
      </c>
      <c r="B234" s="18">
        <v>1.8</v>
      </c>
      <c r="C234" s="19" t="s">
        <v>36</v>
      </c>
      <c r="D234" s="20" t="s">
        <v>58</v>
      </c>
      <c r="E234" s="21">
        <v>12</v>
      </c>
      <c r="F234" s="21" t="s">
        <v>39</v>
      </c>
      <c r="G234" s="22">
        <v>1.0824209245742095E-2</v>
      </c>
      <c r="H234" s="18">
        <v>0.8679</v>
      </c>
      <c r="I234" s="23">
        <v>-28.185031318664549</v>
      </c>
      <c r="J234" s="23">
        <v>186.01745863850914</v>
      </c>
      <c r="K234" s="24">
        <v>0.43255899361468653</v>
      </c>
      <c r="L234" s="23">
        <v>31.835820476802734</v>
      </c>
      <c r="M234" s="23">
        <v>1.0864498250048544</v>
      </c>
      <c r="N234" s="23">
        <v>29.302614574640376</v>
      </c>
      <c r="O234" s="25">
        <v>448.61436258338063</v>
      </c>
      <c r="P234" s="26">
        <v>15.309704239553728</v>
      </c>
      <c r="Q234" s="26">
        <v>10.144055954513295</v>
      </c>
    </row>
    <row r="235" spans="1:17">
      <c r="A235" s="17">
        <v>36404</v>
      </c>
      <c r="B235" s="18">
        <v>2.2000000000000002</v>
      </c>
      <c r="C235" s="19" t="s">
        <v>36</v>
      </c>
      <c r="D235" s="20" t="s">
        <v>58</v>
      </c>
      <c r="E235" s="21">
        <v>12</v>
      </c>
      <c r="F235" s="21" t="s">
        <v>39</v>
      </c>
      <c r="G235" s="22">
        <v>6.5177493917274948E-3</v>
      </c>
      <c r="H235" s="18">
        <v>0.8679</v>
      </c>
      <c r="I235" s="23">
        <v>-27.855525398254393</v>
      </c>
      <c r="J235" s="23">
        <v>100.45139314778646</v>
      </c>
      <c r="K235" s="24">
        <v>0.40147701016955079</v>
      </c>
      <c r="L235" s="23">
        <v>19.54100585114444</v>
      </c>
      <c r="M235" s="23">
        <v>0.95740415050151739</v>
      </c>
      <c r="N235" s="23">
        <v>20.410404363620387</v>
      </c>
      <c r="O235" s="25">
        <v>165.80801495120215</v>
      </c>
      <c r="P235" s="26">
        <v>8.1237006380304386</v>
      </c>
      <c r="Q235" s="26">
        <v>2.857674999583828</v>
      </c>
    </row>
    <row r="236" spans="1:17">
      <c r="A236" s="17">
        <v>36404</v>
      </c>
      <c r="B236" s="18">
        <v>1.5</v>
      </c>
      <c r="C236" s="19" t="s">
        <v>36</v>
      </c>
      <c r="D236" s="20" t="s">
        <v>58</v>
      </c>
      <c r="E236" s="21">
        <v>14</v>
      </c>
      <c r="F236" s="21" t="s">
        <v>39</v>
      </c>
      <c r="G236" s="33">
        <v>4.3456413885633344E-2</v>
      </c>
      <c r="H236" s="18">
        <v>0.8679</v>
      </c>
      <c r="I236" s="23">
        <v>-29.247847938537596</v>
      </c>
      <c r="J236" s="23">
        <v>184.78531386311849</v>
      </c>
      <c r="K236" s="24">
        <v>0.43211155310502014</v>
      </c>
      <c r="L236" s="23">
        <v>42.584094424526675</v>
      </c>
      <c r="M236" s="23">
        <v>1.219143121278139</v>
      </c>
      <c r="N236" s="23">
        <v>34.929528519901652</v>
      </c>
      <c r="O236" s="25">
        <v>2409.1411631939345</v>
      </c>
      <c r="P236" s="26">
        <v>68.971476721229948</v>
      </c>
      <c r="Q236" s="26">
        <v>45.391200029708848</v>
      </c>
    </row>
    <row r="237" spans="1:17">
      <c r="A237" s="17">
        <v>36404</v>
      </c>
      <c r="B237" s="18">
        <v>1.8</v>
      </c>
      <c r="C237" s="19" t="s">
        <v>36</v>
      </c>
      <c r="D237" s="20" t="s">
        <v>58</v>
      </c>
      <c r="E237" s="21">
        <v>14</v>
      </c>
      <c r="F237" s="21" t="s">
        <v>39</v>
      </c>
      <c r="G237" s="22">
        <v>8.8318604124178572E-3</v>
      </c>
      <c r="H237" s="18">
        <v>0.8679</v>
      </c>
      <c r="I237" s="23">
        <v>-28.579089546203612</v>
      </c>
      <c r="J237" s="23">
        <v>140.94652040608725</v>
      </c>
      <c r="K237" s="24">
        <v>0.41618933570112865</v>
      </c>
      <c r="L237" s="23">
        <v>34.796437094549596</v>
      </c>
      <c r="M237" s="23">
        <v>1.1327041287721664</v>
      </c>
      <c r="N237" s="23">
        <v>30.719793643083467</v>
      </c>
      <c r="O237" s="25">
        <v>400.08099480834989</v>
      </c>
      <c r="P237" s="26">
        <v>13.023557366845388</v>
      </c>
      <c r="Q237" s="26">
        <v>6.4973662549745645</v>
      </c>
    </row>
    <row r="238" spans="1:17">
      <c r="A238" s="17">
        <v>36404</v>
      </c>
      <c r="B238" s="18">
        <v>2.2000000000000002</v>
      </c>
      <c r="C238" s="19" t="s">
        <v>36</v>
      </c>
      <c r="D238" s="20" t="s">
        <v>58</v>
      </c>
      <c r="E238" s="21">
        <v>14</v>
      </c>
      <c r="F238" s="21" t="s">
        <v>39</v>
      </c>
      <c r="G238" s="22">
        <v>6.6431724450487211E-3</v>
      </c>
      <c r="H238" s="18">
        <v>0.8679</v>
      </c>
      <c r="I238" s="23">
        <v>-28.298236274719237</v>
      </c>
      <c r="J238" s="23">
        <v>84.524426656087229</v>
      </c>
      <c r="K238" s="24">
        <v>0.39568937673211191</v>
      </c>
      <c r="L238" s="23">
        <v>27.869016844207536</v>
      </c>
      <c r="M238" s="23">
        <v>1.3255911963839937</v>
      </c>
      <c r="N238" s="23">
        <v>21.023839717878236</v>
      </c>
      <c r="O238" s="25">
        <v>241.02279676787418</v>
      </c>
      <c r="P238" s="26">
        <v>11.464261524164561</v>
      </c>
      <c r="Q238" s="26">
        <v>3.3692750088912757</v>
      </c>
    </row>
    <row r="239" spans="1:17">
      <c r="A239" s="17">
        <v>36404</v>
      </c>
      <c r="B239" s="18">
        <v>1.5</v>
      </c>
      <c r="C239" s="19" t="s">
        <v>36</v>
      </c>
      <c r="D239" s="20" t="s">
        <v>58</v>
      </c>
      <c r="E239" s="21">
        <v>16</v>
      </c>
      <c r="F239" s="21" t="s">
        <v>39</v>
      </c>
      <c r="G239" s="33">
        <v>1.616074188349657E-2</v>
      </c>
      <c r="H239" s="18">
        <v>0.8679</v>
      </c>
      <c r="I239" s="23">
        <v>-28.534757041931151</v>
      </c>
      <c r="J239" s="23">
        <v>375.22484059651691</v>
      </c>
      <c r="K239" s="24">
        <v>0.5012199891821647</v>
      </c>
      <c r="L239" s="23">
        <v>40.684500093926104</v>
      </c>
      <c r="M239" s="23">
        <v>1.1186142910240127</v>
      </c>
      <c r="N239" s="23">
        <v>36.370445488124695</v>
      </c>
      <c r="O239" s="25">
        <v>855.95557573379369</v>
      </c>
      <c r="P239" s="26">
        <v>23.534371499883651</v>
      </c>
      <c r="Q239" s="26">
        <v>31.752571481733472</v>
      </c>
    </row>
    <row r="240" spans="1:17">
      <c r="A240" s="17">
        <v>36404</v>
      </c>
      <c r="B240" s="18">
        <v>1.8</v>
      </c>
      <c r="C240" s="19" t="s">
        <v>36</v>
      </c>
      <c r="D240" s="20" t="s">
        <v>58</v>
      </c>
      <c r="E240" s="21">
        <v>16</v>
      </c>
      <c r="F240" s="21" t="s">
        <v>39</v>
      </c>
      <c r="G240" s="22">
        <v>6.4178768434087581E-3</v>
      </c>
      <c r="H240" s="18">
        <v>0.8679</v>
      </c>
      <c r="I240" s="23">
        <v>-28.576138877868651</v>
      </c>
      <c r="J240" s="23">
        <v>336.96777321370445</v>
      </c>
      <c r="K240" s="24">
        <v>0.48734461622642206</v>
      </c>
      <c r="L240" s="23">
        <v>23.885077615396241</v>
      </c>
      <c r="M240" s="23">
        <v>0.7540141687709967</v>
      </c>
      <c r="N240" s="23">
        <v>31.677226509320981</v>
      </c>
      <c r="O240" s="25">
        <v>199.56252174021623</v>
      </c>
      <c r="P240" s="26">
        <v>6.2998735600004387</v>
      </c>
      <c r="Q240" s="26">
        <v>7.625657773452363</v>
      </c>
    </row>
    <row r="241" spans="1:17">
      <c r="A241" s="17">
        <v>36404</v>
      </c>
      <c r="B241" s="18">
        <v>2.2000000000000002</v>
      </c>
      <c r="C241" s="19" t="s">
        <v>36</v>
      </c>
      <c r="D241" s="20" t="s">
        <v>58</v>
      </c>
      <c r="E241" s="21">
        <v>16</v>
      </c>
      <c r="F241" s="21" t="s">
        <v>39</v>
      </c>
      <c r="G241" s="22">
        <v>7.8349521558032185E-3</v>
      </c>
      <c r="H241" s="18">
        <v>0.8679</v>
      </c>
      <c r="I241" s="23">
        <v>-28.133378410339354</v>
      </c>
      <c r="J241" s="23">
        <v>254.13735683186849</v>
      </c>
      <c r="K241" s="24">
        <v>0.45728976799274235</v>
      </c>
      <c r="L241" s="23">
        <v>18.051911269331463</v>
      </c>
      <c r="M241" s="23">
        <v>0.7920405356115725</v>
      </c>
      <c r="N241" s="23">
        <v>22.791650752309938</v>
      </c>
      <c r="O241" s="25">
        <v>184.12827579388664</v>
      </c>
      <c r="P241" s="26">
        <v>8.0787599720141028</v>
      </c>
      <c r="Q241" s="26">
        <v>7.3508449552261679</v>
      </c>
    </row>
    <row r="242" spans="1:17">
      <c r="A242" s="17">
        <v>36982</v>
      </c>
      <c r="B242" s="18">
        <v>1.5</v>
      </c>
      <c r="C242" s="19" t="s">
        <v>40</v>
      </c>
      <c r="D242" s="20" t="s">
        <v>58</v>
      </c>
      <c r="E242" s="21">
        <v>1</v>
      </c>
      <c r="F242" s="21" t="s">
        <v>37</v>
      </c>
      <c r="G242" s="22">
        <v>2.9700458295142073E-2</v>
      </c>
      <c r="H242" s="18">
        <v>0.92949999999999999</v>
      </c>
      <c r="I242" s="23">
        <v>-27.804499901665572</v>
      </c>
      <c r="J242" s="23">
        <v>469.61802856127423</v>
      </c>
      <c r="K242" s="24">
        <v>0.53543870442491792</v>
      </c>
      <c r="L242" s="23">
        <v>42.807244958813861</v>
      </c>
      <c r="M242" s="23">
        <v>1.2190482988143598</v>
      </c>
      <c r="N242" s="23">
        <v>35.115298549243676</v>
      </c>
      <c r="O242" s="25">
        <v>2363.522921356649</v>
      </c>
      <c r="P242" s="26">
        <v>67.307498982022892</v>
      </c>
      <c r="Q242" s="26">
        <v>113.84303175900833</v>
      </c>
    </row>
    <row r="243" spans="1:17">
      <c r="A243" s="17">
        <v>36982</v>
      </c>
      <c r="B243" s="18">
        <v>1.8</v>
      </c>
      <c r="C243" s="19" t="s">
        <v>40</v>
      </c>
      <c r="D243" s="20" t="s">
        <v>58</v>
      </c>
      <c r="E243" s="21">
        <v>1</v>
      </c>
      <c r="F243" s="21" t="s">
        <v>37</v>
      </c>
      <c r="G243" s="22">
        <v>7.7260228314307141E-3</v>
      </c>
      <c r="H243" s="18">
        <v>0.92949999999999999</v>
      </c>
      <c r="I243" s="23">
        <v>-27.550238884819869</v>
      </c>
      <c r="J243" s="23">
        <v>451.16215697924298</v>
      </c>
      <c r="K243" s="24">
        <v>0.52875007053534684</v>
      </c>
      <c r="L243" s="23">
        <v>15.861900772193309</v>
      </c>
      <c r="M243" s="23">
        <v>0.52654033364639852</v>
      </c>
      <c r="N243" s="23">
        <v>30.12475922280527</v>
      </c>
      <c r="O243" s="25">
        <v>227.81934857197254</v>
      </c>
      <c r="P243" s="26">
        <v>7.5625284466840492</v>
      </c>
      <c r="Q243" s="26">
        <v>12.285332795893906</v>
      </c>
    </row>
    <row r="244" spans="1:17">
      <c r="A244" s="17">
        <v>36982</v>
      </c>
      <c r="B244" s="18">
        <v>2.2000000000000002</v>
      </c>
      <c r="C244" s="19" t="s">
        <v>40</v>
      </c>
      <c r="D244" s="20" t="s">
        <v>58</v>
      </c>
      <c r="E244" s="21">
        <v>1</v>
      </c>
      <c r="F244" s="21" t="s">
        <v>37</v>
      </c>
      <c r="G244" s="22">
        <v>8.9012582284809585E-3</v>
      </c>
      <c r="H244" s="18">
        <v>0.92949999999999999</v>
      </c>
      <c r="I244" s="23">
        <v>-27.499802864922415</v>
      </c>
      <c r="J244" s="23">
        <v>393.03224364916485</v>
      </c>
      <c r="K244" s="24">
        <v>0.50767719803179145</v>
      </c>
      <c r="L244" s="18">
        <v>18.143638598351099</v>
      </c>
      <c r="M244" s="18">
        <v>0.60403465492709707</v>
      </c>
      <c r="N244" s="23">
        <v>30.03741333440697</v>
      </c>
      <c r="O244" s="25">
        <v>300.2307537924047</v>
      </c>
      <c r="P244" s="26">
        <v>9.9952266345284535</v>
      </c>
      <c r="Q244" s="26">
        <v>14.130971352823654</v>
      </c>
    </row>
    <row r="245" spans="1:17">
      <c r="A245" s="17">
        <v>36982</v>
      </c>
      <c r="B245" s="18">
        <v>1.5</v>
      </c>
      <c r="C245" s="19" t="s">
        <v>40</v>
      </c>
      <c r="D245" s="20" t="s">
        <v>58</v>
      </c>
      <c r="E245" s="21">
        <v>3</v>
      </c>
      <c r="F245" s="21" t="s">
        <v>37</v>
      </c>
      <c r="G245" s="22">
        <v>3.5161869844179648E-2</v>
      </c>
      <c r="H245" s="18">
        <v>0.92949999999999999</v>
      </c>
      <c r="I245" s="23">
        <v>-27.973716057671439</v>
      </c>
      <c r="J245" s="23">
        <v>214.9712084929148</v>
      </c>
      <c r="K245" s="24">
        <v>0.44307208813231819</v>
      </c>
      <c r="L245" s="23">
        <v>43.494983972018815</v>
      </c>
      <c r="M245" s="23">
        <v>1.3039462243447864</v>
      </c>
      <c r="N245" s="23">
        <v>33.356424643872408</v>
      </c>
      <c r="O245" s="25">
        <v>2843.0894704904799</v>
      </c>
      <c r="P245" s="26">
        <v>85.233639421626577</v>
      </c>
      <c r="Q245" s="26">
        <v>65.435644775153449</v>
      </c>
    </row>
    <row r="246" spans="1:17">
      <c r="A246" s="17">
        <v>36982</v>
      </c>
      <c r="B246" s="18">
        <v>1.8</v>
      </c>
      <c r="C246" s="19" t="s">
        <v>40</v>
      </c>
      <c r="D246" s="20" t="s">
        <v>58</v>
      </c>
      <c r="E246" s="21">
        <v>3</v>
      </c>
      <c r="F246" s="21" t="s">
        <v>37</v>
      </c>
      <c r="G246" s="22">
        <v>5.4828764269644189E-3</v>
      </c>
      <c r="H246" s="18">
        <v>0.92949999999999999</v>
      </c>
      <c r="I246" s="23">
        <v>-27.436631478203665</v>
      </c>
      <c r="J246" s="23">
        <v>169.86418334643045</v>
      </c>
      <c r="K246" s="24">
        <v>0.42669278111895159</v>
      </c>
      <c r="L246" s="23">
        <v>26.452411008464679</v>
      </c>
      <c r="M246" s="23">
        <v>0.9258665506142586</v>
      </c>
      <c r="N246" s="23">
        <v>28.570435977965769</v>
      </c>
      <c r="O246" s="25">
        <v>269.6206241029596</v>
      </c>
      <c r="P246" s="26">
        <v>9.4370496939877881</v>
      </c>
      <c r="Q246" s="26">
        <v>5.6992967657767348</v>
      </c>
    </row>
    <row r="247" spans="1:17">
      <c r="A247" s="17">
        <v>36982</v>
      </c>
      <c r="B247" s="18">
        <v>2.2000000000000002</v>
      </c>
      <c r="C247" s="19" t="s">
        <v>40</v>
      </c>
      <c r="D247" s="20" t="s">
        <v>58</v>
      </c>
      <c r="E247" s="21">
        <v>3</v>
      </c>
      <c r="F247" s="21" t="s">
        <v>37</v>
      </c>
      <c r="G247" s="22">
        <v>1.5240729939171735E-2</v>
      </c>
      <c r="H247" s="18">
        <v>0.92949999999999999</v>
      </c>
      <c r="I247" s="23">
        <v>-27.177932061089408</v>
      </c>
      <c r="J247" s="23">
        <v>193.29001037279764</v>
      </c>
      <c r="K247" s="24">
        <v>0.43519986292547186</v>
      </c>
      <c r="L247" s="18">
        <v>10.079314570580841</v>
      </c>
      <c r="M247" s="18">
        <v>0.78511801106537016</v>
      </c>
      <c r="N247" s="23">
        <v>12.837961209046345</v>
      </c>
      <c r="O247" s="25">
        <v>285.57235098511507</v>
      </c>
      <c r="P247" s="26">
        <v>22.244369361693103</v>
      </c>
      <c r="Q247" s="26">
        <v>15.326339998842204</v>
      </c>
    </row>
    <row r="248" spans="1:17">
      <c r="A248" s="17">
        <v>36982</v>
      </c>
      <c r="B248" s="18">
        <v>1.5</v>
      </c>
      <c r="C248" s="19" t="s">
        <v>40</v>
      </c>
      <c r="D248" s="20" t="s">
        <v>58</v>
      </c>
      <c r="E248" s="21">
        <v>5</v>
      </c>
      <c r="F248" s="21" t="s">
        <v>37</v>
      </c>
      <c r="G248" s="22">
        <v>2.0821789966269814E-2</v>
      </c>
      <c r="H248" s="18">
        <v>0.92949999999999999</v>
      </c>
      <c r="I248" s="23">
        <v>-27.949069298638236</v>
      </c>
      <c r="J248" s="23">
        <v>502.9599780241648</v>
      </c>
      <c r="K248" s="24">
        <v>0.54751995512671869</v>
      </c>
      <c r="L248" s="23">
        <v>41.648537986987058</v>
      </c>
      <c r="M248" s="23">
        <v>1.2092586094123596</v>
      </c>
      <c r="N248" s="23">
        <v>34.441382234380953</v>
      </c>
      <c r="O248" s="25">
        <v>1612.119428172726</v>
      </c>
      <c r="P248" s="26">
        <v>46.807628602182959</v>
      </c>
      <c r="Q248" s="26">
        <v>84.82476354875709</v>
      </c>
    </row>
    <row r="249" spans="1:17">
      <c r="A249" s="17">
        <v>36982</v>
      </c>
      <c r="B249" s="18">
        <v>1.8</v>
      </c>
      <c r="C249" s="19" t="s">
        <v>40</v>
      </c>
      <c r="D249" s="20" t="s">
        <v>58</v>
      </c>
      <c r="E249" s="21">
        <v>5</v>
      </c>
      <c r="F249" s="21" t="s">
        <v>37</v>
      </c>
      <c r="G249" s="22">
        <v>4.2862666151159221E-3</v>
      </c>
      <c r="H249" s="18">
        <v>0.92949999999999999</v>
      </c>
      <c r="I249" s="23">
        <v>-27.640961922539603</v>
      </c>
      <c r="J249" s="23">
        <v>502.4549121061961</v>
      </c>
      <c r="K249" s="24">
        <v>0.54733696948387967</v>
      </c>
      <c r="L249" s="23">
        <v>20.706548425501094</v>
      </c>
      <c r="M249" s="23">
        <v>0.72335766107935806</v>
      </c>
      <c r="N249" s="23">
        <v>28.625601883588015</v>
      </c>
      <c r="O249" s="25">
        <v>164.99329046151158</v>
      </c>
      <c r="P249" s="26">
        <v>5.7638365520659169</v>
      </c>
      <c r="Q249" s="26">
        <v>10.434675019864274</v>
      </c>
    </row>
    <row r="250" spans="1:17">
      <c r="A250" s="17">
        <v>36982</v>
      </c>
      <c r="B250" s="18">
        <v>2.2000000000000002</v>
      </c>
      <c r="C250" s="19" t="s">
        <v>40</v>
      </c>
      <c r="D250" s="20" t="s">
        <v>58</v>
      </c>
      <c r="E250" s="21">
        <v>5</v>
      </c>
      <c r="F250" s="21" t="s">
        <v>37</v>
      </c>
      <c r="G250" s="22">
        <v>6.2714146679643231E-3</v>
      </c>
      <c r="H250" s="18">
        <v>0.92949999999999999</v>
      </c>
      <c r="I250" s="23">
        <v>-27.626504219902884</v>
      </c>
      <c r="J250" s="23">
        <v>476.47084228197735</v>
      </c>
      <c r="K250" s="24">
        <v>0.53792201904322678</v>
      </c>
      <c r="L250" s="18">
        <v>18.519630957883184</v>
      </c>
      <c r="M250" s="18">
        <v>0.90821281389062003</v>
      </c>
      <c r="N250" s="23">
        <v>20.391290097029596</v>
      </c>
      <c r="O250" s="25">
        <v>215.91222625103728</v>
      </c>
      <c r="P250" s="26">
        <v>10.588453463397554</v>
      </c>
      <c r="Q250" s="26">
        <v>18.172117619335356</v>
      </c>
    </row>
    <row r="251" spans="1:17">
      <c r="A251" s="17">
        <v>36982</v>
      </c>
      <c r="B251" s="18">
        <v>1.5</v>
      </c>
      <c r="C251" s="19" t="s">
        <v>40</v>
      </c>
      <c r="D251" s="20" t="s">
        <v>58</v>
      </c>
      <c r="E251" s="21">
        <v>7</v>
      </c>
      <c r="F251" s="21" t="s">
        <v>37</v>
      </c>
      <c r="G251" s="22">
        <v>2.4739650867830445E-2</v>
      </c>
      <c r="H251" s="18">
        <v>0.92949999999999999</v>
      </c>
      <c r="I251" s="23">
        <v>-28.113711632622611</v>
      </c>
      <c r="J251" s="23">
        <v>126.37541381518047</v>
      </c>
      <c r="K251" s="24">
        <v>0.41089599290387441</v>
      </c>
      <c r="L251" s="23">
        <v>35.380754949714152</v>
      </c>
      <c r="M251" s="23">
        <v>1.014041029175107</v>
      </c>
      <c r="N251" s="23">
        <v>34.890851486054139</v>
      </c>
      <c r="O251" s="25">
        <v>1627.1966887820208</v>
      </c>
      <c r="P251" s="26">
        <v>46.636772090025104</v>
      </c>
      <c r="Q251" s="26">
        <v>20.798131571863667</v>
      </c>
    </row>
    <row r="252" spans="1:17">
      <c r="A252" s="17">
        <v>36982</v>
      </c>
      <c r="B252" s="18">
        <v>1.8</v>
      </c>
      <c r="C252" s="19" t="s">
        <v>40</v>
      </c>
      <c r="D252" s="20" t="s">
        <v>58</v>
      </c>
      <c r="E252" s="21">
        <v>7</v>
      </c>
      <c r="F252" s="21" t="s">
        <v>37</v>
      </c>
      <c r="G252" s="22">
        <v>5.3833153889487027E-3</v>
      </c>
      <c r="H252" s="18">
        <v>0.92949999999999999</v>
      </c>
      <c r="I252" s="23">
        <v>-27.650653160942923</v>
      </c>
      <c r="J252" s="23">
        <v>142.5353869597117</v>
      </c>
      <c r="K252" s="24">
        <v>0.41676649979665176</v>
      </c>
      <c r="L252" s="23">
        <v>18.366792842522329</v>
      </c>
      <c r="M252" s="23">
        <v>0.56927802901827151</v>
      </c>
      <c r="N252" s="23">
        <v>32.263308798683376</v>
      </c>
      <c r="O252" s="25">
        <v>183.80720947334223</v>
      </c>
      <c r="P252" s="26">
        <v>5.6970973008460666</v>
      </c>
      <c r="Q252" s="26">
        <v>2.8751255977465324</v>
      </c>
    </row>
    <row r="253" spans="1:17">
      <c r="A253" s="17">
        <v>36982</v>
      </c>
      <c r="B253" s="18">
        <v>2.2000000000000002</v>
      </c>
      <c r="C253" s="19" t="s">
        <v>40</v>
      </c>
      <c r="D253" s="20" t="s">
        <v>58</v>
      </c>
      <c r="E253" s="21">
        <v>7</v>
      </c>
      <c r="F253" s="21" t="s">
        <v>37</v>
      </c>
      <c r="G253" s="22">
        <v>8.6419711934293542E-3</v>
      </c>
      <c r="H253" s="18">
        <v>0.92949999999999999</v>
      </c>
      <c r="I253" s="23">
        <v>-27.484416283501517</v>
      </c>
      <c r="J253" s="23">
        <v>155.34968749682105</v>
      </c>
      <c r="K253" s="24">
        <v>0.42142111701740465</v>
      </c>
      <c r="L253" s="18">
        <v>23.055863605638724</v>
      </c>
      <c r="M253" s="18">
        <v>1.3714092144928809</v>
      </c>
      <c r="N253" s="23">
        <v>16.81180450152095</v>
      </c>
      <c r="O253" s="25">
        <v>370.4022348532734</v>
      </c>
      <c r="P253" s="26">
        <v>22.032271123528911</v>
      </c>
      <c r="Q253" s="26">
        <v>12.144433947592221</v>
      </c>
    </row>
    <row r="254" spans="1:17">
      <c r="A254" s="17">
        <v>36982</v>
      </c>
      <c r="B254" s="18">
        <v>1.5</v>
      </c>
      <c r="C254" s="19" t="s">
        <v>40</v>
      </c>
      <c r="D254" s="20" t="s">
        <v>58</v>
      </c>
      <c r="E254" s="21">
        <v>9</v>
      </c>
      <c r="F254" s="21" t="s">
        <v>37</v>
      </c>
      <c r="G254" s="22">
        <v>3.5528414905283648E-2</v>
      </c>
      <c r="H254" s="18">
        <v>0.92949999999999999</v>
      </c>
      <c r="I254" s="23">
        <v>-27.917681969536673</v>
      </c>
      <c r="J254" s="23">
        <v>220.51172057787576</v>
      </c>
      <c r="K254" s="24">
        <v>0.44508359270444164</v>
      </c>
      <c r="L254" s="23">
        <v>39.729233995963853</v>
      </c>
      <c r="M254" s="23">
        <v>1.2786170612555776</v>
      </c>
      <c r="N254" s="23">
        <v>31.072034935112239</v>
      </c>
      <c r="O254" s="25">
        <v>2624.0095625472518</v>
      </c>
      <c r="P254" s="26">
        <v>84.449234433051245</v>
      </c>
      <c r="Q254" s="26">
        <v>66.532140897754161</v>
      </c>
    </row>
    <row r="255" spans="1:17">
      <c r="A255" s="17">
        <v>36982</v>
      </c>
      <c r="B255" s="18">
        <v>1.8</v>
      </c>
      <c r="C255" s="19" t="s">
        <v>40</v>
      </c>
      <c r="D255" s="20" t="s">
        <v>58</v>
      </c>
      <c r="E255" s="21">
        <v>9</v>
      </c>
      <c r="F255" s="21" t="s">
        <v>37</v>
      </c>
      <c r="G255" s="22">
        <v>7.4833083889720362E-3</v>
      </c>
      <c r="H255" s="18">
        <v>0.92949999999999999</v>
      </c>
      <c r="I255" s="23">
        <v>-27.704873360527884</v>
      </c>
      <c r="J255" s="23">
        <v>185.86148254076639</v>
      </c>
      <c r="K255" s="24">
        <v>0.43250235274573928</v>
      </c>
      <c r="L255" s="23">
        <v>21.683461434270402</v>
      </c>
      <c r="M255" s="23">
        <v>0.72980373371687612</v>
      </c>
      <c r="N255" s="23">
        <v>29.711359962269523</v>
      </c>
      <c r="O255" s="25">
        <v>301.64882963777779</v>
      </c>
      <c r="P255" s="26">
        <v>10.152642962854674</v>
      </c>
      <c r="Q255" s="26">
        <v>6.7212885072845268</v>
      </c>
    </row>
    <row r="256" spans="1:17">
      <c r="A256" s="17">
        <v>36982</v>
      </c>
      <c r="B256" s="18">
        <v>2.2000000000000002</v>
      </c>
      <c r="C256" s="19" t="s">
        <v>40</v>
      </c>
      <c r="D256" s="20" t="s">
        <v>58</v>
      </c>
      <c r="E256" s="21">
        <v>9</v>
      </c>
      <c r="F256" s="21" t="s">
        <v>37</v>
      </c>
      <c r="G256" s="22">
        <v>9.9479668401105323E-3</v>
      </c>
      <c r="H256" s="18">
        <v>0.92949999999999999</v>
      </c>
      <c r="I256" s="23">
        <v>-27.656661309136283</v>
      </c>
      <c r="J256" s="23">
        <v>163.65933410326639</v>
      </c>
      <c r="K256" s="24">
        <v>0.42443924851648324</v>
      </c>
      <c r="L256" s="18">
        <v>15.548273208705064</v>
      </c>
      <c r="M256" s="18">
        <v>1.0950969844077429</v>
      </c>
      <c r="N256" s="23">
        <v>14.198078736481934</v>
      </c>
      <c r="O256" s="25">
        <v>287.53842001388801</v>
      </c>
      <c r="P256" s="26">
        <v>20.251924598435885</v>
      </c>
      <c r="Q256" s="26">
        <v>11.774316771655435</v>
      </c>
    </row>
    <row r="257" spans="1:17">
      <c r="A257" s="17">
        <v>36982</v>
      </c>
      <c r="B257" s="18">
        <v>1.5</v>
      </c>
      <c r="C257" s="19" t="s">
        <v>40</v>
      </c>
      <c r="D257" s="20" t="s">
        <v>58</v>
      </c>
      <c r="E257" s="21">
        <v>11</v>
      </c>
      <c r="F257" s="21" t="s">
        <v>37</v>
      </c>
      <c r="G257" s="22">
        <v>2.0987640333367773E-2</v>
      </c>
      <c r="H257" s="18">
        <v>0.92949999999999999</v>
      </c>
      <c r="I257" s="23">
        <v>-28.044759072197806</v>
      </c>
      <c r="J257" s="23">
        <v>244.27015868822733</v>
      </c>
      <c r="K257" s="24">
        <v>0.45370826502352929</v>
      </c>
      <c r="L257" s="23">
        <v>42.3120020498908</v>
      </c>
      <c r="M257" s="23">
        <v>1.1686023513291488</v>
      </c>
      <c r="N257" s="23">
        <v>36.207356592912753</v>
      </c>
      <c r="O257" s="25">
        <v>1650.8460612217523</v>
      </c>
      <c r="P257" s="26">
        <v>45.594216661066326</v>
      </c>
      <c r="Q257" s="26">
        <v>39.853113734506991</v>
      </c>
    </row>
    <row r="258" spans="1:17">
      <c r="A258" s="17">
        <v>36982</v>
      </c>
      <c r="B258" s="18">
        <v>1.8</v>
      </c>
      <c r="C258" s="19" t="s">
        <v>40</v>
      </c>
      <c r="D258" s="20" t="s">
        <v>58</v>
      </c>
      <c r="E258" s="21">
        <v>11</v>
      </c>
      <c r="F258" s="21" t="s">
        <v>37</v>
      </c>
      <c r="G258" s="22">
        <v>4.7752500091639474E-3</v>
      </c>
      <c r="H258" s="18">
        <v>0.92949999999999999</v>
      </c>
      <c r="I258" s="23">
        <v>-27.520221032036673</v>
      </c>
      <c r="J258" s="23">
        <v>217.44621459643045</v>
      </c>
      <c r="K258" s="24">
        <v>0.44397065881890485</v>
      </c>
      <c r="L258" s="23">
        <v>22.934486937434116</v>
      </c>
      <c r="M258" s="23">
        <v>0.72849023482980835</v>
      </c>
      <c r="N258" s="23">
        <v>31.482216014593696</v>
      </c>
      <c r="O258" s="25">
        <v>203.59379275320586</v>
      </c>
      <c r="P258" s="26">
        <v>6.4669460580166662</v>
      </c>
      <c r="Q258" s="26">
        <v>5.0229196087247407</v>
      </c>
    </row>
    <row r="259" spans="1:17">
      <c r="A259" s="17">
        <v>36982</v>
      </c>
      <c r="B259" s="18">
        <v>2.2000000000000002</v>
      </c>
      <c r="C259" s="19" t="s">
        <v>40</v>
      </c>
      <c r="D259" s="20" t="s">
        <v>58</v>
      </c>
      <c r="E259" s="21">
        <v>11</v>
      </c>
      <c r="F259" s="21" t="s">
        <v>37</v>
      </c>
      <c r="G259" s="22">
        <v>1.1788502744185893E-2</v>
      </c>
      <c r="H259" s="18">
        <v>0.92949999999999999</v>
      </c>
      <c r="I259" s="23">
        <v>-27.513489998711478</v>
      </c>
      <c r="J259" s="23">
        <v>224.48916808764139</v>
      </c>
      <c r="K259" s="24">
        <v>0.44652757045181229</v>
      </c>
      <c r="L259" s="18">
        <v>28.475568953590599</v>
      </c>
      <c r="M259" s="18">
        <v>1.08046097755443</v>
      </c>
      <c r="N259" s="23">
        <v>26.355018408942119</v>
      </c>
      <c r="O259" s="25">
        <v>624.03715599533109</v>
      </c>
      <c r="P259" s="26">
        <v>23.678114972729389</v>
      </c>
      <c r="Q259" s="26">
        <v>18.996376371407585</v>
      </c>
    </row>
    <row r="260" spans="1:17">
      <c r="A260" s="17">
        <v>36982</v>
      </c>
      <c r="B260" s="18">
        <v>1.5</v>
      </c>
      <c r="C260" s="19" t="s">
        <v>40</v>
      </c>
      <c r="D260" s="20" t="s">
        <v>58</v>
      </c>
      <c r="E260" s="21">
        <v>13</v>
      </c>
      <c r="F260" s="21" t="s">
        <v>37</v>
      </c>
      <c r="G260" s="22">
        <v>3.8417702536074919E-2</v>
      </c>
      <c r="H260" s="18">
        <v>0.92949999999999999</v>
      </c>
      <c r="I260" s="23">
        <v>-27.64091233147515</v>
      </c>
      <c r="J260" s="23">
        <v>150.8754748503367</v>
      </c>
      <c r="K260" s="24">
        <v>0.41979597067227603</v>
      </c>
      <c r="L260" s="23">
        <v>40.744743528750888</v>
      </c>
      <c r="M260" s="23">
        <v>1.3001443032526487</v>
      </c>
      <c r="N260" s="23">
        <v>31.338631740197858</v>
      </c>
      <c r="O260" s="25">
        <v>2909.9288330041636</v>
      </c>
      <c r="P260" s="26">
        <v>92.85436764208238</v>
      </c>
      <c r="Q260" s="26">
        <v>49.673345281735749</v>
      </c>
    </row>
    <row r="261" spans="1:17">
      <c r="A261" s="17">
        <v>36982</v>
      </c>
      <c r="B261" s="18">
        <v>1.8</v>
      </c>
      <c r="C261" s="19" t="s">
        <v>40</v>
      </c>
      <c r="D261" s="20" t="s">
        <v>58</v>
      </c>
      <c r="E261" s="21">
        <v>13</v>
      </c>
      <c r="F261" s="21" t="s">
        <v>37</v>
      </c>
      <c r="G261" s="22">
        <v>7.9214849868364055E-3</v>
      </c>
      <c r="H261" s="18">
        <v>0.92949999999999999</v>
      </c>
      <c r="I261" s="23">
        <v>-27.355429924858939</v>
      </c>
      <c r="J261" s="23">
        <v>120.70607940355934</v>
      </c>
      <c r="K261" s="24">
        <v>0.40883630401663368</v>
      </c>
      <c r="L261" s="23">
        <v>18.236001207237063</v>
      </c>
      <c r="M261" s="23">
        <v>0.68263988761753724</v>
      </c>
      <c r="N261" s="23">
        <v>26.713940304429077</v>
      </c>
      <c r="O261" s="25">
        <v>268.54409398670663</v>
      </c>
      <c r="P261" s="26">
        <v>10.052582693769926</v>
      </c>
      <c r="Q261" s="26">
        <v>4.2759971361454774</v>
      </c>
    </row>
    <row r="262" spans="1:17">
      <c r="A262" s="17">
        <v>36982</v>
      </c>
      <c r="B262" s="18">
        <v>2.2000000000000002</v>
      </c>
      <c r="C262" s="19" t="s">
        <v>40</v>
      </c>
      <c r="D262" s="20" t="s">
        <v>58</v>
      </c>
      <c r="E262" s="21">
        <v>13</v>
      </c>
      <c r="F262" s="21" t="s">
        <v>37</v>
      </c>
      <c r="G262" s="22">
        <v>1.0095644349651746E-2</v>
      </c>
      <c r="H262" s="18">
        <v>0.92949999999999999</v>
      </c>
      <c r="I262" s="23">
        <v>-27.189259804619681</v>
      </c>
      <c r="J262" s="23">
        <v>112.36659423510234</v>
      </c>
      <c r="K262" s="24">
        <v>0.40580638524389623</v>
      </c>
      <c r="L262" s="18">
        <v>15.814571622738246</v>
      </c>
      <c r="M262" s="18">
        <v>1.2277194346544669</v>
      </c>
      <c r="N262" s="23">
        <v>12.881258678770649</v>
      </c>
      <c r="O262" s="25">
        <v>296.80476230953877</v>
      </c>
      <c r="P262" s="26">
        <v>23.041596299800805</v>
      </c>
      <c r="Q262" s="26">
        <v>9.1029018005426412</v>
      </c>
    </row>
    <row r="263" spans="1:17">
      <c r="A263" s="17">
        <v>36982</v>
      </c>
      <c r="B263" s="18">
        <v>1.5</v>
      </c>
      <c r="C263" s="19" t="s">
        <v>40</v>
      </c>
      <c r="D263" s="20" t="s">
        <v>58</v>
      </c>
      <c r="E263" s="21">
        <v>15</v>
      </c>
      <c r="F263" s="21" t="s">
        <v>37</v>
      </c>
      <c r="G263" s="22">
        <v>4.2343955157727757E-2</v>
      </c>
      <c r="H263" s="18">
        <v>0.92949999999999999</v>
      </c>
      <c r="I263" s="23">
        <v>-27.631642617119681</v>
      </c>
      <c r="J263" s="23">
        <v>200.04554931322733</v>
      </c>
      <c r="K263" s="24">
        <v>0.43765286475996995</v>
      </c>
      <c r="L263" s="23">
        <v>39.235889210771845</v>
      </c>
      <c r="M263" s="23">
        <v>1.1228005993409118</v>
      </c>
      <c r="N263" s="23">
        <v>34.944663579448978</v>
      </c>
      <c r="O263" s="25">
        <v>3088.5476812316506</v>
      </c>
      <c r="P263" s="26">
        <v>88.383958088754682</v>
      </c>
      <c r="Q263" s="26">
        <v>63.064486084577638</v>
      </c>
    </row>
    <row r="264" spans="1:17">
      <c r="A264" s="17">
        <v>36982</v>
      </c>
      <c r="B264" s="18">
        <v>1.8</v>
      </c>
      <c r="C264" s="19" t="s">
        <v>40</v>
      </c>
      <c r="D264" s="20" t="s">
        <v>58</v>
      </c>
      <c r="E264" s="21">
        <v>15</v>
      </c>
      <c r="F264" s="21" t="s">
        <v>37</v>
      </c>
      <c r="G264" s="22">
        <v>5.0687497084052607E-3</v>
      </c>
      <c r="H264" s="18">
        <v>0.92949999999999999</v>
      </c>
      <c r="I264" s="23">
        <v>-27.502957619561087</v>
      </c>
      <c r="J264" s="23">
        <v>216.25839416186011</v>
      </c>
      <c r="K264" s="24">
        <v>0.44353941316994711</v>
      </c>
      <c r="L264" s="23">
        <v>32.312597083178716</v>
      </c>
      <c r="M264" s="23">
        <v>1.0613713013240524</v>
      </c>
      <c r="N264" s="23">
        <v>30.444197089999516</v>
      </c>
      <c r="O264" s="25">
        <v>304.47532423326936</v>
      </c>
      <c r="P264" s="26">
        <v>10.001095556344469</v>
      </c>
      <c r="Q264" s="26">
        <v>7.7247875182861225</v>
      </c>
    </row>
    <row r="265" spans="1:17">
      <c r="A265" s="17">
        <v>36982</v>
      </c>
      <c r="B265" s="18">
        <v>2.2000000000000002</v>
      </c>
      <c r="C265" s="19" t="s">
        <v>40</v>
      </c>
      <c r="D265" s="20" t="s">
        <v>58</v>
      </c>
      <c r="E265" s="21">
        <v>15</v>
      </c>
      <c r="F265" s="21" t="s">
        <v>37</v>
      </c>
      <c r="G265" s="22">
        <v>1.1005285362943807E-2</v>
      </c>
      <c r="H265" s="18">
        <v>0.92949999999999999</v>
      </c>
      <c r="I265" s="23">
        <v>-27.541375435723189</v>
      </c>
      <c r="J265" s="23">
        <v>157.29083434740699</v>
      </c>
      <c r="K265" s="24">
        <v>0.42212617378140888</v>
      </c>
      <c r="L265" s="18">
        <v>11.190001554750758</v>
      </c>
      <c r="M265" s="18">
        <v>0.72655251490587969</v>
      </c>
      <c r="N265" s="23">
        <v>15.401504124172432</v>
      </c>
      <c r="O265" s="25">
        <v>228.93428903825773</v>
      </c>
      <c r="P265" s="26">
        <v>14.86441111157116</v>
      </c>
      <c r="Q265" s="26">
        <v>8.2982319787287651</v>
      </c>
    </row>
    <row r="266" spans="1:17">
      <c r="A266" s="17">
        <v>36982</v>
      </c>
      <c r="B266" s="18">
        <v>1.5</v>
      </c>
      <c r="C266" s="19" t="s">
        <v>40</v>
      </c>
      <c r="D266" s="20" t="s">
        <v>58</v>
      </c>
      <c r="E266" s="21">
        <v>2</v>
      </c>
      <c r="F266" s="21" t="s">
        <v>39</v>
      </c>
      <c r="G266" s="22">
        <v>2.9726896380789944E-2</v>
      </c>
      <c r="H266" s="18">
        <v>0.92949999999999999</v>
      </c>
      <c r="I266" s="23">
        <v>-28.723666466606986</v>
      </c>
      <c r="J266" s="23">
        <v>212.30218688646951</v>
      </c>
      <c r="K266" s="24">
        <v>0.44210306039357677</v>
      </c>
      <c r="L266" s="23">
        <v>37.487581112305477</v>
      </c>
      <c r="M266" s="23">
        <v>1.0820005199872142</v>
      </c>
      <c r="N266" s="23">
        <v>34.646546299948596</v>
      </c>
      <c r="O266" s="25">
        <v>2071.6499676437593</v>
      </c>
      <c r="P266" s="26">
        <v>59.793837738072988</v>
      </c>
      <c r="Q266" s="26">
        <v>45.325558932228752</v>
      </c>
    </row>
    <row r="267" spans="1:17">
      <c r="A267" s="17">
        <v>36982</v>
      </c>
      <c r="B267" s="18">
        <v>1.8</v>
      </c>
      <c r="C267" s="19" t="s">
        <v>40</v>
      </c>
      <c r="D267" s="20" t="s">
        <v>58</v>
      </c>
      <c r="E267" s="21">
        <v>2</v>
      </c>
      <c r="F267" s="21" t="s">
        <v>39</v>
      </c>
      <c r="G267" s="22">
        <v>5.1036725121262191E-3</v>
      </c>
      <c r="H267" s="18">
        <v>0.92949999999999999</v>
      </c>
      <c r="I267" s="23">
        <v>-28.256598748101126</v>
      </c>
      <c r="J267" s="23">
        <v>258.43034545580542</v>
      </c>
      <c r="K267" s="24">
        <v>0.45884791625716831</v>
      </c>
      <c r="L267" s="23">
        <v>26.213316274232835</v>
      </c>
      <c r="M267" s="23">
        <v>0.81964473527530135</v>
      </c>
      <c r="N267" s="23">
        <v>31.98131476490035</v>
      </c>
      <c r="O267" s="25">
        <v>248.70479381835929</v>
      </c>
      <c r="P267" s="26">
        <v>7.7765656492432269</v>
      </c>
      <c r="Q267" s="26">
        <v>7.1970494647453371</v>
      </c>
    </row>
    <row r="268" spans="1:17">
      <c r="A268" s="17">
        <v>36982</v>
      </c>
      <c r="B268" s="18">
        <v>2.2000000000000002</v>
      </c>
      <c r="C268" s="19" t="s">
        <v>40</v>
      </c>
      <c r="D268" s="20" t="s">
        <v>58</v>
      </c>
      <c r="E268" s="21">
        <v>2</v>
      </c>
      <c r="F268" s="21" t="s">
        <v>39</v>
      </c>
      <c r="G268" s="22">
        <v>1.1489259634347847E-2</v>
      </c>
      <c r="H268" s="18">
        <v>0.92949999999999999</v>
      </c>
      <c r="I268" s="18">
        <v>-28.16151837242974</v>
      </c>
      <c r="J268" s="18">
        <v>195.78576842943824</v>
      </c>
      <c r="K268" s="24">
        <v>0.43610611100655566</v>
      </c>
      <c r="L268" s="18">
        <v>16.477135591214946</v>
      </c>
      <c r="M268" s="18">
        <v>1.2022421979922258</v>
      </c>
      <c r="N268" s="23">
        <v>13.705337925030555</v>
      </c>
      <c r="O268" s="25">
        <v>351.92745514951127</v>
      </c>
      <c r="P268" s="26">
        <v>25.678130453593081</v>
      </c>
      <c r="Q268" s="26">
        <v>17.924904248843358</v>
      </c>
    </row>
    <row r="269" spans="1:17">
      <c r="A269" s="17">
        <v>36982</v>
      </c>
      <c r="B269" s="18">
        <v>1.5</v>
      </c>
      <c r="C269" s="19" t="s">
        <v>40</v>
      </c>
      <c r="D269" s="20" t="s">
        <v>58</v>
      </c>
      <c r="E269" s="21">
        <v>4</v>
      </c>
      <c r="F269" s="21" t="s">
        <v>39</v>
      </c>
      <c r="G269" s="22">
        <v>3.1704826220853508E-2</v>
      </c>
      <c r="H269" s="18">
        <v>0.92949999999999999</v>
      </c>
      <c r="I269" s="23">
        <v>-29.352095879448783</v>
      </c>
      <c r="J269" s="23">
        <v>235.51579467455542</v>
      </c>
      <c r="K269" s="24">
        <v>0.45053047237331195</v>
      </c>
      <c r="L269" s="23">
        <v>36.327318894111563</v>
      </c>
      <c r="M269" s="23">
        <v>1.047299801314457</v>
      </c>
      <c r="N269" s="23">
        <v>34.686647365460644</v>
      </c>
      <c r="O269" s="25">
        <v>2141.1057273170363</v>
      </c>
      <c r="P269" s="26">
        <v>61.727087797163421</v>
      </c>
      <c r="Q269" s="26">
        <v>51.993017633839742</v>
      </c>
    </row>
    <row r="270" spans="1:17">
      <c r="A270" s="17">
        <v>36982</v>
      </c>
      <c r="B270" s="18">
        <v>1.8</v>
      </c>
      <c r="C270" s="19" t="s">
        <v>40</v>
      </c>
      <c r="D270" s="20" t="s">
        <v>58</v>
      </c>
      <c r="E270" s="21">
        <v>4</v>
      </c>
      <c r="F270" s="21" t="s">
        <v>39</v>
      </c>
      <c r="G270" s="22">
        <v>8.8556039941873645E-3</v>
      </c>
      <c r="H270" s="18">
        <v>0.92949999999999999</v>
      </c>
      <c r="I270" s="18">
        <v>-29.238259590996634</v>
      </c>
      <c r="J270" s="18">
        <v>255.52137176195779</v>
      </c>
      <c r="K270" s="24">
        <v>0.45779210413283411</v>
      </c>
      <c r="L270" s="18">
        <v>13.28029654213638</v>
      </c>
      <c r="M270" s="18">
        <v>0.44844570245264836</v>
      </c>
      <c r="N270" s="23">
        <v>29.614056884709814</v>
      </c>
      <c r="O270" s="25">
        <v>218.62778256361361</v>
      </c>
      <c r="P270" s="26">
        <v>7.3825677925436297</v>
      </c>
      <c r="Q270" s="26">
        <v>6.7544666124310888</v>
      </c>
    </row>
    <row r="271" spans="1:17">
      <c r="A271" s="17">
        <v>36982</v>
      </c>
      <c r="B271" s="18">
        <v>2.2000000000000002</v>
      </c>
      <c r="C271" s="19" t="s">
        <v>40</v>
      </c>
      <c r="D271" s="20" t="s">
        <v>58</v>
      </c>
      <c r="E271" s="21">
        <v>4</v>
      </c>
      <c r="F271" s="21" t="s">
        <v>39</v>
      </c>
      <c r="G271" s="22">
        <v>1.3998320201575811E-2</v>
      </c>
      <c r="H271" s="18">
        <v>0.92949999999999999</v>
      </c>
      <c r="I271" s="23">
        <v>-29.025668419731986</v>
      </c>
      <c r="J271" s="23">
        <v>262.41765014330548</v>
      </c>
      <c r="K271" s="24">
        <v>0.46029507227157707</v>
      </c>
      <c r="L271" s="18">
        <v>14.2463929564937</v>
      </c>
      <c r="M271" s="18">
        <v>0.29179555279726033</v>
      </c>
      <c r="N271" s="23">
        <v>48.823201107496317</v>
      </c>
      <c r="O271" s="25">
        <v>370.73213522947748</v>
      </c>
      <c r="P271" s="26">
        <v>7.5933598539190266</v>
      </c>
      <c r="Q271" s="26">
        <v>7.1373840825321064</v>
      </c>
    </row>
    <row r="272" spans="1:17">
      <c r="A272" s="17">
        <v>36982</v>
      </c>
      <c r="B272" s="18">
        <v>1.5</v>
      </c>
      <c r="C272" s="19" t="s">
        <v>40</v>
      </c>
      <c r="D272" s="20" t="s">
        <v>58</v>
      </c>
      <c r="E272" s="21">
        <v>6</v>
      </c>
      <c r="F272" s="21" t="s">
        <v>39</v>
      </c>
      <c r="G272" s="22">
        <v>2.1379636356364105E-2</v>
      </c>
      <c r="H272" s="18">
        <v>0.92949999999999999</v>
      </c>
      <c r="I272" s="23">
        <v>-29.53895691765679</v>
      </c>
      <c r="J272" s="23">
        <v>349.9344042936961</v>
      </c>
      <c r="K272" s="24">
        <v>0.49204788910658054</v>
      </c>
      <c r="L272" s="23">
        <v>35.860782520551211</v>
      </c>
      <c r="M272" s="23">
        <v>1.001090267356036</v>
      </c>
      <c r="N272" s="23">
        <v>35.821727260682067</v>
      </c>
      <c r="O272" s="25">
        <v>1425.277620434176</v>
      </c>
      <c r="P272" s="26">
        <v>39.788076383423338</v>
      </c>
      <c r="Q272" s="26">
        <v>50.032666168268726</v>
      </c>
    </row>
    <row r="273" spans="1:17">
      <c r="A273" s="17">
        <v>36982</v>
      </c>
      <c r="B273" s="18">
        <v>1.8</v>
      </c>
      <c r="C273" s="19" t="s">
        <v>40</v>
      </c>
      <c r="D273" s="20" t="s">
        <v>58</v>
      </c>
      <c r="E273" s="21">
        <v>6</v>
      </c>
      <c r="F273" s="21" t="s">
        <v>39</v>
      </c>
      <c r="G273" s="22">
        <v>4.3497245174472284E-3</v>
      </c>
      <c r="H273" s="18">
        <v>0.92949999999999999</v>
      </c>
      <c r="I273" s="23">
        <v>-28.800088204277884</v>
      </c>
      <c r="J273" s="23">
        <v>328.99968139330548</v>
      </c>
      <c r="K273" s="24">
        <v>0.48445419929191669</v>
      </c>
      <c r="L273" s="23">
        <v>18.868097117460444</v>
      </c>
      <c r="M273" s="23">
        <v>0.56621045250878121</v>
      </c>
      <c r="N273" s="23">
        <v>33.323470158240895</v>
      </c>
      <c r="O273" s="25">
        <v>152.57003478604173</v>
      </c>
      <c r="P273" s="26">
        <v>4.5784557869136311</v>
      </c>
      <c r="Q273" s="26">
        <v>5.4096377749622242</v>
      </c>
    </row>
    <row r="274" spans="1:17">
      <c r="A274" s="17">
        <v>36982</v>
      </c>
      <c r="B274" s="18">
        <v>2.2000000000000002</v>
      </c>
      <c r="C274" s="19" t="s">
        <v>40</v>
      </c>
      <c r="D274" s="20" t="s">
        <v>58</v>
      </c>
      <c r="E274" s="21">
        <v>6</v>
      </c>
      <c r="F274" s="21" t="s">
        <v>39</v>
      </c>
      <c r="G274" s="22">
        <v>1.1159293244761167E-2</v>
      </c>
      <c r="H274" s="18">
        <v>0.92949999999999999</v>
      </c>
      <c r="I274" s="23">
        <v>-28.695504464043509</v>
      </c>
      <c r="J274" s="23">
        <v>263.81047240893042</v>
      </c>
      <c r="K274" s="24">
        <v>0.46080057454362683</v>
      </c>
      <c r="L274" s="18">
        <v>15.2336571670119</v>
      </c>
      <c r="M274" s="18">
        <v>0.3021485362439319</v>
      </c>
      <c r="N274" s="23">
        <v>50.417775827692232</v>
      </c>
      <c r="O274" s="25">
        <v>316.02413953381193</v>
      </c>
      <c r="P274" s="26">
        <v>6.2681094980043524</v>
      </c>
      <c r="Q274" s="26">
        <v>5.923399488637755</v>
      </c>
    </row>
    <row r="275" spans="1:17">
      <c r="A275" s="17">
        <v>36982</v>
      </c>
      <c r="B275" s="18">
        <v>1.5</v>
      </c>
      <c r="C275" s="19" t="s">
        <v>40</v>
      </c>
      <c r="D275" s="20" t="s">
        <v>58</v>
      </c>
      <c r="E275" s="21">
        <v>8</v>
      </c>
      <c r="F275" s="21" t="s">
        <v>39</v>
      </c>
      <c r="G275" s="22">
        <v>2.3014057470076697E-2</v>
      </c>
      <c r="H275" s="18">
        <v>0.92949999999999999</v>
      </c>
      <c r="I275" s="23">
        <v>-29.795428551567923</v>
      </c>
      <c r="J275" s="23">
        <v>202.89103881518045</v>
      </c>
      <c r="K275" s="24">
        <v>0.43868605347081485</v>
      </c>
      <c r="L275" s="23">
        <v>41.025515804625002</v>
      </c>
      <c r="M275" s="23">
        <v>1.1785492258137074</v>
      </c>
      <c r="N275" s="23">
        <v>34.810184340242301</v>
      </c>
      <c r="O275" s="25">
        <v>1755.200092370487</v>
      </c>
      <c r="P275" s="26">
        <v>50.422028082781182</v>
      </c>
      <c r="Q275" s="26">
        <v>36.498516209071262</v>
      </c>
    </row>
    <row r="276" spans="1:17">
      <c r="A276" s="17">
        <v>36982</v>
      </c>
      <c r="B276" s="18">
        <v>1.8</v>
      </c>
      <c r="C276" s="19" t="s">
        <v>40</v>
      </c>
      <c r="D276" s="20" t="s">
        <v>58</v>
      </c>
      <c r="E276" s="21">
        <v>8</v>
      </c>
      <c r="F276" s="21" t="s">
        <v>39</v>
      </c>
      <c r="G276" s="22">
        <v>9.1461483849248539E-3</v>
      </c>
      <c r="H276" s="18">
        <v>0.92949999999999999</v>
      </c>
      <c r="I276" s="23">
        <v>-29.014815606011283</v>
      </c>
      <c r="J276" s="23">
        <v>191.07541076342264</v>
      </c>
      <c r="K276" s="24">
        <v>0.43439569398006611</v>
      </c>
      <c r="L276" s="23">
        <v>13.147519460286851</v>
      </c>
      <c r="M276" s="23">
        <v>0.40159995097690848</v>
      </c>
      <c r="N276" s="23">
        <v>32.737851257961978</v>
      </c>
      <c r="O276" s="25">
        <v>223.54319564821796</v>
      </c>
      <c r="P276" s="26">
        <v>6.8282794092618211</v>
      </c>
      <c r="Q276" s="26">
        <v>4.6497642506347949</v>
      </c>
    </row>
    <row r="277" spans="1:17">
      <c r="A277" s="17">
        <v>36982</v>
      </c>
      <c r="B277" s="18">
        <v>2.2000000000000002</v>
      </c>
      <c r="C277" s="19" t="s">
        <v>40</v>
      </c>
      <c r="D277" s="20" t="s">
        <v>58</v>
      </c>
      <c r="E277" s="21">
        <v>8</v>
      </c>
      <c r="F277" s="21" t="s">
        <v>39</v>
      </c>
      <c r="G277" s="22">
        <v>1.1087371715602782E-2</v>
      </c>
      <c r="H277" s="18">
        <v>0.92949999999999999</v>
      </c>
      <c r="I277" s="23">
        <v>-29.123242653740775</v>
      </c>
      <c r="J277" s="23">
        <v>226.05285827318826</v>
      </c>
      <c r="K277" s="24">
        <v>0.44709524311156817</v>
      </c>
      <c r="L277" s="18">
        <v>16.365440138182201</v>
      </c>
      <c r="M277" s="18">
        <v>0.39542096240950286</v>
      </c>
      <c r="N277" s="23">
        <v>41.387386340013883</v>
      </c>
      <c r="O277" s="25">
        <v>337.31502595063614</v>
      </c>
      <c r="P277" s="26">
        <v>8.1501891223441536</v>
      </c>
      <c r="Q277" s="26">
        <v>6.5849651154505411</v>
      </c>
    </row>
    <row r="278" spans="1:17">
      <c r="A278" s="17">
        <v>36982</v>
      </c>
      <c r="B278" s="18">
        <v>1.5</v>
      </c>
      <c r="C278" s="19" t="s">
        <v>40</v>
      </c>
      <c r="D278" s="20" t="s">
        <v>58</v>
      </c>
      <c r="E278" s="21">
        <v>10</v>
      </c>
      <c r="F278" s="21" t="s">
        <v>39</v>
      </c>
      <c r="G278" s="22">
        <v>2.4813976033732782E-2</v>
      </c>
      <c r="H278" s="18">
        <v>0.92949999999999999</v>
      </c>
      <c r="I278" s="23">
        <v>-30.389639176262747</v>
      </c>
      <c r="J278" s="23">
        <v>147.17022887865699</v>
      </c>
      <c r="K278" s="24">
        <v>0.41845009217166818</v>
      </c>
      <c r="L278" s="23">
        <v>42.227788507955935</v>
      </c>
      <c r="M278" s="23">
        <v>1.2154831614633865</v>
      </c>
      <c r="N278" s="23">
        <v>34.741566026398587</v>
      </c>
      <c r="O278" s="25">
        <v>1947.9333181767629</v>
      </c>
      <c r="P278" s="26">
        <v>56.069243300564352</v>
      </c>
      <c r="Q278" s="26">
        <v>29.240162061201186</v>
      </c>
    </row>
    <row r="279" spans="1:17">
      <c r="A279" s="17">
        <v>36982</v>
      </c>
      <c r="B279" s="18">
        <v>1.8</v>
      </c>
      <c r="C279" s="19" t="s">
        <v>40</v>
      </c>
      <c r="D279" s="20" t="s">
        <v>58</v>
      </c>
      <c r="E279" s="21">
        <v>10</v>
      </c>
      <c r="F279" s="21" t="s">
        <v>39</v>
      </c>
      <c r="G279" s="22">
        <v>6.6198896685055247E-3</v>
      </c>
      <c r="H279" s="18">
        <v>0.92949999999999999</v>
      </c>
      <c r="I279" s="23">
        <v>-29.366906441582572</v>
      </c>
      <c r="J279" s="23">
        <v>154.87935058275855</v>
      </c>
      <c r="K279" s="24">
        <v>0.4212502813387865</v>
      </c>
      <c r="L279" s="23">
        <v>21.150477826939127</v>
      </c>
      <c r="M279" s="23">
        <v>0.74561722312766865</v>
      </c>
      <c r="N279" s="23">
        <v>28.366401916278733</v>
      </c>
      <c r="O279" s="25">
        <v>260.2857093202972</v>
      </c>
      <c r="P279" s="26">
        <v>9.1758450750472527</v>
      </c>
      <c r="Q279" s="26">
        <v>5.0421526839496495</v>
      </c>
    </row>
    <row r="280" spans="1:17">
      <c r="A280" s="17">
        <v>36982</v>
      </c>
      <c r="B280" s="18">
        <v>2.2000000000000002</v>
      </c>
      <c r="C280" s="19" t="s">
        <v>40</v>
      </c>
      <c r="D280" s="20" t="s">
        <v>58</v>
      </c>
      <c r="E280" s="21">
        <v>10</v>
      </c>
      <c r="F280" s="21" t="s">
        <v>39</v>
      </c>
      <c r="G280" s="22">
        <v>9.0938484358594023E-3</v>
      </c>
      <c r="H280" s="18">
        <v>0.92949999999999999</v>
      </c>
      <c r="I280" s="23">
        <v>-28.95155457390679</v>
      </c>
      <c r="J280" s="23">
        <v>151.27067748705545</v>
      </c>
      <c r="K280" s="24">
        <v>0.41993952032612603</v>
      </c>
      <c r="L280" s="18">
        <v>14.447940768831764</v>
      </c>
      <c r="M280" s="18">
        <v>1.0552589426352932</v>
      </c>
      <c r="N280" s="23">
        <v>13.691370132103302</v>
      </c>
      <c r="O280" s="25">
        <v>244.24914604181379</v>
      </c>
      <c r="P280" s="26">
        <v>17.839642321048817</v>
      </c>
      <c r="Q280" s="26">
        <v>9.5690985689071599</v>
      </c>
    </row>
    <row r="281" spans="1:17">
      <c r="A281" s="17">
        <v>36982</v>
      </c>
      <c r="B281" s="18">
        <v>1.5</v>
      </c>
      <c r="C281" s="19" t="s">
        <v>40</v>
      </c>
      <c r="D281" s="20" t="s">
        <v>58</v>
      </c>
      <c r="E281" s="21">
        <v>12</v>
      </c>
      <c r="F281" s="21" t="s">
        <v>39</v>
      </c>
      <c r="G281" s="22">
        <v>3.6075213996500891E-2</v>
      </c>
      <c r="H281" s="18">
        <v>0.92949999999999999</v>
      </c>
      <c r="I281" s="23">
        <v>-28.830828942192923</v>
      </c>
      <c r="J281" s="23">
        <v>175.02821532885233</v>
      </c>
      <c r="K281" s="24">
        <v>0.42856822263681993</v>
      </c>
      <c r="L281" s="23">
        <v>39.744372589990562</v>
      </c>
      <c r="M281" s="23">
        <v>1.1440868925705248</v>
      </c>
      <c r="N281" s="23">
        <v>34.738945833644891</v>
      </c>
      <c r="O281" s="25">
        <v>2665.4095614471271</v>
      </c>
      <c r="P281" s="26">
        <v>76.726840653456463</v>
      </c>
      <c r="Q281" s="26">
        <v>47.776439960292322</v>
      </c>
    </row>
    <row r="282" spans="1:17">
      <c r="A282" s="17">
        <v>36982</v>
      </c>
      <c r="B282" s="18">
        <v>1.8</v>
      </c>
      <c r="C282" s="19" t="s">
        <v>40</v>
      </c>
      <c r="D282" s="20" t="s">
        <v>58</v>
      </c>
      <c r="E282" s="21">
        <v>12</v>
      </c>
      <c r="F282" s="21" t="s">
        <v>39</v>
      </c>
      <c r="G282" s="22">
        <v>7.5814379738398732E-3</v>
      </c>
      <c r="H282" s="18">
        <v>0.92949999999999999</v>
      </c>
      <c r="I282" s="23">
        <v>-28.462268151177298</v>
      </c>
      <c r="J282" s="23">
        <v>153.05029479662576</v>
      </c>
      <c r="K282" s="24">
        <v>0.42058592649471704</v>
      </c>
      <c r="L282" s="23">
        <v>21.378553108633561</v>
      </c>
      <c r="M282" s="23">
        <v>0.75321504952729568</v>
      </c>
      <c r="N282" s="23">
        <v>28.383066857267867</v>
      </c>
      <c r="O282" s="25">
        <v>301.30704414183379</v>
      </c>
      <c r="P282" s="26">
        <v>10.615732459675337</v>
      </c>
      <c r="Q282" s="26">
        <v>5.7628487199351701</v>
      </c>
    </row>
    <row r="283" spans="1:17">
      <c r="A283" s="17">
        <v>36982</v>
      </c>
      <c r="B283" s="18">
        <v>2.2000000000000002</v>
      </c>
      <c r="C283" s="19" t="s">
        <v>40</v>
      </c>
      <c r="D283" s="20" t="s">
        <v>58</v>
      </c>
      <c r="E283" s="21">
        <v>12</v>
      </c>
      <c r="F283" s="21" t="s">
        <v>39</v>
      </c>
      <c r="G283" s="22">
        <v>1.0495376155961007E-2</v>
      </c>
      <c r="H283" s="18">
        <v>0.92949999999999999</v>
      </c>
      <c r="I283" s="18">
        <v>-27.7554753197564</v>
      </c>
      <c r="J283" s="18">
        <v>133.39136687914527</v>
      </c>
      <c r="K283" s="24">
        <v>0.41344479507674547</v>
      </c>
      <c r="L283" s="18">
        <v>22.327129620028735</v>
      </c>
      <c r="M283" s="18">
        <v>1.7498146145249847</v>
      </c>
      <c r="N283" s="23">
        <v>12.759711477258289</v>
      </c>
      <c r="O283" s="25">
        <v>435.6224887280415</v>
      </c>
      <c r="P283" s="26">
        <v>34.140465441123347</v>
      </c>
      <c r="Q283" s="26">
        <v>16.095452470464704</v>
      </c>
    </row>
    <row r="284" spans="1:17">
      <c r="A284" s="17">
        <v>36982</v>
      </c>
      <c r="B284" s="18">
        <v>1.5</v>
      </c>
      <c r="C284" s="19" t="s">
        <v>40</v>
      </c>
      <c r="D284" s="20" t="s">
        <v>58</v>
      </c>
      <c r="E284" s="21">
        <v>14</v>
      </c>
      <c r="F284" s="21" t="s">
        <v>39</v>
      </c>
      <c r="G284" s="22">
        <v>2.7364875954834507E-2</v>
      </c>
      <c r="H284" s="18">
        <v>0.92949999999999999</v>
      </c>
      <c r="I284" s="23">
        <v>-29.124844826592337</v>
      </c>
      <c r="J284" s="23">
        <v>151.95379821459449</v>
      </c>
      <c r="K284" s="24">
        <v>0.42018764963792349</v>
      </c>
      <c r="L284" s="23">
        <v>38.200373336813733</v>
      </c>
      <c r="M284" s="23">
        <v>1.1361012694780785</v>
      </c>
      <c r="N284" s="23">
        <v>33.624091762843349</v>
      </c>
      <c r="O284" s="25">
        <v>1943.3028202121218</v>
      </c>
      <c r="P284" s="26">
        <v>57.794953508888199</v>
      </c>
      <c r="Q284" s="26">
        <v>31.144342055270432</v>
      </c>
    </row>
    <row r="285" spans="1:17">
      <c r="A285" s="17">
        <v>36982</v>
      </c>
      <c r="B285" s="18">
        <v>1.8</v>
      </c>
      <c r="C285" s="19" t="s">
        <v>40</v>
      </c>
      <c r="D285" s="20" t="s">
        <v>58</v>
      </c>
      <c r="E285" s="21">
        <v>14</v>
      </c>
      <c r="F285" s="21" t="s">
        <v>39</v>
      </c>
      <c r="G285" s="22">
        <v>5.362403849999333E-3</v>
      </c>
      <c r="H285" s="18">
        <v>0.92949999999999999</v>
      </c>
      <c r="I285" s="18">
        <v>-28.420376099480521</v>
      </c>
      <c r="J285" s="18">
        <v>148.3051623503367</v>
      </c>
      <c r="K285" s="24">
        <v>0.41886234466230515</v>
      </c>
      <c r="L285" s="18">
        <v>27.151681979560358</v>
      </c>
      <c r="M285" s="18">
        <v>0.91929026611899345</v>
      </c>
      <c r="N285" s="23">
        <v>29.535482948370333</v>
      </c>
      <c r="O285" s="25">
        <v>270.66720992096151</v>
      </c>
      <c r="P285" s="26">
        <v>9.1641369262220227</v>
      </c>
      <c r="Q285" s="26">
        <v>4.8168852364863959</v>
      </c>
    </row>
    <row r="286" spans="1:17">
      <c r="A286" s="17">
        <v>36982</v>
      </c>
      <c r="B286" s="18">
        <v>2.2000000000000002</v>
      </c>
      <c r="C286" s="19" t="s">
        <v>40</v>
      </c>
      <c r="D286" s="20" t="s">
        <v>58</v>
      </c>
      <c r="E286" s="21">
        <v>14</v>
      </c>
      <c r="F286" s="21" t="s">
        <v>39</v>
      </c>
      <c r="G286" s="22">
        <v>1.3685627824510417E-2</v>
      </c>
      <c r="H286" s="18">
        <v>0.92949999999999999</v>
      </c>
      <c r="I286" s="23">
        <v>-28.321919716729056</v>
      </c>
      <c r="J286" s="23">
        <v>148.73199645678199</v>
      </c>
      <c r="K286" s="24">
        <v>0.41901738672021982</v>
      </c>
      <c r="L286" s="18">
        <v>12.1078038788651</v>
      </c>
      <c r="M286" s="18">
        <v>0.83262693976872093</v>
      </c>
      <c r="N286" s="23">
        <v>14.54169124317343</v>
      </c>
      <c r="O286" s="25">
        <v>308.04168674680085</v>
      </c>
      <c r="P286" s="26">
        <v>21.183346668250191</v>
      </c>
      <c r="Q286" s="26">
        <v>11.16730678338625</v>
      </c>
    </row>
    <row r="287" spans="1:17">
      <c r="A287" s="17">
        <v>36982</v>
      </c>
      <c r="B287" s="18">
        <v>1.5</v>
      </c>
      <c r="C287" s="19" t="s">
        <v>40</v>
      </c>
      <c r="D287" s="20" t="s">
        <v>58</v>
      </c>
      <c r="E287" s="21">
        <v>16</v>
      </c>
      <c r="F287" s="21" t="s">
        <v>39</v>
      </c>
      <c r="G287" s="22">
        <v>2.8239337121906512E-2</v>
      </c>
      <c r="H287" s="18">
        <v>0.92949999999999999</v>
      </c>
      <c r="I287" s="23">
        <v>-28.991936959160697</v>
      </c>
      <c r="J287" s="23">
        <v>269.85051147143048</v>
      </c>
      <c r="K287" s="24">
        <v>0.46299264944074547</v>
      </c>
      <c r="L287" s="23">
        <v>38.333841599689592</v>
      </c>
      <c r="M287" s="23">
        <v>1.0972649679826936</v>
      </c>
      <c r="N287" s="23">
        <v>34.935811055889104</v>
      </c>
      <c r="O287" s="25">
        <v>2012.4089112910897</v>
      </c>
      <c r="P287" s="26">
        <v>57.603039702490584</v>
      </c>
      <c r="Q287" s="26">
        <v>55.697905246742643</v>
      </c>
    </row>
    <row r="288" spans="1:17">
      <c r="A288" s="17">
        <v>36982</v>
      </c>
      <c r="B288" s="18">
        <v>1.8</v>
      </c>
      <c r="C288" s="19" t="s">
        <v>40</v>
      </c>
      <c r="D288" s="20" t="s">
        <v>58</v>
      </c>
      <c r="E288" s="21">
        <v>16</v>
      </c>
      <c r="F288" s="21" t="s">
        <v>39</v>
      </c>
      <c r="G288" s="22">
        <v>3.6063661361553198E-3</v>
      </c>
      <c r="H288" s="18">
        <v>0.92949999999999999</v>
      </c>
      <c r="I288" s="23">
        <v>-28.38468674553765</v>
      </c>
      <c r="J288" s="23">
        <v>280.3340624968211</v>
      </c>
      <c r="K288" s="24">
        <v>0.46679715208731959</v>
      </c>
      <c r="L288" s="23">
        <v>30.910991225506681</v>
      </c>
      <c r="M288" s="23">
        <v>1.1104360132354172</v>
      </c>
      <c r="N288" s="23">
        <v>27.836805414337206</v>
      </c>
      <c r="O288" s="25">
        <v>207.23453835063978</v>
      </c>
      <c r="P288" s="26">
        <v>7.444623593334625</v>
      </c>
      <c r="Q288" s="26">
        <v>7.481634694921973</v>
      </c>
    </row>
    <row r="289" spans="1:17">
      <c r="A289" s="17">
        <v>36982</v>
      </c>
      <c r="B289" s="18">
        <v>2.2000000000000002</v>
      </c>
      <c r="C289" s="19" t="s">
        <v>40</v>
      </c>
      <c r="D289" s="20" t="s">
        <v>58</v>
      </c>
      <c r="E289" s="21">
        <v>16</v>
      </c>
      <c r="F289" s="21" t="s">
        <v>39</v>
      </c>
      <c r="G289" s="22">
        <v>9.5452045662861411E-3</v>
      </c>
      <c r="H289" s="18">
        <v>0.92949999999999999</v>
      </c>
      <c r="I289" s="23">
        <v>-28.290732659233939</v>
      </c>
      <c r="J289" s="23">
        <v>236.69134704271951</v>
      </c>
      <c r="K289" s="24">
        <v>0.45095720410486834</v>
      </c>
      <c r="L289" s="18">
        <v>10.469794213571058</v>
      </c>
      <c r="M289" s="18">
        <v>0.74746987873250081</v>
      </c>
      <c r="N289" s="23">
        <v>14.006978088969808</v>
      </c>
      <c r="O289" s="25">
        <v>185.78163288841023</v>
      </c>
      <c r="P289" s="26">
        <v>13.263505640428557</v>
      </c>
      <c r="Q289" s="26">
        <v>11.228513041478324</v>
      </c>
    </row>
    <row r="290" spans="1:17">
      <c r="A290" s="34">
        <v>37377</v>
      </c>
      <c r="B290" s="26">
        <v>1.5</v>
      </c>
      <c r="C290" s="35" t="s">
        <v>59</v>
      </c>
      <c r="D290" s="36" t="s">
        <v>60</v>
      </c>
      <c r="E290" s="28">
        <v>1</v>
      </c>
      <c r="F290" s="28" t="s">
        <v>37</v>
      </c>
      <c r="G290" s="33">
        <v>5.7258999999999999E-3</v>
      </c>
      <c r="H290" s="26">
        <v>1.0128217370085091</v>
      </c>
      <c r="I290" s="37">
        <v>-27.529610113921525</v>
      </c>
      <c r="J290" s="37">
        <v>199.88422792367845</v>
      </c>
      <c r="K290" s="38">
        <v>0.43759428880454754</v>
      </c>
      <c r="L290" s="37">
        <v>39.810534323191384</v>
      </c>
      <c r="M290" s="37">
        <v>1.1743221651871227</v>
      </c>
      <c r="N290" s="37">
        <v>33.900862560017984</v>
      </c>
      <c r="O290" s="25">
        <v>461.74773605911446</v>
      </c>
      <c r="P290" s="26">
        <v>13.620530605722424</v>
      </c>
      <c r="Q290" s="26">
        <v>9.7106604267555312</v>
      </c>
    </row>
    <row r="291" spans="1:17">
      <c r="A291" s="34">
        <v>37377</v>
      </c>
      <c r="B291" s="26">
        <v>1.8</v>
      </c>
      <c r="C291" s="35" t="s">
        <v>59</v>
      </c>
      <c r="D291" s="36" t="s">
        <v>60</v>
      </c>
      <c r="E291" s="28">
        <v>1</v>
      </c>
      <c r="F291" s="28" t="s">
        <v>37</v>
      </c>
      <c r="G291" s="33">
        <v>7.3823999999999999E-3</v>
      </c>
      <c r="H291" s="26">
        <v>1.0128217370085091</v>
      </c>
      <c r="I291" s="28">
        <v>-27.261031955179213</v>
      </c>
      <c r="J291" s="28">
        <v>136.60370852913621</v>
      </c>
      <c r="K291" s="39">
        <v>0.4146117524117256</v>
      </c>
      <c r="L291" s="28">
        <v>15.743161163653301</v>
      </c>
      <c r="M291" s="28">
        <v>0.48511051017521939</v>
      </c>
      <c r="N291" s="37">
        <v>32.452731560004658</v>
      </c>
      <c r="O291" s="25">
        <v>235.42496981206898</v>
      </c>
      <c r="P291" s="26">
        <v>7.2543961169114981</v>
      </c>
      <c r="Q291" s="26">
        <v>3.5047258909681176</v>
      </c>
    </row>
    <row r="292" spans="1:17">
      <c r="A292" s="34">
        <v>37377</v>
      </c>
      <c r="B292" s="26">
        <v>2.2000000000000002</v>
      </c>
      <c r="C292" s="35" t="s">
        <v>59</v>
      </c>
      <c r="D292" s="36" t="s">
        <v>60</v>
      </c>
      <c r="E292" s="28">
        <v>1</v>
      </c>
      <c r="F292" s="28" t="s">
        <v>37</v>
      </c>
      <c r="G292" s="33">
        <v>1.06E-2</v>
      </c>
      <c r="H292" s="26">
        <v>1.0128217370085091</v>
      </c>
      <c r="I292" s="28">
        <v>-26.969743486931794</v>
      </c>
      <c r="J292" s="28">
        <v>123.6394691392467</v>
      </c>
      <c r="K292" s="39">
        <v>0.40990202533484793</v>
      </c>
      <c r="L292" s="28">
        <v>5.4948474105601459</v>
      </c>
      <c r="M292" s="28">
        <v>0.2385863821002423</v>
      </c>
      <c r="N292" s="37">
        <v>23.030850973931447</v>
      </c>
      <c r="O292" s="25">
        <v>117.98437905795697</v>
      </c>
      <c r="P292" s="26">
        <v>5.1228840476412767</v>
      </c>
      <c r="Q292" s="26">
        <v>2.2336812003274318</v>
      </c>
    </row>
    <row r="293" spans="1:17">
      <c r="A293" s="34">
        <v>37377</v>
      </c>
      <c r="B293" s="26">
        <v>1.5</v>
      </c>
      <c r="C293" s="35" t="s">
        <v>59</v>
      </c>
      <c r="D293" s="36" t="s">
        <v>60</v>
      </c>
      <c r="E293" s="28">
        <v>3</v>
      </c>
      <c r="F293" s="28" t="s">
        <v>37</v>
      </c>
      <c r="G293" s="33">
        <v>1.03873E-2</v>
      </c>
      <c r="H293" s="26">
        <v>1.0128217370085091</v>
      </c>
      <c r="I293" s="37">
        <v>-27.532013283526918</v>
      </c>
      <c r="J293" s="37">
        <v>141.72322239756869</v>
      </c>
      <c r="K293" s="38">
        <v>0.41647147760250824</v>
      </c>
      <c r="L293" s="37">
        <v>30.98864428130317</v>
      </c>
      <c r="M293" s="37">
        <v>0.77715815577112557</v>
      </c>
      <c r="N293" s="37">
        <v>39.874308789251614</v>
      </c>
      <c r="O293" s="25">
        <v>652.0310248911635</v>
      </c>
      <c r="P293" s="26">
        <v>16.352158687874805</v>
      </c>
      <c r="Q293" s="26">
        <v>8.2041196336137112</v>
      </c>
    </row>
    <row r="294" spans="1:17">
      <c r="A294" s="34">
        <v>37377</v>
      </c>
      <c r="B294" s="26">
        <v>1.8</v>
      </c>
      <c r="C294" s="35" t="s">
        <v>59</v>
      </c>
      <c r="D294" s="36" t="s">
        <v>60</v>
      </c>
      <c r="E294" s="28">
        <v>3</v>
      </c>
      <c r="F294" s="28" t="s">
        <v>37</v>
      </c>
      <c r="G294" s="33">
        <v>1.2918499999999999E-2</v>
      </c>
      <c r="H294" s="26">
        <v>1.0128217370085091</v>
      </c>
      <c r="I294" s="28">
        <v>-27.44635587748299</v>
      </c>
      <c r="J294" s="28">
        <v>91.019696657534269</v>
      </c>
      <c r="K294" s="39">
        <v>0.39804974682793065</v>
      </c>
      <c r="L294" s="28">
        <v>16.315263832734683</v>
      </c>
      <c r="M294" s="28">
        <v>0.51757729841677358</v>
      </c>
      <c r="N294" s="37">
        <v>31.522371407404719</v>
      </c>
      <c r="O294" s="25">
        <v>426.94231424704748</v>
      </c>
      <c r="P294" s="26">
        <v>13.544105192122608</v>
      </c>
      <c r="Q294" s="26">
        <v>4.3002191086075365</v>
      </c>
    </row>
    <row r="295" spans="1:17">
      <c r="A295" s="34">
        <v>37377</v>
      </c>
      <c r="B295" s="26">
        <v>2.2000000000000002</v>
      </c>
      <c r="C295" s="35" t="s">
        <v>59</v>
      </c>
      <c r="D295" s="36" t="s">
        <v>60</v>
      </c>
      <c r="E295" s="28">
        <v>3</v>
      </c>
      <c r="F295" s="28" t="s">
        <v>37</v>
      </c>
      <c r="G295" s="33">
        <v>1.1304E-2</v>
      </c>
      <c r="H295" s="26">
        <v>1.0128217370085091</v>
      </c>
      <c r="I295" s="28">
        <v>-27.004921608999545</v>
      </c>
      <c r="J295" s="28">
        <v>83.662828135369082</v>
      </c>
      <c r="K295" s="39">
        <v>0.39537626488762967</v>
      </c>
      <c r="L295" s="28">
        <v>12.349893969034166</v>
      </c>
      <c r="M295" s="28">
        <v>0.43410730300552391</v>
      </c>
      <c r="N295" s="37">
        <v>28.448943115055165</v>
      </c>
      <c r="O295" s="25">
        <v>282.78631392038363</v>
      </c>
      <c r="P295" s="26">
        <v>9.9401342530272512</v>
      </c>
      <c r="Q295" s="26">
        <v>2.890219765596211</v>
      </c>
    </row>
    <row r="296" spans="1:17">
      <c r="A296" s="34">
        <v>37377</v>
      </c>
      <c r="B296" s="26">
        <v>1.5</v>
      </c>
      <c r="C296" s="35" t="s">
        <v>59</v>
      </c>
      <c r="D296" s="36" t="s">
        <v>60</v>
      </c>
      <c r="E296" s="28">
        <v>5</v>
      </c>
      <c r="F296" s="28" t="s">
        <v>37</v>
      </c>
      <c r="G296" s="33">
        <v>4.4866999999999997E-3</v>
      </c>
      <c r="H296" s="26">
        <v>1.0128217370085091</v>
      </c>
      <c r="I296" s="37">
        <v>-28.336968479319626</v>
      </c>
      <c r="J296" s="37">
        <v>142.71709911051792</v>
      </c>
      <c r="K296" s="38">
        <v>0.41683250726062893</v>
      </c>
      <c r="L296" s="37">
        <v>40.342578043314418</v>
      </c>
      <c r="M296" s="37">
        <v>0.99250400369540492</v>
      </c>
      <c r="N296" s="37">
        <v>40.647269827735002</v>
      </c>
      <c r="O296" s="25">
        <v>366.65168797989793</v>
      </c>
      <c r="P296" s="26">
        <v>9.0203275529644333</v>
      </c>
      <c r="Q296" s="26">
        <v>4.5581976756342621</v>
      </c>
    </row>
    <row r="297" spans="1:17">
      <c r="A297" s="34">
        <v>37377</v>
      </c>
      <c r="B297" s="26">
        <v>1.8</v>
      </c>
      <c r="C297" s="35" t="s">
        <v>59</v>
      </c>
      <c r="D297" s="36" t="s">
        <v>60</v>
      </c>
      <c r="E297" s="28">
        <v>5</v>
      </c>
      <c r="F297" s="28" t="s">
        <v>37</v>
      </c>
      <c r="G297" s="33">
        <v>5.7212000000000001E-3</v>
      </c>
      <c r="H297" s="26">
        <v>1.0128217370085091</v>
      </c>
      <c r="I297" s="28">
        <v>-27.91552898682599</v>
      </c>
      <c r="J297" s="28">
        <v>114.48077370928904</v>
      </c>
      <c r="K297" s="39">
        <v>0.40657453069024496</v>
      </c>
      <c r="L297" s="28">
        <v>28.773166037141834</v>
      </c>
      <c r="M297" s="28">
        <v>0.79786562605055722</v>
      </c>
      <c r="N297" s="37">
        <v>36.062671579886569</v>
      </c>
      <c r="O297" s="25">
        <v>333.45542778809431</v>
      </c>
      <c r="P297" s="26">
        <v>9.246553657274637</v>
      </c>
      <c r="Q297" s="26">
        <v>3.7240060904890404</v>
      </c>
    </row>
    <row r="298" spans="1:17">
      <c r="A298" s="34">
        <v>37377</v>
      </c>
      <c r="B298" s="26">
        <v>2.2000000000000002</v>
      </c>
      <c r="C298" s="35" t="s">
        <v>59</v>
      </c>
      <c r="D298" s="36" t="s">
        <v>60</v>
      </c>
      <c r="E298" s="28">
        <v>5</v>
      </c>
      <c r="F298" s="28" t="s">
        <v>37</v>
      </c>
      <c r="G298" s="33">
        <v>1.08301E-2</v>
      </c>
      <c r="H298" s="26">
        <v>1.0128217370085091</v>
      </c>
      <c r="I298" s="28">
        <v>-27.525492689954</v>
      </c>
      <c r="J298" s="28">
        <v>85.491829151524058</v>
      </c>
      <c r="K298" s="39">
        <v>0.39604093624748171</v>
      </c>
      <c r="L298" s="28">
        <v>11.501160710069275</v>
      </c>
      <c r="M298" s="28">
        <v>0.44198443318375968</v>
      </c>
      <c r="N298" s="37">
        <v>26.021642045677083</v>
      </c>
      <c r="O298" s="25">
        <v>252.31155952769862</v>
      </c>
      <c r="P298" s="26">
        <v>9.6962197498837153</v>
      </c>
      <c r="Q298" s="26">
        <v>2.8837465342286452</v>
      </c>
    </row>
    <row r="299" spans="1:17">
      <c r="A299" s="34">
        <v>37377</v>
      </c>
      <c r="B299" s="26">
        <v>1.5</v>
      </c>
      <c r="C299" s="35" t="s">
        <v>59</v>
      </c>
      <c r="D299" s="36" t="s">
        <v>60</v>
      </c>
      <c r="E299" s="28">
        <v>7</v>
      </c>
      <c r="F299" s="28" t="s">
        <v>37</v>
      </c>
      <c r="G299" s="33">
        <v>3.2188999999999998E-3</v>
      </c>
      <c r="H299" s="26">
        <v>1.0128217370085091</v>
      </c>
      <c r="I299" s="37">
        <v>-28.303685182311352</v>
      </c>
      <c r="J299" s="37">
        <v>149.70612623059884</v>
      </c>
      <c r="K299" s="38">
        <v>0.41937122515704411</v>
      </c>
      <c r="L299" s="37">
        <v>39.485838589548436</v>
      </c>
      <c r="M299" s="37">
        <v>0.7823400250352287</v>
      </c>
      <c r="N299" s="37">
        <v>50.471454004632314</v>
      </c>
      <c r="O299" s="25">
        <v>257.46124198674568</v>
      </c>
      <c r="P299" s="26">
        <v>5.1011259149204555</v>
      </c>
      <c r="Q299" s="26">
        <v>2.7072300198517607</v>
      </c>
    </row>
    <row r="300" spans="1:17">
      <c r="A300" s="34">
        <v>37377</v>
      </c>
      <c r="B300" s="26">
        <v>1.8</v>
      </c>
      <c r="C300" s="35" t="s">
        <v>59</v>
      </c>
      <c r="D300" s="36" t="s">
        <v>60</v>
      </c>
      <c r="E300" s="28">
        <v>7</v>
      </c>
      <c r="F300" s="28" t="s">
        <v>37</v>
      </c>
      <c r="G300" s="33">
        <v>9.4342000000000002E-3</v>
      </c>
      <c r="H300" s="26">
        <v>1.0128217370085091</v>
      </c>
      <c r="I300" s="28">
        <v>-27.753704394560341</v>
      </c>
      <c r="J300" s="28">
        <v>71.940255236895027</v>
      </c>
      <c r="K300" s="39">
        <v>0.39111599184173951</v>
      </c>
      <c r="L300" s="28">
        <v>34.08411043893269</v>
      </c>
      <c r="M300" s="28">
        <v>0.7628614471435573</v>
      </c>
      <c r="N300" s="37">
        <v>44.679293424194569</v>
      </c>
      <c r="O300" s="25">
        <v>651.35845040705158</v>
      </c>
      <c r="P300" s="26">
        <v>14.578530690333844</v>
      </c>
      <c r="Q300" s="26">
        <v>3.617806986758735</v>
      </c>
    </row>
    <row r="301" spans="1:17">
      <c r="A301" s="34">
        <v>37377</v>
      </c>
      <c r="B301" s="26">
        <v>2.2000000000000002</v>
      </c>
      <c r="C301" s="35" t="s">
        <v>59</v>
      </c>
      <c r="D301" s="36" t="s">
        <v>60</v>
      </c>
      <c r="E301" s="28">
        <v>7</v>
      </c>
      <c r="F301" s="28" t="s">
        <v>37</v>
      </c>
      <c r="G301" s="33">
        <v>7.8120000000000004E-3</v>
      </c>
      <c r="H301" s="26">
        <v>1.0128217370085091</v>
      </c>
      <c r="I301" s="28">
        <v>-27.678296127110457</v>
      </c>
      <c r="J301" s="28">
        <v>80.487069698308389</v>
      </c>
      <c r="K301" s="39">
        <v>0.39422215168349134</v>
      </c>
      <c r="L301" s="28">
        <v>15.616101470090559</v>
      </c>
      <c r="M301" s="28">
        <v>0.40947588534729668</v>
      </c>
      <c r="N301" s="37">
        <v>38.136803726172481</v>
      </c>
      <c r="O301" s="25">
        <v>247.11429330170645</v>
      </c>
      <c r="P301" s="26">
        <v>6.4796802342435731</v>
      </c>
      <c r="Q301" s="26">
        <v>1.8092661436106967</v>
      </c>
    </row>
    <row r="302" spans="1:17">
      <c r="A302" s="34">
        <v>37377</v>
      </c>
      <c r="B302" s="26">
        <v>1.5</v>
      </c>
      <c r="C302" s="35" t="s">
        <v>59</v>
      </c>
      <c r="D302" s="36" t="s">
        <v>60</v>
      </c>
      <c r="E302" s="28">
        <v>9</v>
      </c>
      <c r="F302" s="28" t="s">
        <v>37</v>
      </c>
      <c r="G302" s="33">
        <v>4.7971999999999997E-3</v>
      </c>
      <c r="H302" s="26">
        <v>1.0128217370085091</v>
      </c>
      <c r="I302" s="37">
        <v>-27.744237300439998</v>
      </c>
      <c r="J302" s="37">
        <v>174.55314931826001</v>
      </c>
      <c r="K302" s="38">
        <v>0.42839569402240363</v>
      </c>
      <c r="L302" s="37">
        <v>37.145709618320993</v>
      </c>
      <c r="M302" s="37">
        <v>0.99311735862800021</v>
      </c>
      <c r="N302" s="37">
        <v>37.403142031107073</v>
      </c>
      <c r="O302" s="25">
        <v>360.9603454252258</v>
      </c>
      <c r="P302" s="26">
        <v>9.6505353781515435</v>
      </c>
      <c r="Q302" s="26">
        <v>5.9925669199407938</v>
      </c>
    </row>
    <row r="303" spans="1:17">
      <c r="A303" s="34">
        <v>37377</v>
      </c>
      <c r="B303" s="26">
        <v>1.8</v>
      </c>
      <c r="C303" s="35" t="s">
        <v>59</v>
      </c>
      <c r="D303" s="36" t="s">
        <v>60</v>
      </c>
      <c r="E303" s="28">
        <v>9</v>
      </c>
      <c r="F303" s="28" t="s">
        <v>37</v>
      </c>
      <c r="G303" s="33">
        <v>3.4372999999999999E-3</v>
      </c>
      <c r="H303" s="26">
        <v>1.0128217370085091</v>
      </c>
      <c r="I303" s="28">
        <v>-27.577238186959999</v>
      </c>
      <c r="J303" s="28">
        <v>128.29097021132003</v>
      </c>
      <c r="K303" s="39">
        <v>0.41159190194160289</v>
      </c>
      <c r="L303" s="28">
        <v>29.679657592853999</v>
      </c>
      <c r="M303" s="28">
        <v>0.90448209928400003</v>
      </c>
      <c r="N303" s="37">
        <v>32.813980084679187</v>
      </c>
      <c r="O303" s="25">
        <v>206.65186712351587</v>
      </c>
      <c r="P303" s="26">
        <v>6.2976775932158695</v>
      </c>
      <c r="Q303" s="26">
        <v>2.8523379601176271</v>
      </c>
    </row>
    <row r="304" spans="1:17">
      <c r="A304" s="34">
        <v>37377</v>
      </c>
      <c r="B304" s="26">
        <v>2.2000000000000002</v>
      </c>
      <c r="C304" s="35" t="s">
        <v>59</v>
      </c>
      <c r="D304" s="36" t="s">
        <v>60</v>
      </c>
      <c r="E304" s="28">
        <v>9</v>
      </c>
      <c r="F304" s="28" t="s">
        <v>37</v>
      </c>
      <c r="G304" s="33">
        <v>9.0887999999999993E-3</v>
      </c>
      <c r="H304" s="26">
        <v>1.0128217370085091</v>
      </c>
      <c r="I304" s="28">
        <v>-27.496016227279995</v>
      </c>
      <c r="J304" s="28">
        <v>104.80019794852001</v>
      </c>
      <c r="K304" s="39">
        <v>0.40305718717930261</v>
      </c>
      <c r="L304" s="28">
        <v>13.888933821829999</v>
      </c>
      <c r="M304" s="28">
        <v>0.46865828891600003</v>
      </c>
      <c r="N304" s="37">
        <v>29.635523686041925</v>
      </c>
      <c r="O304" s="25">
        <v>255.70455511556088</v>
      </c>
      <c r="P304" s="26">
        <v>8.6283123532585151</v>
      </c>
      <c r="Q304" s="26">
        <v>3.1715249221021216</v>
      </c>
    </row>
    <row r="305" spans="1:17">
      <c r="A305" s="34">
        <v>37377</v>
      </c>
      <c r="B305" s="26">
        <v>1.5</v>
      </c>
      <c r="C305" s="35" t="s">
        <v>59</v>
      </c>
      <c r="D305" s="36" t="s">
        <v>60</v>
      </c>
      <c r="E305" s="28">
        <v>11</v>
      </c>
      <c r="F305" s="28" t="s">
        <v>37</v>
      </c>
      <c r="G305" s="33">
        <v>2.96E-3</v>
      </c>
      <c r="H305" s="26">
        <v>1.0128217370085091</v>
      </c>
      <c r="I305" s="37">
        <v>-27.468820152000006</v>
      </c>
      <c r="J305" s="37">
        <v>118.949215194</v>
      </c>
      <c r="K305" s="38">
        <v>0.40819801185429749</v>
      </c>
      <c r="L305" s="37">
        <v>37.136423431221999</v>
      </c>
      <c r="M305" s="37">
        <v>0.71560910123999988</v>
      </c>
      <c r="N305" s="37">
        <v>51.89484505838788</v>
      </c>
      <c r="O305" s="25">
        <v>222.66645516449108</v>
      </c>
      <c r="P305" s="26">
        <v>4.290723961387009</v>
      </c>
      <c r="Q305" s="26">
        <v>1.7977280339771113</v>
      </c>
    </row>
    <row r="306" spans="1:17">
      <c r="A306" s="34">
        <v>37377</v>
      </c>
      <c r="B306" s="26">
        <v>1.8</v>
      </c>
      <c r="C306" s="35" t="s">
        <v>59</v>
      </c>
      <c r="D306" s="36" t="s">
        <v>60</v>
      </c>
      <c r="E306" s="28">
        <v>11</v>
      </c>
      <c r="F306" s="28" t="s">
        <v>37</v>
      </c>
      <c r="G306" s="33">
        <v>7.4159999999999998E-3</v>
      </c>
      <c r="H306" s="26">
        <v>1.0128217370085091</v>
      </c>
      <c r="I306" s="28">
        <v>-27.478314305280001</v>
      </c>
      <c r="J306" s="28">
        <v>117.22695951380001</v>
      </c>
      <c r="K306" s="39">
        <v>0.40757228548987129</v>
      </c>
      <c r="L306" s="28">
        <v>23.077505845056002</v>
      </c>
      <c r="M306" s="28">
        <v>0.51214884137999994</v>
      </c>
      <c r="N306" s="37">
        <v>45.060154354489981</v>
      </c>
      <c r="O306" s="25">
        <v>346.67426221182797</v>
      </c>
      <c r="P306" s="26">
        <v>7.6935879865063956</v>
      </c>
      <c r="Q306" s="26">
        <v>3.1753195982053586</v>
      </c>
    </row>
    <row r="307" spans="1:17">
      <c r="A307" s="34">
        <v>37377</v>
      </c>
      <c r="B307" s="26">
        <v>2.2000000000000002</v>
      </c>
      <c r="C307" s="35" t="s">
        <v>59</v>
      </c>
      <c r="D307" s="36" t="s">
        <v>60</v>
      </c>
      <c r="E307" s="28">
        <v>11</v>
      </c>
      <c r="F307" s="28" t="s">
        <v>37</v>
      </c>
      <c r="G307" s="33">
        <v>1.00406E-2</v>
      </c>
      <c r="H307" s="26">
        <v>1.0128217370085091</v>
      </c>
      <c r="I307" s="28">
        <v>-27.387349048320004</v>
      </c>
      <c r="J307" s="28">
        <v>84.080365252400014</v>
      </c>
      <c r="K307" s="39">
        <v>0.39552800148596762</v>
      </c>
      <c r="L307" s="28">
        <v>11.092470866688</v>
      </c>
      <c r="M307" s="28">
        <v>0.25400973787999997</v>
      </c>
      <c r="N307" s="37">
        <v>43.669470939450115</v>
      </c>
      <c r="O307" s="25">
        <v>225.60616950191078</v>
      </c>
      <c r="P307" s="26">
        <v>5.1662217253496134</v>
      </c>
      <c r="Q307" s="26">
        <v>1.5099833626535661</v>
      </c>
    </row>
    <row r="308" spans="1:17">
      <c r="A308" s="34">
        <v>37377</v>
      </c>
      <c r="B308" s="26">
        <v>1.5</v>
      </c>
      <c r="C308" s="35" t="s">
        <v>59</v>
      </c>
      <c r="D308" s="36" t="s">
        <v>60</v>
      </c>
      <c r="E308" s="28">
        <v>13</v>
      </c>
      <c r="F308" s="28" t="s">
        <v>37</v>
      </c>
      <c r="G308" s="33">
        <v>4.8344E-3</v>
      </c>
      <c r="H308" s="26">
        <v>1.0128217370085091</v>
      </c>
      <c r="I308" s="37">
        <v>-27.845781106999993</v>
      </c>
      <c r="J308" s="37">
        <v>100.40591027859999</v>
      </c>
      <c r="K308" s="38">
        <v>0.40146048329843792</v>
      </c>
      <c r="L308" s="37">
        <v>35.111463831427997</v>
      </c>
      <c r="M308" s="37">
        <v>0.84237363799999998</v>
      </c>
      <c r="N308" s="37">
        <v>41.681579583605156</v>
      </c>
      <c r="O308" s="25">
        <v>343.83851813244218</v>
      </c>
      <c r="P308" s="26">
        <v>8.2491719739835894</v>
      </c>
      <c r="Q308" s="26">
        <v>2.9004487341719201</v>
      </c>
    </row>
    <row r="309" spans="1:17">
      <c r="A309" s="34">
        <v>37377</v>
      </c>
      <c r="B309" s="26">
        <v>1.8</v>
      </c>
      <c r="C309" s="35" t="s">
        <v>59</v>
      </c>
      <c r="D309" s="36" t="s">
        <v>60</v>
      </c>
      <c r="E309" s="28">
        <v>13</v>
      </c>
      <c r="F309" s="28" t="s">
        <v>37</v>
      </c>
      <c r="G309" s="33">
        <v>3.3387E-3</v>
      </c>
      <c r="H309" s="26">
        <v>1.0128217370085091</v>
      </c>
      <c r="I309" s="28">
        <v>-27.423269778749994</v>
      </c>
      <c r="J309" s="28">
        <v>72.794774285909995</v>
      </c>
      <c r="K309" s="39">
        <v>0.39142655752237071</v>
      </c>
      <c r="L309" s="28">
        <v>23.554267272127998</v>
      </c>
      <c r="M309" s="28">
        <v>0.60293201253999995</v>
      </c>
      <c r="N309" s="37">
        <v>39.066207768434509</v>
      </c>
      <c r="O309" s="25">
        <v>159.29788328990875</v>
      </c>
      <c r="P309" s="26">
        <v>4.0776387673497565</v>
      </c>
      <c r="Q309" s="26">
        <v>1.0245702504326242</v>
      </c>
    </row>
    <row r="310" spans="1:17">
      <c r="A310" s="34">
        <v>37377</v>
      </c>
      <c r="B310" s="26">
        <v>2.2000000000000002</v>
      </c>
      <c r="C310" s="35" t="s">
        <v>59</v>
      </c>
      <c r="D310" s="36" t="s">
        <v>60</v>
      </c>
      <c r="E310" s="28">
        <v>13</v>
      </c>
      <c r="F310" s="28" t="s">
        <v>37</v>
      </c>
      <c r="G310" s="33">
        <v>1.3198700000000001E-2</v>
      </c>
      <c r="H310" s="26">
        <v>1.0128217370085091</v>
      </c>
      <c r="I310" s="28">
        <v>-27.290439292499997</v>
      </c>
      <c r="J310" s="28">
        <v>63.775188378220015</v>
      </c>
      <c r="K310" s="39">
        <v>0.38814838918455052</v>
      </c>
      <c r="L310" s="28">
        <v>10.44983216124</v>
      </c>
      <c r="M310" s="28">
        <v>0.33245819108000002</v>
      </c>
      <c r="N310" s="37">
        <v>31.432018947385291</v>
      </c>
      <c r="O310" s="25">
        <v>279.38525512563569</v>
      </c>
      <c r="P310" s="26">
        <v>8.8885558256154162</v>
      </c>
      <c r="Q310" s="26">
        <v>1.9420062696664928</v>
      </c>
    </row>
    <row r="311" spans="1:17">
      <c r="A311" s="34">
        <v>37377</v>
      </c>
      <c r="B311" s="26">
        <v>1.5</v>
      </c>
      <c r="C311" s="35" t="s">
        <v>59</v>
      </c>
      <c r="D311" s="36" t="s">
        <v>60</v>
      </c>
      <c r="E311" s="28">
        <v>15</v>
      </c>
      <c r="F311" s="28" t="s">
        <v>37</v>
      </c>
      <c r="G311" s="33">
        <v>1.0314E-2</v>
      </c>
      <c r="H311" s="26">
        <v>1.0128217370085091</v>
      </c>
      <c r="I311" s="37">
        <v>-27.838003821000001</v>
      </c>
      <c r="J311" s="37">
        <v>111.72141973640001</v>
      </c>
      <c r="K311" s="38">
        <v>0.40557197144498519</v>
      </c>
      <c r="L311" s="37">
        <v>41.345656550443998</v>
      </c>
      <c r="M311" s="37">
        <v>1.0242780781779999</v>
      </c>
      <c r="N311" s="37">
        <v>40.365655998408393</v>
      </c>
      <c r="O311" s="25">
        <v>863.81358334585036</v>
      </c>
      <c r="P311" s="26">
        <v>21.399716218656533</v>
      </c>
      <c r="Q311" s="26">
        <v>8.4040904426986547</v>
      </c>
    </row>
    <row r="312" spans="1:17">
      <c r="A312" s="34">
        <v>37377</v>
      </c>
      <c r="B312" s="26">
        <v>1.8</v>
      </c>
      <c r="C312" s="35" t="s">
        <v>59</v>
      </c>
      <c r="D312" s="36" t="s">
        <v>60</v>
      </c>
      <c r="E312" s="28">
        <v>15</v>
      </c>
      <c r="F312" s="28" t="s">
        <v>37</v>
      </c>
      <c r="G312" s="33">
        <v>9.1529000000000003E-3</v>
      </c>
      <c r="H312" s="26">
        <v>1.0128217370085091</v>
      </c>
      <c r="I312" s="28">
        <v>-27.423358542999999</v>
      </c>
      <c r="J312" s="28">
        <v>87.104853387949987</v>
      </c>
      <c r="K312" s="39">
        <v>0.39662711282106916</v>
      </c>
      <c r="L312" s="28">
        <v>22.769156031691999</v>
      </c>
      <c r="M312" s="28">
        <v>0.64913154110899995</v>
      </c>
      <c r="N312" s="37">
        <v>35.076335980828084</v>
      </c>
      <c r="O312" s="25">
        <v>422.15181412666089</v>
      </c>
      <c r="P312" s="26">
        <v>12.035231227041484</v>
      </c>
      <c r="Q312" s="26">
        <v>3.6499381525014152</v>
      </c>
    </row>
    <row r="313" spans="1:17">
      <c r="A313" s="34">
        <v>37377</v>
      </c>
      <c r="B313" s="26">
        <v>2.2000000000000002</v>
      </c>
      <c r="C313" s="35" t="s">
        <v>59</v>
      </c>
      <c r="D313" s="36" t="s">
        <v>60</v>
      </c>
      <c r="E313" s="28">
        <v>15</v>
      </c>
      <c r="F313" s="28" t="s">
        <v>37</v>
      </c>
      <c r="G313" s="33">
        <v>1.1656700000000001E-2</v>
      </c>
      <c r="H313" s="26">
        <v>1.0128217370085091</v>
      </c>
      <c r="I313" s="28">
        <v>-27.257411955359999</v>
      </c>
      <c r="J313" s="28">
        <v>75.936804714840008</v>
      </c>
      <c r="K313" s="39">
        <v>0.39256847775310244</v>
      </c>
      <c r="L313" s="28">
        <v>16.566537191777996</v>
      </c>
      <c r="M313" s="28">
        <v>0.51578251349400006</v>
      </c>
      <c r="N313" s="37">
        <v>32.119230021105999</v>
      </c>
      <c r="O313" s="25">
        <v>391.17434902893115</v>
      </c>
      <c r="P313" s="26">
        <v>12.178820873722223</v>
      </c>
      <c r="Q313" s="26">
        <v>3.1991908518039169</v>
      </c>
    </row>
    <row r="314" spans="1:17">
      <c r="A314" s="34">
        <v>37377</v>
      </c>
      <c r="B314" s="26">
        <v>1.5</v>
      </c>
      <c r="C314" s="35" t="s">
        <v>59</v>
      </c>
      <c r="D314" s="36" t="s">
        <v>60</v>
      </c>
      <c r="E314" s="28">
        <v>2</v>
      </c>
      <c r="F314" s="28" t="s">
        <v>39</v>
      </c>
      <c r="G314" s="33">
        <v>4.2079999999999999E-3</v>
      </c>
      <c r="H314" s="26">
        <v>1.0128217370085091</v>
      </c>
      <c r="I314" s="37">
        <v>-29.075656288885011</v>
      </c>
      <c r="J314" s="37">
        <v>157.61128117123013</v>
      </c>
      <c r="K314" s="38">
        <v>0.42224256442789471</v>
      </c>
      <c r="L314" s="37">
        <v>30.449667082966734</v>
      </c>
      <c r="M314" s="37">
        <v>0.76186402935540376</v>
      </c>
      <c r="N314" s="37">
        <v>39.967324758368655</v>
      </c>
      <c r="O314" s="25">
        <v>259.5501528882308</v>
      </c>
      <c r="P314" s="26">
        <v>6.494058695631967</v>
      </c>
      <c r="Q314" s="26">
        <v>3.6329429697892111</v>
      </c>
    </row>
    <row r="315" spans="1:17">
      <c r="A315" s="34">
        <v>37377</v>
      </c>
      <c r="B315" s="26">
        <v>1.8</v>
      </c>
      <c r="C315" s="35" t="s">
        <v>59</v>
      </c>
      <c r="D315" s="36" t="s">
        <v>60</v>
      </c>
      <c r="E315" s="28">
        <v>2</v>
      </c>
      <c r="F315" s="28" t="s">
        <v>39</v>
      </c>
      <c r="G315" s="33">
        <v>1.0094000000000001E-2</v>
      </c>
      <c r="H315" s="26">
        <v>1.0128217370085091</v>
      </c>
      <c r="I315" s="28">
        <v>-27.974269178723347</v>
      </c>
      <c r="J315" s="28">
        <v>108.16189313281518</v>
      </c>
      <c r="K315" s="39">
        <v>0.40427865474616009</v>
      </c>
      <c r="L315" s="28">
        <v>7.0593160861620561</v>
      </c>
      <c r="M315" s="28">
        <v>0.22719782745147424</v>
      </c>
      <c r="N315" s="37">
        <v>31.071230589428993</v>
      </c>
      <c r="O315" s="25">
        <v>144.34074342030527</v>
      </c>
      <c r="P315" s="26">
        <v>4.6454788137490981</v>
      </c>
      <c r="Q315" s="26">
        <v>1.7642903599797828</v>
      </c>
    </row>
    <row r="316" spans="1:17">
      <c r="A316" s="34">
        <v>37377</v>
      </c>
      <c r="B316" s="26">
        <v>2.2000000000000002</v>
      </c>
      <c r="C316" s="35" t="s">
        <v>59</v>
      </c>
      <c r="D316" s="36" t="s">
        <v>60</v>
      </c>
      <c r="E316" s="28">
        <v>2</v>
      </c>
      <c r="F316" s="28" t="s">
        <v>39</v>
      </c>
      <c r="G316" s="33">
        <v>5.0806999999999996E-3</v>
      </c>
      <c r="H316" s="26">
        <v>1.0128217370085091</v>
      </c>
      <c r="I316" s="28">
        <v>-27.883564983677189</v>
      </c>
      <c r="J316" s="28">
        <v>99.594418387914146</v>
      </c>
      <c r="K316" s="39">
        <v>0.4011656148335126</v>
      </c>
      <c r="L316" s="28">
        <v>14.367700480556149</v>
      </c>
      <c r="M316" s="28">
        <v>0.52374518883841037</v>
      </c>
      <c r="N316" s="37">
        <v>27.432615681724144</v>
      </c>
      <c r="O316" s="25">
        <v>147.86787335965479</v>
      </c>
      <c r="P316" s="26">
        <v>5.3902214457138236</v>
      </c>
      <c r="Q316" s="26">
        <v>1.8793338479359754</v>
      </c>
    </row>
    <row r="317" spans="1:17">
      <c r="A317" s="34">
        <v>37377</v>
      </c>
      <c r="B317" s="26">
        <v>1.5</v>
      </c>
      <c r="C317" s="35" t="s">
        <v>59</v>
      </c>
      <c r="D317" s="36" t="s">
        <v>60</v>
      </c>
      <c r="E317" s="28">
        <v>4</v>
      </c>
      <c r="F317" s="28" t="s">
        <v>39</v>
      </c>
      <c r="G317" s="33">
        <v>5.2433000000000002E-3</v>
      </c>
      <c r="H317" s="26">
        <v>1.0128217370085091</v>
      </c>
      <c r="I317" s="37">
        <v>-28.965945240581242</v>
      </c>
      <c r="J317" s="37">
        <v>58.948256181330166</v>
      </c>
      <c r="K317" s="38">
        <v>0.3863939521270135</v>
      </c>
      <c r="L317" s="37">
        <v>33.819093506084108</v>
      </c>
      <c r="M317" s="37">
        <v>0.74524237456548426</v>
      </c>
      <c r="N317" s="37">
        <v>45.379992684665076</v>
      </c>
      <c r="O317" s="25">
        <v>359.1945004487086</v>
      </c>
      <c r="P317" s="26">
        <v>7.9152613122850592</v>
      </c>
      <c r="Q317" s="26">
        <v>1.5904888188185791</v>
      </c>
    </row>
    <row r="318" spans="1:17">
      <c r="A318" s="34">
        <v>37377</v>
      </c>
      <c r="B318" s="26">
        <v>1.8</v>
      </c>
      <c r="C318" s="35" t="s">
        <v>59</v>
      </c>
      <c r="D318" s="36" t="s">
        <v>60</v>
      </c>
      <c r="E318" s="28">
        <v>4</v>
      </c>
      <c r="F318" s="28" t="s">
        <v>39</v>
      </c>
      <c r="G318" s="33">
        <v>3.6047000000000002E-3</v>
      </c>
      <c r="H318" s="26">
        <v>1.0128217370085091</v>
      </c>
      <c r="I318" s="28">
        <v>-28.703066508664222</v>
      </c>
      <c r="J318" s="28">
        <v>65.135303362354364</v>
      </c>
      <c r="K318" s="39">
        <v>0.38864273676680039</v>
      </c>
      <c r="L318" s="28">
        <v>33.018782058824058</v>
      </c>
      <c r="M318" s="28">
        <v>0.8142168484289336</v>
      </c>
      <c r="N318" s="37">
        <v>40.552811112340919</v>
      </c>
      <c r="O318" s="25">
        <v>241.09776554867778</v>
      </c>
      <c r="P318" s="26">
        <v>5.9452787349508212</v>
      </c>
      <c r="Q318" s="26">
        <v>1.3283379778026214</v>
      </c>
    </row>
    <row r="319" spans="1:17">
      <c r="A319" s="34">
        <v>37377</v>
      </c>
      <c r="B319" s="26">
        <v>2.2000000000000002</v>
      </c>
      <c r="C319" s="35" t="s">
        <v>59</v>
      </c>
      <c r="D319" s="36" t="s">
        <v>60</v>
      </c>
      <c r="E319" s="28">
        <v>4</v>
      </c>
      <c r="F319" s="28" t="s">
        <v>39</v>
      </c>
      <c r="G319" s="33">
        <v>1.2431299999999999E-2</v>
      </c>
      <c r="H319" s="26">
        <v>1.0128217370085091</v>
      </c>
      <c r="I319" s="28">
        <v>-28.1626056294958</v>
      </c>
      <c r="J319" s="28">
        <v>39.946659060211189</v>
      </c>
      <c r="K319" s="39">
        <v>0.37948687253024271</v>
      </c>
      <c r="L319" s="28">
        <v>16.587547279092554</v>
      </c>
      <c r="M319" s="28">
        <v>0.49573560095053948</v>
      </c>
      <c r="N319" s="37">
        <v>33.460472169614313</v>
      </c>
      <c r="O319" s="25">
        <v>417.69735980928783</v>
      </c>
      <c r="P319" s="26">
        <v>12.483307399009199</v>
      </c>
      <c r="Q319" s="26">
        <v>1.6461578342656984</v>
      </c>
    </row>
    <row r="320" spans="1:17">
      <c r="A320" s="34">
        <v>37377</v>
      </c>
      <c r="B320" s="26">
        <v>1.5</v>
      </c>
      <c r="C320" s="35" t="s">
        <v>59</v>
      </c>
      <c r="D320" s="36" t="s">
        <v>60</v>
      </c>
      <c r="E320" s="28">
        <v>6</v>
      </c>
      <c r="F320" s="28" t="s">
        <v>39</v>
      </c>
      <c r="G320" s="33">
        <v>8.3405000000000007E-3</v>
      </c>
      <c r="H320" s="26">
        <v>1.0128217370085091</v>
      </c>
      <c r="I320" s="37">
        <v>-29.759762232862805</v>
      </c>
      <c r="J320" s="37">
        <v>162.8381971528882</v>
      </c>
      <c r="K320" s="38">
        <v>0.42414101301743834</v>
      </c>
      <c r="L320" s="37">
        <v>40.205836303930376</v>
      </c>
      <c r="M320" s="37">
        <v>0.81546329769808956</v>
      </c>
      <c r="N320" s="37">
        <v>49.304286799202892</v>
      </c>
      <c r="O320" s="25">
        <v>679.27275533158183</v>
      </c>
      <c r="P320" s="26">
        <v>13.777154065689958</v>
      </c>
      <c r="Q320" s="26">
        <v>7.9688454765682613</v>
      </c>
    </row>
    <row r="321" spans="1:17">
      <c r="A321" s="34">
        <v>37377</v>
      </c>
      <c r="B321" s="26">
        <v>1.8</v>
      </c>
      <c r="C321" s="35" t="s">
        <v>59</v>
      </c>
      <c r="D321" s="36" t="s">
        <v>60</v>
      </c>
      <c r="E321" s="28">
        <v>6</v>
      </c>
      <c r="F321" s="28" t="s">
        <v>39</v>
      </c>
      <c r="G321" s="33">
        <v>4.0127000000000001E-3</v>
      </c>
      <c r="H321" s="26">
        <v>1.0128217370085091</v>
      </c>
      <c r="I321" s="28">
        <v>-29.18424248230253</v>
      </c>
      <c r="J321" s="28">
        <v>142.53667830480055</v>
      </c>
      <c r="K321" s="39">
        <v>0.41676696888179643</v>
      </c>
      <c r="L321" s="28">
        <v>36.742789884759375</v>
      </c>
      <c r="M321" s="28">
        <v>0.86002023674055228</v>
      </c>
      <c r="N321" s="37">
        <v>42.723168961713405</v>
      </c>
      <c r="O321" s="25">
        <v>298.65640315431529</v>
      </c>
      <c r="P321" s="26">
        <v>6.9905021189312491</v>
      </c>
      <c r="Q321" s="26">
        <v>3.5278945290423525</v>
      </c>
    </row>
    <row r="322" spans="1:17">
      <c r="A322" s="34">
        <v>37377</v>
      </c>
      <c r="B322" s="26">
        <v>2.2000000000000002</v>
      </c>
      <c r="C322" s="35" t="s">
        <v>59</v>
      </c>
      <c r="D322" s="36" t="s">
        <v>60</v>
      </c>
      <c r="E322" s="28">
        <v>6</v>
      </c>
      <c r="F322" s="28" t="s">
        <v>39</v>
      </c>
      <c r="G322" s="33">
        <v>6.6093000000000002E-3</v>
      </c>
      <c r="H322" s="26">
        <v>1.0128217370085091</v>
      </c>
      <c r="I322" s="28">
        <v>-28.401025360988889</v>
      </c>
      <c r="J322" s="28">
        <v>96.163655312177667</v>
      </c>
      <c r="K322" s="39">
        <v>0.39991897329535808</v>
      </c>
      <c r="L322" s="28">
        <v>13.42817429925466</v>
      </c>
      <c r="M322" s="28">
        <v>0.4022377910273211</v>
      </c>
      <c r="N322" s="37">
        <v>33.383671546522045</v>
      </c>
      <c r="O322" s="25">
        <v>179.77754445666483</v>
      </c>
      <c r="P322" s="26">
        <v>5.3851939025380897</v>
      </c>
      <c r="Q322" s="26">
        <v>1.8104468999975312</v>
      </c>
    </row>
    <row r="323" spans="1:17">
      <c r="A323" s="34">
        <v>37377</v>
      </c>
      <c r="B323" s="26">
        <v>1.5</v>
      </c>
      <c r="C323" s="35" t="s">
        <v>59</v>
      </c>
      <c r="D323" s="36" t="s">
        <v>60</v>
      </c>
      <c r="E323" s="28">
        <v>8</v>
      </c>
      <c r="F323" s="28" t="s">
        <v>39</v>
      </c>
      <c r="G323" s="33">
        <v>5.6176000000000004E-3</v>
      </c>
      <c r="H323" s="26">
        <v>1.0128217370085091</v>
      </c>
      <c r="I323" s="37">
        <v>-30.109944760751127</v>
      </c>
      <c r="J323" s="37">
        <v>140.76864752995661</v>
      </c>
      <c r="K323" s="38">
        <v>0.41612472203105422</v>
      </c>
      <c r="L323" s="37">
        <v>34.954162709447132</v>
      </c>
      <c r="M323" s="37">
        <v>0.69304487291892003</v>
      </c>
      <c r="N323" s="37">
        <v>50.435641435783992</v>
      </c>
      <c r="O323" s="25">
        <v>397.75232307972067</v>
      </c>
      <c r="P323" s="26">
        <v>7.886334182666233</v>
      </c>
      <c r="Q323" s="26">
        <v>3.9293440849534615</v>
      </c>
    </row>
    <row r="324" spans="1:17">
      <c r="A324" s="34">
        <v>37377</v>
      </c>
      <c r="B324" s="26">
        <v>1.8</v>
      </c>
      <c r="C324" s="35" t="s">
        <v>59</v>
      </c>
      <c r="D324" s="36" t="s">
        <v>60</v>
      </c>
      <c r="E324" s="28">
        <v>8</v>
      </c>
      <c r="F324" s="28" t="s">
        <v>39</v>
      </c>
      <c r="G324" s="33">
        <v>3.2200000000000002E-3</v>
      </c>
      <c r="H324" s="26">
        <v>1.0128217370085091</v>
      </c>
      <c r="I324" s="28">
        <v>-29.722801904595798</v>
      </c>
      <c r="J324" s="28">
        <v>101.30845136819744</v>
      </c>
      <c r="K324" s="39">
        <v>0.40178843388486524</v>
      </c>
      <c r="L324" s="28">
        <v>36.712957009803766</v>
      </c>
      <c r="M324" s="28">
        <v>0.80280122414897837</v>
      </c>
      <c r="N324" s="37">
        <v>45.731067548784438</v>
      </c>
      <c r="O324" s="25">
        <v>239.46290492765985</v>
      </c>
      <c r="P324" s="26">
        <v>5.2363287752294108</v>
      </c>
      <c r="Q324" s="26">
        <v>1.8582910753914621</v>
      </c>
    </row>
    <row r="325" spans="1:17">
      <c r="A325" s="34">
        <v>37377</v>
      </c>
      <c r="B325" s="26">
        <v>2.2000000000000002</v>
      </c>
      <c r="C325" s="35" t="s">
        <v>59</v>
      </c>
      <c r="D325" s="36" t="s">
        <v>60</v>
      </c>
      <c r="E325" s="28">
        <v>8</v>
      </c>
      <c r="F325" s="28" t="s">
        <v>39</v>
      </c>
      <c r="G325" s="33">
        <v>4.3E-3</v>
      </c>
      <c r="H325" s="26">
        <v>1.0128217370085091</v>
      </c>
      <c r="I325" s="28">
        <v>-28.922611951033097</v>
      </c>
      <c r="J325" s="28">
        <v>62.455431072703639</v>
      </c>
      <c r="K325" s="39">
        <v>0.38766870531935721</v>
      </c>
      <c r="L325" s="28">
        <v>11.488301253177449</v>
      </c>
      <c r="M325" s="28">
        <v>0.40023722029248143</v>
      </c>
      <c r="N325" s="37">
        <v>28.703730364662587</v>
      </c>
      <c r="O325" s="25">
        <v>100.06617058247384</v>
      </c>
      <c r="P325" s="26">
        <v>3.4861730273799596</v>
      </c>
      <c r="Q325" s="26">
        <v>0.74495004114373731</v>
      </c>
    </row>
    <row r="326" spans="1:17">
      <c r="A326" s="34">
        <v>37377</v>
      </c>
      <c r="B326" s="26">
        <v>1.5</v>
      </c>
      <c r="C326" s="35" t="s">
        <v>59</v>
      </c>
      <c r="D326" s="36" t="s">
        <v>60</v>
      </c>
      <c r="E326" s="28">
        <v>10</v>
      </c>
      <c r="F326" s="28" t="s">
        <v>39</v>
      </c>
      <c r="G326" s="33">
        <v>2.2793000000000002E-3</v>
      </c>
      <c r="H326" s="26">
        <v>1.0128217370085091</v>
      </c>
      <c r="I326" s="28">
        <v>-30.321777662039999</v>
      </c>
      <c r="J326" s="28">
        <v>128.66608678899999</v>
      </c>
      <c r="K326" s="39">
        <v>0.41172817818790786</v>
      </c>
      <c r="L326" s="28">
        <v>33.577104192356003</v>
      </c>
      <c r="M326" s="28">
        <v>0.86993047385</v>
      </c>
      <c r="N326" s="37">
        <v>38.597457155116999</v>
      </c>
      <c r="O326" s="25">
        <v>155.02714105330017</v>
      </c>
      <c r="P326" s="26">
        <v>4.0165117725313078</v>
      </c>
      <c r="Q326" s="26">
        <v>1.8246281249638181</v>
      </c>
    </row>
    <row r="327" spans="1:17">
      <c r="A327" s="34">
        <v>37377</v>
      </c>
      <c r="B327" s="26">
        <v>1.8</v>
      </c>
      <c r="C327" s="35" t="s">
        <v>59</v>
      </c>
      <c r="D327" s="36" t="s">
        <v>60</v>
      </c>
      <c r="E327" s="28">
        <v>10</v>
      </c>
      <c r="F327" s="28" t="s">
        <v>39</v>
      </c>
      <c r="G327" s="33">
        <v>3.3319999999999999E-3</v>
      </c>
      <c r="H327" s="26">
        <v>1.0128217370085091</v>
      </c>
      <c r="I327" s="28">
        <v>-29.491889478880001</v>
      </c>
      <c r="J327" s="28">
        <v>83.992133716560005</v>
      </c>
      <c r="K327" s="39">
        <v>0.39549593742152128</v>
      </c>
      <c r="L327" s="28">
        <v>23.029838826950002</v>
      </c>
      <c r="M327" s="28">
        <v>0.71383483918800006</v>
      </c>
      <c r="N327" s="37">
        <v>32.262139030853213</v>
      </c>
      <c r="O327" s="25">
        <v>155.43860876794673</v>
      </c>
      <c r="P327" s="26">
        <v>4.8179883119124973</v>
      </c>
      <c r="Q327" s="26">
        <v>1.4066568525221814</v>
      </c>
    </row>
    <row r="328" spans="1:17">
      <c r="A328" s="34">
        <v>37377</v>
      </c>
      <c r="B328" s="26">
        <v>2.2000000000000002</v>
      </c>
      <c r="C328" s="35" t="s">
        <v>59</v>
      </c>
      <c r="D328" s="36" t="s">
        <v>60</v>
      </c>
      <c r="E328" s="28">
        <v>10</v>
      </c>
      <c r="F328" s="28" t="s">
        <v>39</v>
      </c>
      <c r="G328" s="33">
        <v>6.1770999999999996E-3</v>
      </c>
      <c r="H328" s="26">
        <v>1.0128217370085091</v>
      </c>
      <c r="I328" s="28">
        <v>-28.387130300559999</v>
      </c>
      <c r="J328" s="28">
        <v>67.994982090899995</v>
      </c>
      <c r="K328" s="39">
        <v>0.38968209999401493</v>
      </c>
      <c r="L328" s="28">
        <v>9.7746128487259991</v>
      </c>
      <c r="M328" s="28">
        <v>0.36992719539800001</v>
      </c>
      <c r="N328" s="37">
        <v>26.423071810683226</v>
      </c>
      <c r="O328" s="25">
        <v>122.30584324532855</v>
      </c>
      <c r="P328" s="26">
        <v>4.6287518772090133</v>
      </c>
      <c r="Q328" s="26">
        <v>1.0822993924038542</v>
      </c>
    </row>
    <row r="329" spans="1:17">
      <c r="A329" s="34">
        <v>37377</v>
      </c>
      <c r="B329" s="26">
        <v>1.5</v>
      </c>
      <c r="C329" s="35" t="s">
        <v>59</v>
      </c>
      <c r="D329" s="36" t="s">
        <v>60</v>
      </c>
      <c r="E329" s="28">
        <v>12</v>
      </c>
      <c r="F329" s="28" t="s">
        <v>39</v>
      </c>
      <c r="G329" s="33">
        <v>4.2960999999999997E-3</v>
      </c>
      <c r="H329" s="26">
        <v>1.0128217370085091</v>
      </c>
      <c r="I329" s="28">
        <v>-28.335830563200005</v>
      </c>
      <c r="J329" s="28">
        <v>68.2436583442</v>
      </c>
      <c r="K329" s="39">
        <v>0.38977248148309435</v>
      </c>
      <c r="L329" s="28">
        <v>35.302019475964002</v>
      </c>
      <c r="M329" s="28">
        <v>0.93028254974000002</v>
      </c>
      <c r="N329" s="37">
        <v>37.947631594111257</v>
      </c>
      <c r="O329" s="25">
        <v>307.21112680481775</v>
      </c>
      <c r="P329" s="26">
        <v>8.0956600952268918</v>
      </c>
      <c r="Q329" s="26">
        <v>1.9002523167863892</v>
      </c>
    </row>
    <row r="330" spans="1:17">
      <c r="A330" s="34">
        <v>37377</v>
      </c>
      <c r="B330" s="26">
        <v>1.8</v>
      </c>
      <c r="C330" s="35" t="s">
        <v>59</v>
      </c>
      <c r="D330" s="36" t="s">
        <v>60</v>
      </c>
      <c r="E330" s="28">
        <v>12</v>
      </c>
      <c r="F330" s="28" t="s">
        <v>39</v>
      </c>
      <c r="G330" s="33">
        <v>1.03847E-2</v>
      </c>
      <c r="H330" s="26">
        <v>1.0128217370085091</v>
      </c>
      <c r="I330" s="28">
        <v>-27.97960982212</v>
      </c>
      <c r="J330" s="28">
        <v>48.564277557700009</v>
      </c>
      <c r="K330" s="39">
        <v>0.3826194951138091</v>
      </c>
      <c r="L330" s="28">
        <v>24.024840638588</v>
      </c>
      <c r="M330" s="28">
        <v>0.70771253205999984</v>
      </c>
      <c r="N330" s="37">
        <v>33.947174241293745</v>
      </c>
      <c r="O330" s="25">
        <v>505.37933504678426</v>
      </c>
      <c r="P330" s="26">
        <v>14.887228358230621</v>
      </c>
      <c r="Q330" s="26">
        <v>2.4295205045030475</v>
      </c>
    </row>
    <row r="331" spans="1:17">
      <c r="A331" s="34">
        <v>37377</v>
      </c>
      <c r="B331" s="26">
        <v>2.2000000000000002</v>
      </c>
      <c r="C331" s="35" t="s">
        <v>59</v>
      </c>
      <c r="D331" s="36" t="s">
        <v>60</v>
      </c>
      <c r="E331" s="28">
        <v>12</v>
      </c>
      <c r="F331" s="28" t="s">
        <v>39</v>
      </c>
      <c r="G331" s="33">
        <v>8.6837000000000008E-3</v>
      </c>
      <c r="H331" s="26">
        <v>1.0128217370085091</v>
      </c>
      <c r="I331" s="28">
        <v>-27.563842415499998</v>
      </c>
      <c r="J331" s="28">
        <v>46.03229491343</v>
      </c>
      <c r="K331" s="39">
        <v>0.38169910511535848</v>
      </c>
      <c r="L331" s="28">
        <v>14.480494200128001</v>
      </c>
      <c r="M331" s="28">
        <v>0.42923534661999996</v>
      </c>
      <c r="N331" s="37">
        <v>33.735558625714752</v>
      </c>
      <c r="O331" s="25">
        <v>254.71305482736037</v>
      </c>
      <c r="P331" s="26">
        <v>7.5502841868818704</v>
      </c>
      <c r="Q331" s="26">
        <v>1.1626761984462277</v>
      </c>
    </row>
    <row r="332" spans="1:17">
      <c r="A332" s="34">
        <v>37377</v>
      </c>
      <c r="B332" s="26">
        <v>1.5</v>
      </c>
      <c r="C332" s="35" t="s">
        <v>59</v>
      </c>
      <c r="D332" s="36" t="s">
        <v>60</v>
      </c>
      <c r="E332" s="28">
        <v>14</v>
      </c>
      <c r="F332" s="28" t="s">
        <v>39</v>
      </c>
      <c r="G332" s="33">
        <v>5.8773000000000002E-3</v>
      </c>
      <c r="H332" s="26">
        <v>1.0128217370085091</v>
      </c>
      <c r="I332" s="28">
        <v>-29.032745242499999</v>
      </c>
      <c r="J332" s="28">
        <v>157.11672682557997</v>
      </c>
      <c r="K332" s="39">
        <v>0.42206293544645862</v>
      </c>
      <c r="L332" s="28">
        <v>35.815490601292005</v>
      </c>
      <c r="M332" s="28">
        <v>0.84631144211999998</v>
      </c>
      <c r="N332" s="37">
        <v>42.319515982880525</v>
      </c>
      <c r="O332" s="25">
        <v>426.39467563474892</v>
      </c>
      <c r="P332" s="26">
        <v>10.075603790157665</v>
      </c>
      <c r="Q332" s="26">
        <v>5.618452437346555</v>
      </c>
    </row>
    <row r="333" spans="1:17">
      <c r="A333" s="34">
        <v>37377</v>
      </c>
      <c r="B333" s="26">
        <v>1.8</v>
      </c>
      <c r="C333" s="35" t="s">
        <v>59</v>
      </c>
      <c r="D333" s="36" t="s">
        <v>60</v>
      </c>
      <c r="E333" s="28">
        <v>14</v>
      </c>
      <c r="F333" s="28" t="s">
        <v>39</v>
      </c>
      <c r="G333" s="33">
        <v>6.5335000000000002E-3</v>
      </c>
      <c r="H333" s="26">
        <v>1.0128217370085091</v>
      </c>
      <c r="I333" s="28">
        <v>-28.11060302968</v>
      </c>
      <c r="J333" s="28">
        <v>109.4883558411</v>
      </c>
      <c r="K333" s="39">
        <v>0.40476061500038685</v>
      </c>
      <c r="L333" s="28">
        <v>30.731544324422003</v>
      </c>
      <c r="M333" s="28">
        <v>0.83907098415799997</v>
      </c>
      <c r="N333" s="37">
        <v>36.625678762161975</v>
      </c>
      <c r="O333" s="25">
        <v>406.71790294593825</v>
      </c>
      <c r="P333" s="26">
        <v>11.104719876648922</v>
      </c>
      <c r="Q333" s="26">
        <v>4.2709435586293729</v>
      </c>
    </row>
    <row r="334" spans="1:17">
      <c r="A334" s="34">
        <v>37377</v>
      </c>
      <c r="B334" s="26">
        <v>2.2000000000000002</v>
      </c>
      <c r="C334" s="35" t="s">
        <v>59</v>
      </c>
      <c r="D334" s="36" t="s">
        <v>60</v>
      </c>
      <c r="E334" s="28">
        <v>14</v>
      </c>
      <c r="F334" s="28" t="s">
        <v>39</v>
      </c>
      <c r="G334" s="33">
        <v>9.6912999999999999E-3</v>
      </c>
      <c r="H334" s="26">
        <v>1.0128217370085091</v>
      </c>
      <c r="I334" s="28">
        <v>-27.666971254499998</v>
      </c>
      <c r="J334" s="28">
        <v>68.132559241950005</v>
      </c>
      <c r="K334" s="39">
        <v>0.38973210248782258</v>
      </c>
      <c r="L334" s="28">
        <v>17.008153442225002</v>
      </c>
      <c r="M334" s="28">
        <v>0.53149669197300009</v>
      </c>
      <c r="N334" s="37">
        <v>32.000487865856769</v>
      </c>
      <c r="O334" s="25">
        <v>333.88907738691427</v>
      </c>
      <c r="P334" s="26">
        <v>10.433874595492043</v>
      </c>
      <c r="Q334" s="26">
        <v>2.4448761886665782</v>
      </c>
    </row>
    <row r="335" spans="1:17">
      <c r="A335" s="34">
        <v>37377</v>
      </c>
      <c r="B335" s="26">
        <v>1.5</v>
      </c>
      <c r="C335" s="35" t="s">
        <v>59</v>
      </c>
      <c r="D335" s="36" t="s">
        <v>60</v>
      </c>
      <c r="E335" s="28">
        <v>16</v>
      </c>
      <c r="F335" s="28" t="s">
        <v>39</v>
      </c>
      <c r="G335" s="33">
        <v>5.2300000000000003E-3</v>
      </c>
      <c r="H335" s="26">
        <v>1.0128217370085091</v>
      </c>
      <c r="I335" s="28">
        <v>-29.623571832450001</v>
      </c>
      <c r="J335" s="28">
        <v>114.75999263954</v>
      </c>
      <c r="K335" s="39">
        <v>0.40667597850000553</v>
      </c>
      <c r="L335" s="28">
        <v>32.620666172197005</v>
      </c>
      <c r="M335" s="28">
        <v>0.76037392102699997</v>
      </c>
      <c r="N335" s="37">
        <v>42.90082191159037</v>
      </c>
      <c r="O335" s="25">
        <v>345.58710084544657</v>
      </c>
      <c r="P335" s="26">
        <v>8.0554890430218169</v>
      </c>
      <c r="Q335" s="26">
        <v>3.2524825240807886</v>
      </c>
    </row>
    <row r="336" spans="1:17">
      <c r="A336" s="34">
        <v>37377</v>
      </c>
      <c r="B336" s="26">
        <v>1.8</v>
      </c>
      <c r="C336" s="35" t="s">
        <v>59</v>
      </c>
      <c r="D336" s="36" t="s">
        <v>60</v>
      </c>
      <c r="E336" s="28">
        <v>16</v>
      </c>
      <c r="F336" s="28" t="s">
        <v>39</v>
      </c>
      <c r="G336" s="33">
        <v>2.3906999999999999E-3</v>
      </c>
      <c r="H336" s="26">
        <v>1.0128217370085091</v>
      </c>
      <c r="I336" s="28">
        <v>-28.627725482820001</v>
      </c>
      <c r="J336" s="28">
        <v>79.884466065520002</v>
      </c>
      <c r="K336" s="39">
        <v>0.39400315442322642</v>
      </c>
      <c r="L336" s="28">
        <v>21.828553684391999</v>
      </c>
      <c r="M336" s="28">
        <v>0.60578837821399989</v>
      </c>
      <c r="N336" s="37">
        <v>36.033298870386844</v>
      </c>
      <c r="O336" s="25">
        <v>105.70926469718752</v>
      </c>
      <c r="P336" s="26">
        <v>2.9336549250577302</v>
      </c>
      <c r="Q336" s="26">
        <v>0.81271495413332995</v>
      </c>
    </row>
    <row r="337" spans="1:17">
      <c r="A337" s="34">
        <v>37377</v>
      </c>
      <c r="B337" s="26">
        <v>2.2000000000000002</v>
      </c>
      <c r="C337" s="35" t="s">
        <v>59</v>
      </c>
      <c r="D337" s="36" t="s">
        <v>60</v>
      </c>
      <c r="E337" s="28">
        <v>16</v>
      </c>
      <c r="F337" s="28" t="s">
        <v>39</v>
      </c>
      <c r="G337" s="33">
        <v>7.6907E-3</v>
      </c>
      <c r="H337" s="26">
        <v>1.0128217370085091</v>
      </c>
      <c r="I337" s="28">
        <v>-27.922269197729996</v>
      </c>
      <c r="J337" s="28">
        <v>55.596854551620012</v>
      </c>
      <c r="K337" s="39">
        <v>0.38517578737167735</v>
      </c>
      <c r="L337" s="28">
        <v>12.651670865064</v>
      </c>
      <c r="M337" s="28">
        <v>0.42493545456199999</v>
      </c>
      <c r="N337" s="37">
        <v>29.77315902742134</v>
      </c>
      <c r="O337" s="25">
        <v>197.09552552579061</v>
      </c>
      <c r="P337" s="26">
        <v>6.6199063842793411</v>
      </c>
      <c r="Q337" s="26">
        <v>1.2495594533006615</v>
      </c>
    </row>
    <row r="338" spans="1:17">
      <c r="A338" s="34">
        <v>37377</v>
      </c>
      <c r="B338" s="26">
        <v>1.5</v>
      </c>
      <c r="C338" s="35" t="s">
        <v>61</v>
      </c>
      <c r="D338" s="36" t="s">
        <v>39</v>
      </c>
      <c r="E338" s="28">
        <v>1</v>
      </c>
      <c r="F338" s="28" t="s">
        <v>37</v>
      </c>
      <c r="G338" s="33">
        <v>4.4552999999999997E-3</v>
      </c>
      <c r="H338" s="26">
        <v>1.1542834610025394</v>
      </c>
      <c r="I338" s="28">
        <v>-27.47846035601998</v>
      </c>
      <c r="J338" s="28">
        <v>194.3896048910251</v>
      </c>
      <c r="K338" s="39">
        <v>0.43559914461607413</v>
      </c>
      <c r="L338" s="28">
        <v>33.264910640675545</v>
      </c>
      <c r="M338" s="28">
        <v>0.80853828071550438</v>
      </c>
      <c r="N338" s="28">
        <v>41.14203549056235</v>
      </c>
      <c r="O338" s="25">
        <v>513.21228252518961</v>
      </c>
      <c r="P338" s="26">
        <v>12.4741587625852</v>
      </c>
      <c r="Q338" s="26">
        <v>8.6444853205225982</v>
      </c>
    </row>
    <row r="339" spans="1:17">
      <c r="A339" s="34">
        <v>37377</v>
      </c>
      <c r="B339" s="26">
        <v>1.8</v>
      </c>
      <c r="C339" s="35" t="s">
        <v>61</v>
      </c>
      <c r="D339" s="36" t="s">
        <v>39</v>
      </c>
      <c r="E339" s="28">
        <v>1</v>
      </c>
      <c r="F339" s="28" t="s">
        <v>37</v>
      </c>
      <c r="G339" s="33">
        <v>5.7805E-3</v>
      </c>
      <c r="H339" s="26">
        <v>1.1542834610025394</v>
      </c>
      <c r="I339" s="28">
        <v>-26.726537916280282</v>
      </c>
      <c r="J339" s="28">
        <v>88.486761643989837</v>
      </c>
      <c r="K339" s="39">
        <v>0.39712929584908446</v>
      </c>
      <c r="L339" s="28">
        <v>2.1902331276097895</v>
      </c>
      <c r="M339" s="28">
        <v>8.6395007953756833E-2</v>
      </c>
      <c r="N339" s="28">
        <v>25.351385218716779</v>
      </c>
      <c r="O339" s="25">
        <v>43.841911056269311</v>
      </c>
      <c r="P339" s="26">
        <v>1.729369447784695</v>
      </c>
      <c r="Q339" s="26">
        <v>0.5331524233812216</v>
      </c>
    </row>
    <row r="340" spans="1:17">
      <c r="A340" s="34">
        <v>37377</v>
      </c>
      <c r="B340" s="26">
        <v>2.2000000000000002</v>
      </c>
      <c r="C340" s="35" t="s">
        <v>61</v>
      </c>
      <c r="D340" s="36" t="s">
        <v>39</v>
      </c>
      <c r="E340" s="28">
        <v>1</v>
      </c>
      <c r="F340" s="28" t="s">
        <v>37</v>
      </c>
      <c r="G340" s="33">
        <v>8.6710999999999993E-3</v>
      </c>
      <c r="H340" s="26">
        <v>1.1542834610025394</v>
      </c>
      <c r="I340" s="28">
        <v>-26.62430774475142</v>
      </c>
      <c r="J340" s="28">
        <v>51.226186985460551</v>
      </c>
      <c r="K340" s="39">
        <v>0.38358709589366685</v>
      </c>
      <c r="L340" s="28">
        <v>5.3482349149477875</v>
      </c>
      <c r="M340" s="28">
        <v>0.18242642680560664</v>
      </c>
      <c r="N340" s="28">
        <v>29.317215759791534</v>
      </c>
      <c r="O340" s="25">
        <v>160.58996274702923</v>
      </c>
      <c r="P340" s="26">
        <v>5.4776675951362961</v>
      </c>
      <c r="Q340" s="26">
        <v>0.94692964990752571</v>
      </c>
    </row>
    <row r="341" spans="1:17">
      <c r="A341" s="34">
        <v>37377</v>
      </c>
      <c r="B341" s="26">
        <v>1.5</v>
      </c>
      <c r="C341" s="35" t="s">
        <v>61</v>
      </c>
      <c r="D341" s="36" t="s">
        <v>39</v>
      </c>
      <c r="E341" s="28">
        <v>3</v>
      </c>
      <c r="F341" s="28" t="s">
        <v>37</v>
      </c>
      <c r="G341" s="33">
        <v>1.6333000000000001E-3</v>
      </c>
      <c r="H341" s="26">
        <v>1.1542834610025394</v>
      </c>
      <c r="I341" s="28">
        <v>-27.369754145079185</v>
      </c>
      <c r="J341" s="28">
        <v>149.81040663009531</v>
      </c>
      <c r="K341" s="39">
        <v>0.41940910334267772</v>
      </c>
      <c r="L341" s="28">
        <v>36.378790268866915</v>
      </c>
      <c r="M341" s="28">
        <v>0.72905000019351163</v>
      </c>
      <c r="N341" s="28">
        <v>49.898896178877855</v>
      </c>
      <c r="O341" s="25">
        <v>205.75383695570886</v>
      </c>
      <c r="P341" s="26">
        <v>4.1234145985538699</v>
      </c>
      <c r="Q341" s="26">
        <v>2.189908520393034</v>
      </c>
    </row>
    <row r="342" spans="1:17">
      <c r="A342" s="34">
        <v>37377</v>
      </c>
      <c r="B342" s="26">
        <v>1.8</v>
      </c>
      <c r="C342" s="35" t="s">
        <v>61</v>
      </c>
      <c r="D342" s="36" t="s">
        <v>39</v>
      </c>
      <c r="E342" s="28">
        <v>3</v>
      </c>
      <c r="F342" s="28" t="s">
        <v>37</v>
      </c>
      <c r="G342" s="33">
        <v>6.9067E-3</v>
      </c>
      <c r="H342" s="26">
        <v>1.1542834610025394</v>
      </c>
      <c r="I342" s="28">
        <v>-27.202123065120968</v>
      </c>
      <c r="J342" s="28">
        <v>89.358725472326995</v>
      </c>
      <c r="K342" s="39">
        <v>0.39744616336393984</v>
      </c>
      <c r="L342" s="28">
        <v>16.5752428976934</v>
      </c>
      <c r="M342" s="28">
        <v>0.56514923739836154</v>
      </c>
      <c r="N342" s="28">
        <v>29.328966228454568</v>
      </c>
      <c r="O342" s="25">
        <v>396.42790872303311</v>
      </c>
      <c r="P342" s="26">
        <v>13.516600129547834</v>
      </c>
      <c r="Q342" s="26">
        <v>4.2099023575994705</v>
      </c>
    </row>
    <row r="343" spans="1:17">
      <c r="A343" s="34">
        <v>37377</v>
      </c>
      <c r="B343" s="26">
        <v>2.2000000000000002</v>
      </c>
      <c r="C343" s="35" t="s">
        <v>61</v>
      </c>
      <c r="D343" s="36" t="s">
        <v>39</v>
      </c>
      <c r="E343" s="28">
        <v>3</v>
      </c>
      <c r="F343" s="28" t="s">
        <v>37</v>
      </c>
      <c r="G343" s="33">
        <v>9.5353E-3</v>
      </c>
      <c r="H343" s="26">
        <v>1.1542834610025394</v>
      </c>
      <c r="I343" s="28">
        <v>-26.765863993068393</v>
      </c>
      <c r="J343" s="28">
        <v>66.739758834723574</v>
      </c>
      <c r="K343" s="39">
        <v>0.3892258860690902</v>
      </c>
      <c r="L343" s="28">
        <v>6.4797077834662726</v>
      </c>
      <c r="M343" s="28">
        <v>0.18130062717496626</v>
      </c>
      <c r="N343" s="28">
        <v>35.740128892179484</v>
      </c>
      <c r="O343" s="25">
        <v>213.95552703552477</v>
      </c>
      <c r="P343" s="26">
        <v>5.9864229276000653</v>
      </c>
      <c r="Q343" s="26">
        <v>1.3724404999954842</v>
      </c>
    </row>
    <row r="344" spans="1:17">
      <c r="A344" s="34">
        <v>37377</v>
      </c>
      <c r="B344" s="26">
        <v>1.5</v>
      </c>
      <c r="C344" s="35" t="s">
        <v>61</v>
      </c>
      <c r="D344" s="36" t="s">
        <v>39</v>
      </c>
      <c r="E344" s="28">
        <v>5</v>
      </c>
      <c r="F344" s="28" t="s">
        <v>37</v>
      </c>
      <c r="G344" s="33">
        <v>2.0820000000000001E-3</v>
      </c>
      <c r="H344" s="26">
        <v>1.1542834610025394</v>
      </c>
      <c r="I344" s="28">
        <v>-27.994840096583005</v>
      </c>
      <c r="J344" s="28">
        <v>171.3419630173928</v>
      </c>
      <c r="K344" s="39">
        <v>0.4272294793077786</v>
      </c>
      <c r="L344" s="28">
        <v>30.231641898670762</v>
      </c>
      <c r="M344" s="28">
        <v>0.60126578850943457</v>
      </c>
      <c r="N344" s="28">
        <v>50.279996760860762</v>
      </c>
      <c r="O344" s="25">
        <v>217.95969297919885</v>
      </c>
      <c r="P344" s="26">
        <v>4.3349185962729466</v>
      </c>
      <c r="Q344" s="26">
        <v>2.6412433291251713</v>
      </c>
    </row>
    <row r="345" spans="1:17">
      <c r="A345" s="34">
        <v>37377</v>
      </c>
      <c r="B345" s="26">
        <v>1.8</v>
      </c>
      <c r="C345" s="35" t="s">
        <v>61</v>
      </c>
      <c r="D345" s="36" t="s">
        <v>39</v>
      </c>
      <c r="E345" s="28">
        <v>5</v>
      </c>
      <c r="F345" s="28" t="s">
        <v>37</v>
      </c>
      <c r="G345" s="33">
        <v>9.9449999999999994E-4</v>
      </c>
      <c r="H345" s="26">
        <v>1.1542834610025394</v>
      </c>
      <c r="I345" s="28">
        <v>-27.712117766869927</v>
      </c>
      <c r="J345" s="28">
        <v>87.177341664927397</v>
      </c>
      <c r="K345" s="39">
        <v>0.39665345505918592</v>
      </c>
      <c r="L345" s="28">
        <v>26.662918400467646</v>
      </c>
      <c r="M345" s="28">
        <v>0.59279912517224376</v>
      </c>
      <c r="N345" s="28">
        <v>44.977998900926963</v>
      </c>
      <c r="O345" s="25">
        <v>91.82188386058688</v>
      </c>
      <c r="P345" s="26">
        <v>2.0414844169222142</v>
      </c>
      <c r="Q345" s="26">
        <v>0.61966105503076774</v>
      </c>
    </row>
    <row r="346" spans="1:17">
      <c r="A346" s="34">
        <v>37377</v>
      </c>
      <c r="B346" s="26">
        <v>2.2000000000000002</v>
      </c>
      <c r="C346" s="35" t="s">
        <v>61</v>
      </c>
      <c r="D346" s="36" t="s">
        <v>39</v>
      </c>
      <c r="E346" s="28">
        <v>5</v>
      </c>
      <c r="F346" s="28" t="s">
        <v>37</v>
      </c>
      <c r="G346" s="33">
        <v>1.0071999999999999E-2</v>
      </c>
      <c r="H346" s="26">
        <v>1.1542834610025394</v>
      </c>
      <c r="I346" s="28">
        <v>-27.424189381333424</v>
      </c>
      <c r="J346" s="28">
        <v>71.632616913277275</v>
      </c>
      <c r="K346" s="39">
        <v>0.39100418355542627</v>
      </c>
      <c r="L346" s="28">
        <v>11.717983199835922</v>
      </c>
      <c r="M346" s="28">
        <v>0.40390052357042305</v>
      </c>
      <c r="N346" s="28">
        <v>29.012052512956956</v>
      </c>
      <c r="O346" s="25">
        <v>408.69781494432385</v>
      </c>
      <c r="P346" s="26">
        <v>14.087173417385651</v>
      </c>
      <c r="Q346" s="26">
        <v>3.4801211788021642</v>
      </c>
    </row>
    <row r="347" spans="1:17">
      <c r="A347" s="34">
        <v>37377</v>
      </c>
      <c r="B347" s="26">
        <v>1.5</v>
      </c>
      <c r="C347" s="35" t="s">
        <v>61</v>
      </c>
      <c r="D347" s="36" t="s">
        <v>39</v>
      </c>
      <c r="E347" s="28">
        <v>7</v>
      </c>
      <c r="F347" s="28" t="s">
        <v>37</v>
      </c>
      <c r="G347" s="33">
        <v>1.902E-3</v>
      </c>
      <c r="H347" s="26">
        <v>1.1542834610025394</v>
      </c>
      <c r="I347" s="28">
        <v>-27.696713503993372</v>
      </c>
      <c r="J347" s="28">
        <v>79.564634806010844</v>
      </c>
      <c r="K347" s="39">
        <v>0.39388692146096022</v>
      </c>
      <c r="L347" s="28">
        <v>38.272729481379031</v>
      </c>
      <c r="M347" s="28">
        <v>0.64024625131973434</v>
      </c>
      <c r="N347" s="28">
        <v>59.778139118327935</v>
      </c>
      <c r="O347" s="25">
        <v>252.07726376423332</v>
      </c>
      <c r="P347" s="26">
        <v>4.2168804094964978</v>
      </c>
      <c r="Q347" s="26">
        <v>1.1633074866704156</v>
      </c>
    </row>
    <row r="348" spans="1:17">
      <c r="A348" s="34">
        <v>37377</v>
      </c>
      <c r="B348" s="26">
        <v>1.8</v>
      </c>
      <c r="C348" s="35" t="s">
        <v>61</v>
      </c>
      <c r="D348" s="36" t="s">
        <v>39</v>
      </c>
      <c r="E348" s="28">
        <v>7</v>
      </c>
      <c r="F348" s="28" t="s">
        <v>37</v>
      </c>
      <c r="G348" s="33">
        <v>2.7437E-3</v>
      </c>
      <c r="H348" s="26">
        <v>1.1542834610025394</v>
      </c>
      <c r="I348" s="28">
        <v>-27.752629601342775</v>
      </c>
      <c r="J348" s="28">
        <v>40.242225648984345</v>
      </c>
      <c r="K348" s="39">
        <v>0.37959431830413737</v>
      </c>
      <c r="L348" s="28">
        <v>34.600867518153365</v>
      </c>
      <c r="M348" s="28">
        <v>0.7456956075960679</v>
      </c>
      <c r="N348" s="28">
        <v>46.400792985354599</v>
      </c>
      <c r="O348" s="25">
        <v>328.74362412626431</v>
      </c>
      <c r="P348" s="26">
        <v>7.0848708174023036</v>
      </c>
      <c r="Q348" s="26">
        <v>0.94188527790240029</v>
      </c>
    </row>
    <row r="349" spans="1:17">
      <c r="A349" s="34">
        <v>37377</v>
      </c>
      <c r="B349" s="26">
        <v>2.2000000000000002</v>
      </c>
      <c r="C349" s="35" t="s">
        <v>61</v>
      </c>
      <c r="D349" s="36" t="s">
        <v>39</v>
      </c>
      <c r="E349" s="28">
        <v>7</v>
      </c>
      <c r="F349" s="28" t="s">
        <v>37</v>
      </c>
      <c r="G349" s="33">
        <v>1.09E-3</v>
      </c>
      <c r="H349" s="26">
        <v>1.1542834610025394</v>
      </c>
      <c r="I349" s="28">
        <v>-27.231837372707673</v>
      </c>
      <c r="J349" s="28">
        <v>55.882880365871927</v>
      </c>
      <c r="K349" s="39">
        <v>0.38527975296630307</v>
      </c>
      <c r="L349" s="28">
        <v>20.726431995381464</v>
      </c>
      <c r="M349" s="28">
        <v>0.63723093851315815</v>
      </c>
      <c r="N349" s="28">
        <v>32.525777928708472</v>
      </c>
      <c r="O349" s="25">
        <v>78.232060941210989</v>
      </c>
      <c r="P349" s="26">
        <v>2.4052325854491072</v>
      </c>
      <c r="Q349" s="26">
        <v>0.45650720298326464</v>
      </c>
    </row>
    <row r="350" spans="1:17">
      <c r="A350" s="34">
        <v>37377</v>
      </c>
      <c r="B350" s="26">
        <v>1.5</v>
      </c>
      <c r="C350" s="35" t="s">
        <v>61</v>
      </c>
      <c r="D350" s="36" t="s">
        <v>39</v>
      </c>
      <c r="E350" s="28">
        <v>9</v>
      </c>
      <c r="F350" s="28" t="s">
        <v>37</v>
      </c>
      <c r="G350" s="33">
        <v>1.7612999999999999E-3</v>
      </c>
      <c r="H350" s="26">
        <v>1.1542834610025394</v>
      </c>
      <c r="I350" s="28">
        <v>-27.385887308719997</v>
      </c>
      <c r="J350" s="28">
        <v>229.27614890287995</v>
      </c>
      <c r="K350" s="39">
        <v>0.44826538668674848</v>
      </c>
      <c r="L350" s="28">
        <v>39.804415830341995</v>
      </c>
      <c r="M350" s="28">
        <v>0.90351008220000006</v>
      </c>
      <c r="N350" s="28">
        <v>44.055308971672247</v>
      </c>
      <c r="O350" s="25">
        <v>242.7718441797345</v>
      </c>
      <c r="P350" s="26">
        <v>5.5106149484920834</v>
      </c>
      <c r="Q350" s="26">
        <v>4.5167968513493006</v>
      </c>
    </row>
    <row r="351" spans="1:17">
      <c r="A351" s="34">
        <v>37377</v>
      </c>
      <c r="B351" s="26">
        <v>1.8</v>
      </c>
      <c r="C351" s="35" t="s">
        <v>61</v>
      </c>
      <c r="D351" s="36" t="s">
        <v>39</v>
      </c>
      <c r="E351" s="28">
        <v>9</v>
      </c>
      <c r="F351" s="28" t="s">
        <v>37</v>
      </c>
      <c r="G351" s="33">
        <v>8.407E-4</v>
      </c>
      <c r="H351" s="26">
        <v>1.1542834610025394</v>
      </c>
      <c r="I351" s="28">
        <v>-27.283171669203529</v>
      </c>
      <c r="J351" s="28">
        <v>190.9959869268651</v>
      </c>
      <c r="K351" s="39">
        <v>0.4343668532284537</v>
      </c>
      <c r="L351" s="28">
        <v>25.688187910342457</v>
      </c>
      <c r="M351" s="28">
        <v>0.7420369816145046</v>
      </c>
      <c r="N351" s="28">
        <v>34.618473939736496</v>
      </c>
      <c r="O351" s="25">
        <v>74.783923174985745</v>
      </c>
      <c r="P351" s="26">
        <v>2.1602316527634602</v>
      </c>
      <c r="Q351" s="26">
        <v>1.4704017084811034</v>
      </c>
    </row>
    <row r="352" spans="1:17">
      <c r="A352" s="34">
        <v>37377</v>
      </c>
      <c r="B352" s="26">
        <v>2.2000000000000002</v>
      </c>
      <c r="C352" s="35" t="s">
        <v>61</v>
      </c>
      <c r="D352" s="36" t="s">
        <v>39</v>
      </c>
      <c r="E352" s="28">
        <v>9</v>
      </c>
      <c r="F352" s="28" t="s">
        <v>37</v>
      </c>
      <c r="G352" s="33">
        <v>2.5644999999999999E-3</v>
      </c>
      <c r="H352" s="26">
        <v>1.1542834610025394</v>
      </c>
      <c r="I352" s="28">
        <v>-27.151865566640005</v>
      </c>
      <c r="J352" s="28">
        <v>97.140569700560008</v>
      </c>
      <c r="K352" s="39">
        <v>0.40027395932376214</v>
      </c>
      <c r="L352" s="28">
        <v>10.306103993664999</v>
      </c>
      <c r="M352" s="28">
        <v>0.35052384319200003</v>
      </c>
      <c r="N352" s="28">
        <v>29.402005580601298</v>
      </c>
      <c r="O352" s="25">
        <v>91.523148406882726</v>
      </c>
      <c r="P352" s="26">
        <v>3.1128199114167705</v>
      </c>
      <c r="Q352" s="26">
        <v>1.0575481705267018</v>
      </c>
    </row>
    <row r="353" spans="1:17">
      <c r="A353" s="34">
        <v>37377</v>
      </c>
      <c r="B353" s="26">
        <v>1.5</v>
      </c>
      <c r="C353" s="35" t="s">
        <v>61</v>
      </c>
      <c r="D353" s="36" t="s">
        <v>39</v>
      </c>
      <c r="E353" s="28">
        <v>11</v>
      </c>
      <c r="F353" s="28" t="s">
        <v>37</v>
      </c>
      <c r="G353" s="33">
        <v>1.4419999999999999E-3</v>
      </c>
      <c r="H353" s="26">
        <v>1.1542834610025394</v>
      </c>
      <c r="I353" s="28">
        <v>-26.795908509920004</v>
      </c>
      <c r="J353" s="28">
        <v>65.261930954600004</v>
      </c>
      <c r="K353" s="39">
        <v>0.38868876059950791</v>
      </c>
      <c r="L353" s="28">
        <v>39.000959187625995</v>
      </c>
      <c r="M353" s="28">
        <v>0.66446981474000011</v>
      </c>
      <c r="N353" s="28">
        <v>58.694854638184957</v>
      </c>
      <c r="O353" s="25">
        <v>194.74856947609169</v>
      </c>
      <c r="P353" s="26">
        <v>3.3179836746608897</v>
      </c>
      <c r="Q353" s="26">
        <v>0.7428554216505816</v>
      </c>
    </row>
    <row r="354" spans="1:17">
      <c r="A354" s="34">
        <v>37377</v>
      </c>
      <c r="B354" s="26">
        <v>1.8</v>
      </c>
      <c r="C354" s="35" t="s">
        <v>61</v>
      </c>
      <c r="D354" s="36" t="s">
        <v>39</v>
      </c>
      <c r="E354" s="28">
        <v>11</v>
      </c>
      <c r="F354" s="28" t="s">
        <v>37</v>
      </c>
      <c r="G354" s="33">
        <v>2.8213000000000001E-3</v>
      </c>
      <c r="H354" s="26">
        <v>1.1542834610025394</v>
      </c>
      <c r="I354" s="28">
        <v>-26.828816684480007</v>
      </c>
      <c r="J354" s="28">
        <v>133.46685343160001</v>
      </c>
      <c r="K354" s="39">
        <v>0.41347221762505076</v>
      </c>
      <c r="L354" s="28">
        <v>25.125931366364</v>
      </c>
      <c r="M354" s="28">
        <v>0.54609900219999996</v>
      </c>
      <c r="N354" s="28">
        <v>46.009846685568625</v>
      </c>
      <c r="O354" s="25">
        <v>245.4738113197036</v>
      </c>
      <c r="P354" s="26">
        <v>5.3352451486585482</v>
      </c>
      <c r="Q354" s="26">
        <v>2.5167534523551724</v>
      </c>
    </row>
    <row r="355" spans="1:17">
      <c r="A355" s="34">
        <v>37377</v>
      </c>
      <c r="B355" s="26">
        <v>2.2000000000000002</v>
      </c>
      <c r="C355" s="35" t="s">
        <v>61</v>
      </c>
      <c r="D355" s="36" t="s">
        <v>39</v>
      </c>
      <c r="E355" s="28">
        <v>11</v>
      </c>
      <c r="F355" s="28" t="s">
        <v>37</v>
      </c>
      <c r="G355" s="33">
        <v>1.5447E-3</v>
      </c>
      <c r="H355" s="26">
        <v>1.1542834610025394</v>
      </c>
      <c r="I355" s="28">
        <v>-27.026348571840003</v>
      </c>
      <c r="J355" s="28">
        <v>54.4127265662</v>
      </c>
      <c r="K355" s="39">
        <v>0.38474537436560141</v>
      </c>
      <c r="L355" s="28">
        <v>20.935537970315998</v>
      </c>
      <c r="M355" s="28">
        <v>0.44077454718000003</v>
      </c>
      <c r="N355" s="28">
        <v>47.49715722983094</v>
      </c>
      <c r="O355" s="25">
        <v>111.9855531333193</v>
      </c>
      <c r="P355" s="26">
        <v>2.3577316973190543</v>
      </c>
      <c r="Q355" s="26">
        <v>0.43489243810694755</v>
      </c>
    </row>
    <row r="356" spans="1:17">
      <c r="A356" s="34">
        <v>37377</v>
      </c>
      <c r="B356" s="26">
        <v>1.5</v>
      </c>
      <c r="C356" s="35" t="s">
        <v>61</v>
      </c>
      <c r="D356" s="36" t="s">
        <v>39</v>
      </c>
      <c r="E356" s="28">
        <v>13</v>
      </c>
      <c r="F356" s="28" t="s">
        <v>37</v>
      </c>
      <c r="G356" s="33">
        <v>1.7993E-3</v>
      </c>
      <c r="H356" s="26">
        <v>1.1542834610025394</v>
      </c>
      <c r="I356" s="28">
        <v>-27.4014537475</v>
      </c>
      <c r="J356" s="28">
        <v>115.07431497637999</v>
      </c>
      <c r="K356" s="39">
        <v>0.40679018008210116</v>
      </c>
      <c r="L356" s="28">
        <v>35.289573006335999</v>
      </c>
      <c r="M356" s="28">
        <v>0.73544813972</v>
      </c>
      <c r="N356" s="28">
        <v>47.983768127785943</v>
      </c>
      <c r="O356" s="25">
        <v>219.87897876411782</v>
      </c>
      <c r="P356" s="26">
        <v>4.5823616473503375</v>
      </c>
      <c r="Q356" s="26">
        <v>1.8554064830252883</v>
      </c>
    </row>
    <row r="357" spans="1:17">
      <c r="A357" s="34">
        <v>37377</v>
      </c>
      <c r="B357" s="26">
        <v>1.8</v>
      </c>
      <c r="C357" s="35" t="s">
        <v>61</v>
      </c>
      <c r="D357" s="36" t="s">
        <v>39</v>
      </c>
      <c r="E357" s="28">
        <v>13</v>
      </c>
      <c r="F357" s="28" t="s">
        <v>37</v>
      </c>
      <c r="G357" s="33">
        <v>1.3713E-3</v>
      </c>
      <c r="H357" s="26">
        <v>1.1542834610025394</v>
      </c>
      <c r="I357" s="28">
        <v>-26.994279965499999</v>
      </c>
      <c r="J357" s="28">
        <v>74.581048447279997</v>
      </c>
      <c r="K357" s="39">
        <v>0.39207575323793092</v>
      </c>
      <c r="L357" s="28">
        <v>20.798541305931998</v>
      </c>
      <c r="M357" s="28">
        <v>0.54347211791999994</v>
      </c>
      <c r="N357" s="28">
        <v>38.269748566923873</v>
      </c>
      <c r="O357" s="25">
        <v>98.76409322407298</v>
      </c>
      <c r="P357" s="26">
        <v>2.5807353568409308</v>
      </c>
      <c r="Q357" s="26">
        <v>0.66520397730335401</v>
      </c>
    </row>
    <row r="358" spans="1:17">
      <c r="A358" s="34">
        <v>37377</v>
      </c>
      <c r="B358" s="26">
        <v>2.2000000000000002</v>
      </c>
      <c r="C358" s="35" t="s">
        <v>61</v>
      </c>
      <c r="D358" s="36" t="s">
        <v>39</v>
      </c>
      <c r="E358" s="28">
        <v>13</v>
      </c>
      <c r="F358" s="28" t="s">
        <v>37</v>
      </c>
      <c r="G358" s="33">
        <v>1.5939999999999999E-3</v>
      </c>
      <c r="H358" s="26">
        <v>1.1542834610025394</v>
      </c>
      <c r="I358" s="28">
        <v>-26.868438157000003</v>
      </c>
      <c r="J358" s="28">
        <v>57.525378277099989</v>
      </c>
      <c r="K358" s="39">
        <v>0.38587676925593739</v>
      </c>
      <c r="L358" s="28">
        <v>11.720763903896</v>
      </c>
      <c r="M358" s="28">
        <v>0.3549146138</v>
      </c>
      <c r="N358" s="28">
        <v>33.024179473491152</v>
      </c>
      <c r="O358" s="25">
        <v>64.696079327354525</v>
      </c>
      <c r="P358" s="26">
        <v>1.9590518328937356</v>
      </c>
      <c r="Q358" s="26">
        <v>0.38351905692981852</v>
      </c>
    </row>
    <row r="359" spans="1:17">
      <c r="A359" s="34">
        <v>37377</v>
      </c>
      <c r="B359" s="26">
        <v>1.5</v>
      </c>
      <c r="C359" s="35" t="s">
        <v>61</v>
      </c>
      <c r="D359" s="36" t="s">
        <v>39</v>
      </c>
      <c r="E359" s="28">
        <v>15</v>
      </c>
      <c r="F359" s="28" t="s">
        <v>37</v>
      </c>
      <c r="G359" s="33">
        <v>2.5487000000000001E-3</v>
      </c>
      <c r="H359" s="26">
        <v>1.1542834610025394</v>
      </c>
      <c r="I359" s="28">
        <v>-27.274040896999999</v>
      </c>
      <c r="J359" s="28">
        <v>75.983532450000013</v>
      </c>
      <c r="K359" s="39">
        <v>0.39258545999643513</v>
      </c>
      <c r="L359" s="28">
        <v>40.323448244971999</v>
      </c>
      <c r="M359" s="28">
        <v>0.89484179453199997</v>
      </c>
      <c r="N359" s="28">
        <v>45.062097558888681</v>
      </c>
      <c r="O359" s="25">
        <v>355.88534961952826</v>
      </c>
      <c r="P359" s="26">
        <v>7.8976649756360153</v>
      </c>
      <c r="Q359" s="26">
        <v>2.0759375678232717</v>
      </c>
    </row>
    <row r="360" spans="1:17">
      <c r="A360" s="34">
        <v>37377</v>
      </c>
      <c r="B360" s="26">
        <v>1.8</v>
      </c>
      <c r="C360" s="35" t="s">
        <v>61</v>
      </c>
      <c r="D360" s="36" t="s">
        <v>39</v>
      </c>
      <c r="E360" s="28">
        <v>15</v>
      </c>
      <c r="F360" s="28" t="s">
        <v>37</v>
      </c>
      <c r="G360" s="33">
        <v>1.7547000000000001E-3</v>
      </c>
      <c r="H360" s="26">
        <v>1.1542834610025394</v>
      </c>
      <c r="I360" s="28">
        <v>-27.225994233999995</v>
      </c>
      <c r="J360" s="28">
        <v>68.071868164600005</v>
      </c>
      <c r="K360" s="39">
        <v>0.38971004428742473</v>
      </c>
      <c r="L360" s="28">
        <v>24.29339833945</v>
      </c>
      <c r="M360" s="28">
        <v>0.62446444953000002</v>
      </c>
      <c r="N360" s="28">
        <v>38.902772379971836</v>
      </c>
      <c r="O360" s="25">
        <v>147.61309125016021</v>
      </c>
      <c r="P360" s="26">
        <v>3.7944105836054836</v>
      </c>
      <c r="Q360" s="26">
        <v>0.88827319806877425</v>
      </c>
    </row>
    <row r="361" spans="1:17">
      <c r="A361" s="34">
        <v>37377</v>
      </c>
      <c r="B361" s="26">
        <v>2.2000000000000002</v>
      </c>
      <c r="C361" s="35" t="s">
        <v>61</v>
      </c>
      <c r="D361" s="36" t="s">
        <v>39</v>
      </c>
      <c r="E361" s="28">
        <v>15</v>
      </c>
      <c r="F361" s="28" t="s">
        <v>37</v>
      </c>
      <c r="G361" s="33">
        <v>5.3613000000000003E-3</v>
      </c>
      <c r="H361" s="26">
        <v>1.1542834610025394</v>
      </c>
      <c r="I361" s="28">
        <v>-27.070727751899994</v>
      </c>
      <c r="J361" s="28">
        <v>53.7754108321</v>
      </c>
      <c r="K361" s="39">
        <v>0.38451371798432427</v>
      </c>
      <c r="L361" s="28">
        <v>12.617217992712</v>
      </c>
      <c r="M361" s="28">
        <v>0.34691229396999995</v>
      </c>
      <c r="N361" s="28">
        <v>36.370051485702326</v>
      </c>
      <c r="O361" s="25">
        <v>234.24344352945212</v>
      </c>
      <c r="P361" s="26">
        <v>6.4405584804172493</v>
      </c>
      <c r="Q361" s="26">
        <v>1.1730651582386773</v>
      </c>
    </row>
    <row r="362" spans="1:17">
      <c r="A362" s="34">
        <v>37377</v>
      </c>
      <c r="B362" s="26">
        <v>1.5</v>
      </c>
      <c r="C362" s="35" t="s">
        <v>61</v>
      </c>
      <c r="D362" s="36" t="s">
        <v>39</v>
      </c>
      <c r="E362" s="28">
        <v>2</v>
      </c>
      <c r="F362" s="28" t="s">
        <v>39</v>
      </c>
      <c r="G362" s="33">
        <v>1.6937E-3</v>
      </c>
      <c r="H362" s="26">
        <v>1.1542834610025394</v>
      </c>
      <c r="I362" s="28">
        <v>-28.827685648805964</v>
      </c>
      <c r="J362" s="28">
        <v>120.14654344899543</v>
      </c>
      <c r="K362" s="39">
        <v>0.40863301804130397</v>
      </c>
      <c r="L362" s="28">
        <v>25.817059517814091</v>
      </c>
      <c r="M362" s="28">
        <v>0.6036420103618918</v>
      </c>
      <c r="N362" s="28">
        <v>42.768825023189493</v>
      </c>
      <c r="O362" s="25">
        <v>151.41782067599991</v>
      </c>
      <c r="P362" s="26">
        <v>3.5403783151372603</v>
      </c>
      <c r="Q362" s="26">
        <v>1.4987489908774696</v>
      </c>
    </row>
    <row r="363" spans="1:17">
      <c r="A363" s="34">
        <v>37377</v>
      </c>
      <c r="B363" s="26">
        <v>1.8</v>
      </c>
      <c r="C363" s="35" t="s">
        <v>61</v>
      </c>
      <c r="D363" s="36" t="s">
        <v>39</v>
      </c>
      <c r="E363" s="28">
        <v>2</v>
      </c>
      <c r="F363" s="28" t="s">
        <v>39</v>
      </c>
      <c r="G363" s="33">
        <v>8.1025000000000003E-3</v>
      </c>
      <c r="H363" s="26">
        <v>1.1542834610025394</v>
      </c>
      <c r="I363" s="28">
        <v>-27.710424282515742</v>
      </c>
      <c r="J363" s="28">
        <v>80.391747836594305</v>
      </c>
      <c r="K363" s="39">
        <v>0.39418751002720848</v>
      </c>
      <c r="L363" s="28">
        <v>7.9352060504990432</v>
      </c>
      <c r="M363" s="28">
        <v>0.22075649633074765</v>
      </c>
      <c r="N363" s="28">
        <v>35.945515454322795</v>
      </c>
      <c r="O363" s="25">
        <v>222.64398969911937</v>
      </c>
      <c r="P363" s="26">
        <v>6.1939295315445051</v>
      </c>
      <c r="Q363" s="26">
        <v>1.7273327191876999</v>
      </c>
    </row>
    <row r="364" spans="1:17">
      <c r="A364" s="34">
        <v>37377</v>
      </c>
      <c r="B364" s="26">
        <v>2.2000000000000002</v>
      </c>
      <c r="C364" s="35" t="s">
        <v>61</v>
      </c>
      <c r="D364" s="36" t="s">
        <v>39</v>
      </c>
      <c r="E364" s="28">
        <v>2</v>
      </c>
      <c r="F364" s="28" t="s">
        <v>39</v>
      </c>
      <c r="G364" s="33">
        <v>6.7886999999999999E-3</v>
      </c>
      <c r="H364" s="26">
        <v>1.1542834610025394</v>
      </c>
      <c r="I364" s="28">
        <v>-27.777388162946909</v>
      </c>
      <c r="J364" s="28">
        <v>88.401834701067955</v>
      </c>
      <c r="K364" s="39">
        <v>0.3970984336935422</v>
      </c>
      <c r="L364" s="28">
        <v>10.098809802336399</v>
      </c>
      <c r="M364" s="28">
        <v>0.33017937624791693</v>
      </c>
      <c r="N364" s="28">
        <v>30.585828579292169</v>
      </c>
      <c r="O364" s="25">
        <v>237.40536972367457</v>
      </c>
      <c r="P364" s="26">
        <v>7.7619401125005814</v>
      </c>
      <c r="Q364" s="26">
        <v>2.3905559788809452</v>
      </c>
    </row>
    <row r="365" spans="1:17">
      <c r="A365" s="34">
        <v>37377</v>
      </c>
      <c r="B365" s="26">
        <v>1.5</v>
      </c>
      <c r="C365" s="35" t="s">
        <v>61</v>
      </c>
      <c r="D365" s="36" t="s">
        <v>39</v>
      </c>
      <c r="E365" s="28">
        <v>4</v>
      </c>
      <c r="F365" s="28" t="s">
        <v>39</v>
      </c>
      <c r="G365" s="33">
        <v>1.15E-3</v>
      </c>
      <c r="H365" s="26">
        <v>1.1542834610025394</v>
      </c>
      <c r="I365" s="28">
        <v>-28.783307405819578</v>
      </c>
      <c r="J365" s="28">
        <v>75.835056823187045</v>
      </c>
      <c r="K365" s="39">
        <v>0.39253149953481781</v>
      </c>
      <c r="L365" s="28">
        <v>39.289011001776188</v>
      </c>
      <c r="M365" s="28">
        <v>0.69401217459932973</v>
      </c>
      <c r="N365" s="28">
        <v>56.611414669286887</v>
      </c>
      <c r="O365" s="25">
        <v>156.4597618148149</v>
      </c>
      <c r="P365" s="26">
        <v>2.7637493733167253</v>
      </c>
      <c r="Q365" s="26">
        <v>0.72497290400510639</v>
      </c>
    </row>
    <row r="366" spans="1:17">
      <c r="A366" s="34">
        <v>37377</v>
      </c>
      <c r="B366" s="26">
        <v>1.8</v>
      </c>
      <c r="C366" s="35" t="s">
        <v>61</v>
      </c>
      <c r="D366" s="36" t="s">
        <v>39</v>
      </c>
      <c r="E366" s="28">
        <v>4</v>
      </c>
      <c r="F366" s="28" t="s">
        <v>39</v>
      </c>
      <c r="G366" s="33">
        <v>8.7069999999999997E-4</v>
      </c>
      <c r="H366" s="26">
        <v>1.1542834610025394</v>
      </c>
      <c r="I366" s="28">
        <v>-28.646731559853947</v>
      </c>
      <c r="J366" s="28">
        <v>64.59439514741932</v>
      </c>
      <c r="K366" s="39">
        <v>0.38844613877904455</v>
      </c>
      <c r="L366" s="28">
        <v>24.223960003488635</v>
      </c>
      <c r="M366" s="28">
        <v>0.60503789268063857</v>
      </c>
      <c r="N366" s="28">
        <v>40.037095686955496</v>
      </c>
      <c r="O366" s="25">
        <v>73.037754547579638</v>
      </c>
      <c r="P366" s="26">
        <v>1.8242520665997288</v>
      </c>
      <c r="Q366" s="26">
        <v>0.40400139434876386</v>
      </c>
    </row>
    <row r="367" spans="1:17">
      <c r="A367" s="34">
        <v>37377</v>
      </c>
      <c r="B367" s="26">
        <v>2.2000000000000002</v>
      </c>
      <c r="C367" s="35" t="s">
        <v>61</v>
      </c>
      <c r="D367" s="36" t="s">
        <v>39</v>
      </c>
      <c r="E367" s="28">
        <v>4</v>
      </c>
      <c r="F367" s="28" t="s">
        <v>39</v>
      </c>
      <c r="G367" s="33">
        <v>8.4997000000000007E-3</v>
      </c>
      <c r="H367" s="26">
        <v>1.1542834610025394</v>
      </c>
      <c r="I367" s="28">
        <v>-28.022462589908436</v>
      </c>
      <c r="J367" s="28">
        <v>35.956220447733628</v>
      </c>
      <c r="K367" s="39">
        <v>0.3780362265944513</v>
      </c>
      <c r="L367" s="28">
        <v>7.4650515827132837</v>
      </c>
      <c r="M367" s="28">
        <v>0.30393194578793525</v>
      </c>
      <c r="N367" s="28">
        <v>24.56158915233587</v>
      </c>
      <c r="O367" s="25">
        <v>219.72027711812802</v>
      </c>
      <c r="P367" s="26">
        <v>8.9456865252235556</v>
      </c>
      <c r="Q367" s="26">
        <v>1.0498860410295316</v>
      </c>
    </row>
    <row r="368" spans="1:17">
      <c r="A368" s="34">
        <v>37377</v>
      </c>
      <c r="B368" s="26">
        <v>1.5</v>
      </c>
      <c r="C368" s="35" t="s">
        <v>61</v>
      </c>
      <c r="D368" s="36" t="s">
        <v>39</v>
      </c>
      <c r="E368" s="28">
        <v>6</v>
      </c>
      <c r="F368" s="28" t="s">
        <v>39</v>
      </c>
      <c r="G368" s="33">
        <v>1.8508999999999999E-3</v>
      </c>
      <c r="H368" s="26">
        <v>1.1542834610025394</v>
      </c>
      <c r="I368" s="28">
        <v>-29.003504831794196</v>
      </c>
      <c r="J368" s="28">
        <v>94.079257729326144</v>
      </c>
      <c r="K368" s="39">
        <v>0.39916154737091408</v>
      </c>
      <c r="L368" s="28">
        <v>35.409162275831591</v>
      </c>
      <c r="M368" s="28">
        <v>0.64366695160509058</v>
      </c>
      <c r="N368" s="28">
        <v>55.011620819638104</v>
      </c>
      <c r="O368" s="25">
        <v>226.95112259339226</v>
      </c>
      <c r="P368" s="26">
        <v>4.1255123774207183</v>
      </c>
      <c r="Q368" s="26">
        <v>1.3557072041990326</v>
      </c>
    </row>
    <row r="369" spans="1:17">
      <c r="A369" s="34">
        <v>37377</v>
      </c>
      <c r="B369" s="26">
        <v>1.8</v>
      </c>
      <c r="C369" s="35" t="s">
        <v>61</v>
      </c>
      <c r="D369" s="36" t="s">
        <v>39</v>
      </c>
      <c r="E369" s="28">
        <v>6</v>
      </c>
      <c r="F369" s="28" t="s">
        <v>39</v>
      </c>
      <c r="G369" s="33">
        <v>5.7527999999999998E-3</v>
      </c>
      <c r="H369" s="26">
        <v>1.1542834610025394</v>
      </c>
      <c r="I369" s="28">
        <v>-28.764734768192767</v>
      </c>
      <c r="J369" s="28">
        <v>63.76500909669069</v>
      </c>
      <c r="K369" s="39">
        <v>0.38814468940296454</v>
      </c>
      <c r="L369" s="28">
        <v>35.405021142459411</v>
      </c>
      <c r="M369" s="28">
        <v>0.7701597058476618</v>
      </c>
      <c r="N369" s="28">
        <v>45.97101208182729</v>
      </c>
      <c r="O369" s="25">
        <v>705.30645980032671</v>
      </c>
      <c r="P369" s="26">
        <v>15.342417490067398</v>
      </c>
      <c r="Q369" s="26">
        <v>3.3515034476113281</v>
      </c>
    </row>
    <row r="370" spans="1:17">
      <c r="A370" s="34">
        <v>37377</v>
      </c>
      <c r="B370" s="26">
        <v>2.2000000000000002</v>
      </c>
      <c r="C370" s="35" t="s">
        <v>61</v>
      </c>
      <c r="D370" s="36" t="s">
        <v>39</v>
      </c>
      <c r="E370" s="28">
        <v>6</v>
      </c>
      <c r="F370" s="28" t="s">
        <v>39</v>
      </c>
      <c r="G370" s="33">
        <v>2.918E-3</v>
      </c>
      <c r="H370" s="26">
        <v>1.1542834610025394</v>
      </c>
      <c r="I370" s="28">
        <v>-28.101139184743509</v>
      </c>
      <c r="J370" s="28">
        <v>67.155532475603025</v>
      </c>
      <c r="K370" s="39">
        <v>0.38937700046617818</v>
      </c>
      <c r="L370" s="28">
        <v>15.4123695774329</v>
      </c>
      <c r="M370" s="28">
        <v>0.47517013148998338</v>
      </c>
      <c r="N370" s="28">
        <v>32.43547638212145</v>
      </c>
      <c r="O370" s="25">
        <v>155.73578983147544</v>
      </c>
      <c r="P370" s="26">
        <v>4.8014028835820506</v>
      </c>
      <c r="Q370" s="26">
        <v>1.1080197658273216</v>
      </c>
    </row>
    <row r="371" spans="1:17">
      <c r="A371" s="34">
        <v>37377</v>
      </c>
      <c r="B371" s="26">
        <v>1.5</v>
      </c>
      <c r="C371" s="35" t="s">
        <v>61</v>
      </c>
      <c r="D371" s="36" t="s">
        <v>39</v>
      </c>
      <c r="E371" s="28">
        <v>8</v>
      </c>
      <c r="F371" s="28" t="s">
        <v>39</v>
      </c>
      <c r="G371" s="33">
        <v>1.8667E-3</v>
      </c>
      <c r="H371" s="26">
        <v>1.1542834610025394</v>
      </c>
      <c r="I371" s="28">
        <v>-29.163507452881838</v>
      </c>
      <c r="J371" s="28">
        <v>93.962920723414811</v>
      </c>
      <c r="K371" s="39">
        <v>0.39911927262809471</v>
      </c>
      <c r="L371" s="28">
        <v>40.770919365174066</v>
      </c>
      <c r="M371" s="28">
        <v>0.70367007070911813</v>
      </c>
      <c r="N371" s="28">
        <v>57.940391473645434</v>
      </c>
      <c r="O371" s="25">
        <v>263.54741443308734</v>
      </c>
      <c r="P371" s="26">
        <v>4.5485956813557884</v>
      </c>
      <c r="Q371" s="26">
        <v>1.4928160174138978</v>
      </c>
    </row>
    <row r="372" spans="1:17">
      <c r="A372" s="34">
        <v>37377</v>
      </c>
      <c r="B372" s="26">
        <v>1.8</v>
      </c>
      <c r="C372" s="35" t="s">
        <v>61</v>
      </c>
      <c r="D372" s="36" t="s">
        <v>39</v>
      </c>
      <c r="E372" s="28">
        <v>8</v>
      </c>
      <c r="F372" s="28" t="s">
        <v>39</v>
      </c>
      <c r="G372" s="33">
        <v>3.192E-3</v>
      </c>
      <c r="H372" s="26">
        <v>1.1542834610025394</v>
      </c>
      <c r="I372" s="28">
        <v>-29.109441996740877</v>
      </c>
      <c r="J372" s="28">
        <v>93.365400309591521</v>
      </c>
      <c r="K372" s="39">
        <v>0.39890214405912583</v>
      </c>
      <c r="L372" s="28">
        <v>27.425939631633781</v>
      </c>
      <c r="M372" s="28">
        <v>0.71544732647309939</v>
      </c>
      <c r="N372" s="28">
        <v>38.333974587387026</v>
      </c>
      <c r="O372" s="25">
        <v>303.15038638032797</v>
      </c>
      <c r="P372" s="26">
        <v>7.9081386588092819</v>
      </c>
      <c r="Q372" s="26">
        <v>2.5782227579404222</v>
      </c>
    </row>
    <row r="373" spans="1:17">
      <c r="A373" s="34">
        <v>37377</v>
      </c>
      <c r="B373" s="26">
        <v>2.2000000000000002</v>
      </c>
      <c r="C373" s="35" t="s">
        <v>61</v>
      </c>
      <c r="D373" s="36" t="s">
        <v>39</v>
      </c>
      <c r="E373" s="28">
        <v>8</v>
      </c>
      <c r="F373" s="28" t="s">
        <v>39</v>
      </c>
      <c r="G373" s="33">
        <v>4.8853000000000004E-3</v>
      </c>
      <c r="H373" s="26">
        <v>1.1542834610025394</v>
      </c>
      <c r="I373" s="28">
        <v>-28.108074304807879</v>
      </c>
      <c r="J373" s="28">
        <v>44.392145527146553</v>
      </c>
      <c r="K373" s="39">
        <v>0.38110289246882356</v>
      </c>
      <c r="L373" s="28">
        <v>13.320586247437465</v>
      </c>
      <c r="M373" s="28">
        <v>0.51579458673675815</v>
      </c>
      <c r="N373" s="28">
        <v>25.82537038961943</v>
      </c>
      <c r="O373" s="25">
        <v>225.34519642656599</v>
      </c>
      <c r="P373" s="26">
        <v>8.7257295065608851</v>
      </c>
      <c r="Q373" s="26">
        <v>1.2916603559766153</v>
      </c>
    </row>
    <row r="374" spans="1:17">
      <c r="A374" s="34">
        <v>37377</v>
      </c>
      <c r="B374" s="26">
        <v>1.5</v>
      </c>
      <c r="C374" s="35" t="s">
        <v>61</v>
      </c>
      <c r="D374" s="36" t="s">
        <v>39</v>
      </c>
      <c r="E374" s="28">
        <v>10</v>
      </c>
      <c r="F374" s="28" t="s">
        <v>39</v>
      </c>
      <c r="G374" s="33">
        <v>1.6187E-3</v>
      </c>
      <c r="H374" s="26">
        <v>1.1542834610025394</v>
      </c>
      <c r="I374" s="28">
        <v>-28.565310745919998</v>
      </c>
      <c r="J374" s="28">
        <v>79.13204729664001</v>
      </c>
      <c r="K374" s="39">
        <v>0.39372971023099829</v>
      </c>
      <c r="L374" s="28">
        <v>37.088911279877991</v>
      </c>
      <c r="M374" s="28">
        <v>0.79860605735199997</v>
      </c>
      <c r="N374" s="28">
        <v>46.442061061816347</v>
      </c>
      <c r="O374" s="25">
        <v>207.89506466617479</v>
      </c>
      <c r="P374" s="26">
        <v>4.476439243070149</v>
      </c>
      <c r="Q374" s="26">
        <v>1.2278743130408343</v>
      </c>
    </row>
    <row r="375" spans="1:17">
      <c r="A375" s="34">
        <v>37377</v>
      </c>
      <c r="B375" s="26">
        <v>1.8</v>
      </c>
      <c r="C375" s="35" t="s">
        <v>61</v>
      </c>
      <c r="D375" s="36" t="s">
        <v>39</v>
      </c>
      <c r="E375" s="28">
        <v>10</v>
      </c>
      <c r="F375" s="28" t="s">
        <v>39</v>
      </c>
      <c r="G375" s="33">
        <v>1.7773000000000001E-3</v>
      </c>
      <c r="H375" s="26">
        <v>1.1542834610025394</v>
      </c>
      <c r="I375" s="28">
        <v>-28.40005330888</v>
      </c>
      <c r="J375" s="28">
        <v>63.620049125160008</v>
      </c>
      <c r="K375" s="39">
        <v>0.38809200193819388</v>
      </c>
      <c r="L375" s="28">
        <v>21.766689807987998</v>
      </c>
      <c r="M375" s="28">
        <v>0.57768615710800009</v>
      </c>
      <c r="N375" s="28">
        <v>37.679091908582208</v>
      </c>
      <c r="O375" s="25">
        <v>133.96361451297702</v>
      </c>
      <c r="P375" s="26">
        <v>3.5553833101392756</v>
      </c>
      <c r="Q375" s="26">
        <v>0.77478919985577188</v>
      </c>
    </row>
    <row r="376" spans="1:17">
      <c r="A376" s="34">
        <v>37377</v>
      </c>
      <c r="B376" s="26">
        <v>2.2000000000000002</v>
      </c>
      <c r="C376" s="35" t="s">
        <v>61</v>
      </c>
      <c r="D376" s="36" t="s">
        <v>39</v>
      </c>
      <c r="E376" s="28">
        <v>10</v>
      </c>
      <c r="F376" s="28" t="s">
        <v>39</v>
      </c>
      <c r="G376" s="33">
        <v>3.2767E-3</v>
      </c>
      <c r="H376" s="26">
        <v>1.1542834610025394</v>
      </c>
      <c r="I376" s="28">
        <v>-28.094881514560001</v>
      </c>
      <c r="J376" s="28">
        <v>53.815362798039999</v>
      </c>
      <c r="K376" s="39">
        <v>0.3845282400611113</v>
      </c>
      <c r="L376" s="28">
        <v>9.1947081671059987</v>
      </c>
      <c r="M376" s="28">
        <v>0.29618188130000001</v>
      </c>
      <c r="N376" s="28">
        <v>31.044127772936793</v>
      </c>
      <c r="O376" s="25">
        <v>104.32979606408486</v>
      </c>
      <c r="P376" s="26">
        <v>3.3606934241211315</v>
      </c>
      <c r="Q376" s="26">
        <v>0.61259526506678086</v>
      </c>
    </row>
    <row r="377" spans="1:17">
      <c r="A377" s="34">
        <v>37377</v>
      </c>
      <c r="B377" s="26">
        <v>1.5</v>
      </c>
      <c r="C377" s="35" t="s">
        <v>61</v>
      </c>
      <c r="D377" s="36" t="s">
        <v>39</v>
      </c>
      <c r="E377" s="28">
        <v>12</v>
      </c>
      <c r="F377" s="28" t="s">
        <v>39</v>
      </c>
      <c r="G377" s="33">
        <v>1.9436E-3</v>
      </c>
      <c r="H377" s="26">
        <v>1.1542834610025394</v>
      </c>
      <c r="I377" s="28">
        <v>-28.563580370880004</v>
      </c>
      <c r="J377" s="28">
        <v>105.54934611820002</v>
      </c>
      <c r="K377" s="39">
        <v>0.40332939178544791</v>
      </c>
      <c r="L377" s="28">
        <v>36.289750529211467</v>
      </c>
      <c r="M377" s="28">
        <v>0.84064566977095168</v>
      </c>
      <c r="N377" s="28">
        <v>43.168901993034986</v>
      </c>
      <c r="O377" s="25">
        <v>244.24439196297143</v>
      </c>
      <c r="P377" s="26">
        <v>5.6578782569540138</v>
      </c>
      <c r="Q377" s="26">
        <v>2.0950779065111722</v>
      </c>
    </row>
    <row r="378" spans="1:17">
      <c r="A378" s="34">
        <v>37377</v>
      </c>
      <c r="B378" s="26">
        <v>1.8</v>
      </c>
      <c r="C378" s="35" t="s">
        <v>61</v>
      </c>
      <c r="D378" s="36" t="s">
        <v>39</v>
      </c>
      <c r="E378" s="28">
        <v>12</v>
      </c>
      <c r="F378" s="28" t="s">
        <v>39</v>
      </c>
      <c r="G378" s="33">
        <v>1.8412999999999999E-3</v>
      </c>
      <c r="H378" s="26">
        <v>1.1542834610025394</v>
      </c>
      <c r="I378" s="28">
        <v>-29.232658962239999</v>
      </c>
      <c r="J378" s="28">
        <v>143.59511496184001</v>
      </c>
      <c r="K378" s="39">
        <v>0.41715144782342389</v>
      </c>
      <c r="L378" s="28">
        <v>26.345043912955997</v>
      </c>
      <c r="M378" s="28">
        <v>0.70304666748</v>
      </c>
      <c r="N378" s="28">
        <v>37.472681589384607</v>
      </c>
      <c r="O378" s="25">
        <v>167.97985717299684</v>
      </c>
      <c r="P378" s="26">
        <v>4.4827284850781215</v>
      </c>
      <c r="Q378" s="26">
        <v>2.2795323366552602</v>
      </c>
    </row>
    <row r="379" spans="1:17">
      <c r="A379" s="34">
        <v>37377</v>
      </c>
      <c r="B379" s="26">
        <v>2.2000000000000002</v>
      </c>
      <c r="C379" s="35" t="s">
        <v>61</v>
      </c>
      <c r="D379" s="36" t="s">
        <v>39</v>
      </c>
      <c r="E379" s="28">
        <v>12</v>
      </c>
      <c r="F379" s="28" t="s">
        <v>39</v>
      </c>
      <c r="G379" s="33">
        <v>6.8249000000000001E-3</v>
      </c>
      <c r="H379" s="26">
        <v>1.1542834610025394</v>
      </c>
      <c r="I379" s="28">
        <v>-29.014928272429994</v>
      </c>
      <c r="J379" s="28">
        <v>142.61084709307997</v>
      </c>
      <c r="K379" s="39">
        <v>0.41679391091882184</v>
      </c>
      <c r="L379" s="28">
        <v>11.425235603788002</v>
      </c>
      <c r="M379" s="28">
        <v>0.35024613432000001</v>
      </c>
      <c r="N379" s="28">
        <v>32.620590162886458</v>
      </c>
      <c r="O379" s="25">
        <v>270.01953475741561</v>
      </c>
      <c r="P379" s="26">
        <v>8.2775796945766444</v>
      </c>
      <c r="Q379" s="26">
        <v>4.1796737172140146</v>
      </c>
    </row>
    <row r="380" spans="1:17">
      <c r="A380" s="34">
        <v>37377</v>
      </c>
      <c r="B380" s="26">
        <v>1.5</v>
      </c>
      <c r="C380" s="35" t="s">
        <v>61</v>
      </c>
      <c r="D380" s="36" t="s">
        <v>39</v>
      </c>
      <c r="E380" s="28">
        <v>14</v>
      </c>
      <c r="F380" s="28" t="s">
        <v>39</v>
      </c>
      <c r="G380" s="33">
        <v>2.5379999999999999E-3</v>
      </c>
      <c r="H380" s="26">
        <v>1.1542834610025394</v>
      </c>
      <c r="I380" s="28">
        <v>-29.062243349999999</v>
      </c>
      <c r="J380" s="28">
        <v>184.04959072654003</v>
      </c>
      <c r="K380" s="39">
        <v>0.43184438101254452</v>
      </c>
      <c r="L380" s="28">
        <v>36.948767803315995</v>
      </c>
      <c r="M380" s="28">
        <v>0.91809672836000011</v>
      </c>
      <c r="N380" s="28">
        <v>40.244961845488469</v>
      </c>
      <c r="O380" s="25">
        <v>324.73216292852698</v>
      </c>
      <c r="P380" s="26">
        <v>8.0688898196813685</v>
      </c>
      <c r="Q380" s="26">
        <v>5.2887038868943721</v>
      </c>
    </row>
    <row r="381" spans="1:17">
      <c r="A381" s="34">
        <v>37377</v>
      </c>
      <c r="B381" s="26">
        <v>1.8</v>
      </c>
      <c r="C381" s="35" t="s">
        <v>61</v>
      </c>
      <c r="D381" s="36" t="s">
        <v>39</v>
      </c>
      <c r="E381" s="28">
        <v>14</v>
      </c>
      <c r="F381" s="28" t="s">
        <v>39</v>
      </c>
      <c r="G381" s="33">
        <v>3.2295000000000002E-3</v>
      </c>
      <c r="H381" s="26">
        <v>1.1542834610025394</v>
      </c>
      <c r="I381" s="28">
        <v>-28.569702547200006</v>
      </c>
      <c r="J381" s="28">
        <v>137.03341209639999</v>
      </c>
      <c r="K381" s="39">
        <v>0.41476785008824174</v>
      </c>
      <c r="L381" s="28">
        <v>17.95506126095</v>
      </c>
      <c r="M381" s="28">
        <v>0.58902785410000003</v>
      </c>
      <c r="N381" s="28">
        <v>30.482533442131153</v>
      </c>
      <c r="O381" s="25">
        <v>200.79639332364906</v>
      </c>
      <c r="P381" s="26">
        <v>6.5872606587915756</v>
      </c>
      <c r="Q381" s="26">
        <v>3.1927036210248252</v>
      </c>
    </row>
    <row r="382" spans="1:17">
      <c r="A382" s="34">
        <v>37377</v>
      </c>
      <c r="B382" s="26">
        <v>2.2000000000000002</v>
      </c>
      <c r="C382" s="35" t="s">
        <v>61</v>
      </c>
      <c r="D382" s="36" t="s">
        <v>39</v>
      </c>
      <c r="E382" s="28">
        <v>14</v>
      </c>
      <c r="F382" s="28" t="s">
        <v>39</v>
      </c>
      <c r="G382" s="33">
        <v>2.532E-3</v>
      </c>
      <c r="H382" s="26">
        <v>1.1542834610025394</v>
      </c>
      <c r="I382" s="28">
        <v>-27.985185020500001</v>
      </c>
      <c r="J382" s="28">
        <v>78.460528195699993</v>
      </c>
      <c r="K382" s="39">
        <v>0.39348566534574986</v>
      </c>
      <c r="L382" s="28">
        <v>10.86750574155</v>
      </c>
      <c r="M382" s="28">
        <v>0.37908966550499995</v>
      </c>
      <c r="N382" s="28">
        <v>28.667375374300896</v>
      </c>
      <c r="O382" s="25">
        <v>95.285607534082615</v>
      </c>
      <c r="P382" s="26">
        <v>3.3238343688589702</v>
      </c>
      <c r="Q382" s="26">
        <v>0.9036064881650161</v>
      </c>
    </row>
    <row r="383" spans="1:17">
      <c r="A383" s="34">
        <v>37377</v>
      </c>
      <c r="B383" s="26">
        <v>1.5</v>
      </c>
      <c r="C383" s="35" t="s">
        <v>61</v>
      </c>
      <c r="D383" s="36" t="s">
        <v>39</v>
      </c>
      <c r="E383" s="28">
        <v>16</v>
      </c>
      <c r="F383" s="28" t="s">
        <v>39</v>
      </c>
      <c r="G383" s="33">
        <v>1.2673000000000001E-3</v>
      </c>
      <c r="H383" s="26">
        <v>1.1542834610025394</v>
      </c>
      <c r="I383" s="28">
        <v>-28.384420586459999</v>
      </c>
      <c r="J383" s="28">
        <v>85.873959422859997</v>
      </c>
      <c r="K383" s="39">
        <v>0.39617980385653589</v>
      </c>
      <c r="L383" s="28">
        <v>40.230980890815992</v>
      </c>
      <c r="M383" s="28">
        <v>0.76954337610799983</v>
      </c>
      <c r="N383" s="28">
        <v>52.279029538641453</v>
      </c>
      <c r="O383" s="25">
        <v>176.55246439241498</v>
      </c>
      <c r="P383" s="26">
        <v>3.3771182432129541</v>
      </c>
      <c r="Q383" s="26">
        <v>1.009076307075321</v>
      </c>
    </row>
    <row r="384" spans="1:17">
      <c r="A384" s="34">
        <v>37377</v>
      </c>
      <c r="B384" s="26">
        <v>1.8</v>
      </c>
      <c r="C384" s="35" t="s">
        <v>61</v>
      </c>
      <c r="D384" s="36" t="s">
        <v>39</v>
      </c>
      <c r="E384" s="28">
        <v>16</v>
      </c>
      <c r="F384" s="28" t="s">
        <v>39</v>
      </c>
      <c r="G384" s="33">
        <v>1.6180000000000001E-3</v>
      </c>
      <c r="H384" s="26">
        <v>1.1542834610025394</v>
      </c>
      <c r="I384" s="28">
        <v>-28.269413777179999</v>
      </c>
      <c r="J384" s="28">
        <v>56.947297174120003</v>
      </c>
      <c r="K384" s="39">
        <v>0.38566664874837664</v>
      </c>
      <c r="L384" s="28">
        <v>16.942641835836</v>
      </c>
      <c r="M384" s="28">
        <v>0.45417649829200002</v>
      </c>
      <c r="N384" s="28">
        <v>37.304091910416737</v>
      </c>
      <c r="O384" s="25">
        <v>94.927791040483896</v>
      </c>
      <c r="P384" s="26">
        <v>2.5447018324007615</v>
      </c>
      <c r="Q384" s="26">
        <v>0.49282346557455914</v>
      </c>
    </row>
    <row r="385" spans="1:17">
      <c r="A385" s="34">
        <v>37377</v>
      </c>
      <c r="B385" s="26">
        <v>2.2000000000000002</v>
      </c>
      <c r="C385" s="35" t="s">
        <v>61</v>
      </c>
      <c r="D385" s="36" t="s">
        <v>39</v>
      </c>
      <c r="E385" s="28">
        <v>16</v>
      </c>
      <c r="F385" s="28" t="s">
        <v>39</v>
      </c>
      <c r="G385" s="33">
        <v>3.6032999999999998E-3</v>
      </c>
      <c r="H385" s="26">
        <v>1.1542834610025394</v>
      </c>
      <c r="I385" s="28">
        <v>-27.584338229380002</v>
      </c>
      <c r="J385" s="28">
        <v>43.427407337860004</v>
      </c>
      <c r="K385" s="39">
        <v>0.38075219601321714</v>
      </c>
      <c r="L385" s="28">
        <v>8.9022003405419987</v>
      </c>
      <c r="M385" s="28">
        <v>0.31709625072300007</v>
      </c>
      <c r="N385" s="28">
        <v>28.074126768274311</v>
      </c>
      <c r="O385" s="25">
        <v>111.07888535181729</v>
      </c>
      <c r="P385" s="26">
        <v>3.9566283314408928</v>
      </c>
      <c r="Q385" s="26">
        <v>0.57181968197431987</v>
      </c>
    </row>
    <row r="386" spans="1:17">
      <c r="A386" s="34">
        <v>37377</v>
      </c>
      <c r="B386" s="18">
        <v>1.5</v>
      </c>
      <c r="C386" s="19" t="s">
        <v>66</v>
      </c>
      <c r="D386" s="28" t="s">
        <v>63</v>
      </c>
      <c r="E386" s="21">
        <v>14</v>
      </c>
      <c r="F386" s="40" t="s">
        <v>39</v>
      </c>
      <c r="G386" s="22">
        <v>3.3060000000000016E-3</v>
      </c>
      <c r="H386" s="28">
        <v>1.1499999999999999</v>
      </c>
      <c r="I386" s="23">
        <v>-26.839824900699998</v>
      </c>
      <c r="J386" s="23">
        <v>49.587195004800002</v>
      </c>
      <c r="K386" s="24">
        <v>0.3829913265625835</v>
      </c>
      <c r="L386" s="23">
        <v>34.012837990359998</v>
      </c>
      <c r="M386" s="23">
        <v>0.53815496824999998</v>
      </c>
      <c r="N386" s="28">
        <v>63.202683236326322</v>
      </c>
      <c r="O386" s="25">
        <v>112.44644239613019</v>
      </c>
      <c r="P386" s="26">
        <v>1.7791403250345006</v>
      </c>
      <c r="Q386" s="26">
        <v>0.29696212165811775</v>
      </c>
    </row>
    <row r="387" spans="1:17">
      <c r="A387" s="34">
        <v>37377</v>
      </c>
      <c r="B387" s="18">
        <v>1.8</v>
      </c>
      <c r="C387" s="19" t="s">
        <v>66</v>
      </c>
      <c r="D387" s="28" t="s">
        <v>63</v>
      </c>
      <c r="E387" s="21">
        <v>14</v>
      </c>
      <c r="F387" s="40" t="s">
        <v>39</v>
      </c>
      <c r="G387" s="22">
        <v>2.3115999999999987E-3</v>
      </c>
      <c r="H387" s="28">
        <v>1.1499999999999999</v>
      </c>
      <c r="I387" s="23">
        <v>-26.390140344999999</v>
      </c>
      <c r="J387" s="23">
        <v>14.478916615499998</v>
      </c>
      <c r="K387" s="24">
        <v>0.37022784704788525</v>
      </c>
      <c r="L387" s="23">
        <v>32.642739104499995</v>
      </c>
      <c r="M387" s="23">
        <v>0.88403858767999999</v>
      </c>
      <c r="N387" s="28">
        <v>36.924563655264173</v>
      </c>
      <c r="O387" s="25">
        <v>75.456955713962145</v>
      </c>
      <c r="P387" s="26">
        <v>2.0435435992810866</v>
      </c>
      <c r="Q387" s="26">
        <v>8.0267266936609863E-2</v>
      </c>
    </row>
    <row r="388" spans="1:17">
      <c r="A388" s="34">
        <v>37377</v>
      </c>
      <c r="B388" s="18">
        <v>2.2000000000000002</v>
      </c>
      <c r="C388" s="19" t="s">
        <v>66</v>
      </c>
      <c r="D388" s="28" t="s">
        <v>63</v>
      </c>
      <c r="E388" s="21">
        <v>14</v>
      </c>
      <c r="F388" s="40" t="s">
        <v>39</v>
      </c>
      <c r="G388" s="22">
        <v>6.5566666666666664E-3</v>
      </c>
      <c r="H388" s="28">
        <v>1.1499999999999999</v>
      </c>
      <c r="I388" s="23">
        <v>-26.219516479999999</v>
      </c>
      <c r="J388" s="23">
        <v>10.785921335499999</v>
      </c>
      <c r="K388" s="24">
        <v>0.36888508270926196</v>
      </c>
      <c r="L388" s="23">
        <v>18.057696826499999</v>
      </c>
      <c r="M388" s="23">
        <v>0.62777239759000003</v>
      </c>
      <c r="N388" s="28">
        <v>28.764719340676606</v>
      </c>
      <c r="O388" s="25">
        <v>118.39829885908499</v>
      </c>
      <c r="P388" s="26">
        <v>4.116094353531766</v>
      </c>
      <c r="Q388" s="26">
        <v>0.10640444343005685</v>
      </c>
    </row>
    <row r="389" spans="1:17">
      <c r="A389" s="34">
        <v>37377</v>
      </c>
      <c r="B389" s="18">
        <v>1.5</v>
      </c>
      <c r="C389" s="19" t="s">
        <v>62</v>
      </c>
      <c r="D389" s="28" t="s">
        <v>63</v>
      </c>
      <c r="E389" s="21">
        <v>13</v>
      </c>
      <c r="F389" s="40" t="s">
        <v>37</v>
      </c>
      <c r="G389" s="22">
        <v>5.7193333333333332E-3</v>
      </c>
      <c r="H389" s="28">
        <v>1.1499999999999999</v>
      </c>
      <c r="I389" s="23">
        <v>-26.151392455900002</v>
      </c>
      <c r="J389" s="23">
        <v>53.445088840400004</v>
      </c>
      <c r="K389" s="24">
        <v>0.38439272799058721</v>
      </c>
      <c r="L389" s="23">
        <v>22.296539189819999</v>
      </c>
      <c r="M389" s="23">
        <v>0.38858906786500003</v>
      </c>
      <c r="N389" s="28">
        <v>57.378194688601106</v>
      </c>
      <c r="O389" s="25">
        <v>127.52133980631051</v>
      </c>
      <c r="P389" s="26">
        <v>2.2224704088092238</v>
      </c>
      <c r="Q389" s="26">
        <v>0.4021055257371442</v>
      </c>
    </row>
    <row r="390" spans="1:17">
      <c r="A390" s="34">
        <v>37377</v>
      </c>
      <c r="B390" s="18">
        <v>1.8</v>
      </c>
      <c r="C390" s="19" t="s">
        <v>62</v>
      </c>
      <c r="D390" s="28" t="s">
        <v>63</v>
      </c>
      <c r="E390" s="21">
        <v>13</v>
      </c>
      <c r="F390" s="40" t="s">
        <v>37</v>
      </c>
      <c r="G390" s="22">
        <v>3.8387999999999999E-3</v>
      </c>
      <c r="H390" s="28">
        <v>1.1499999999999999</v>
      </c>
      <c r="I390" s="23">
        <v>-25.765523634200001</v>
      </c>
      <c r="J390" s="23">
        <v>21.851890205100002</v>
      </c>
      <c r="K390" s="24">
        <v>0.37290850612027759</v>
      </c>
      <c r="L390" s="23">
        <v>27.115515881399997</v>
      </c>
      <c r="M390" s="23">
        <v>0.62960531107999995</v>
      </c>
      <c r="N390" s="28">
        <v>43.067482761362221</v>
      </c>
      <c r="O390" s="25">
        <v>104.09104236551832</v>
      </c>
      <c r="P390" s="26">
        <v>2.4169288681739038</v>
      </c>
      <c r="Q390" s="26">
        <v>0.15972289217602806</v>
      </c>
    </row>
    <row r="391" spans="1:17">
      <c r="A391" s="34">
        <v>37377</v>
      </c>
      <c r="B391" s="18">
        <v>2.2000000000000002</v>
      </c>
      <c r="C391" s="19" t="s">
        <v>62</v>
      </c>
      <c r="D391" s="28" t="s">
        <v>63</v>
      </c>
      <c r="E391" s="21">
        <v>13</v>
      </c>
      <c r="F391" s="40" t="s">
        <v>37</v>
      </c>
      <c r="G391" s="22">
        <v>1.9111666666666666E-2</v>
      </c>
      <c r="H391" s="28">
        <v>1.1499999999999999</v>
      </c>
      <c r="I391" s="23">
        <v>-25.797880920749996</v>
      </c>
      <c r="J391" s="23">
        <v>11.805702289500001</v>
      </c>
      <c r="K391" s="24">
        <v>0.36925587506197344</v>
      </c>
      <c r="L391" s="23">
        <v>19.62623069679</v>
      </c>
      <c r="M391" s="23">
        <v>0.6340734456499999</v>
      </c>
      <c r="N391" s="28">
        <v>30.95261413552937</v>
      </c>
      <c r="O391" s="25">
        <v>375.08997900015152</v>
      </c>
      <c r="P391" s="26">
        <v>12.118200335447581</v>
      </c>
      <c r="Q391" s="26">
        <v>0.35819886167547471</v>
      </c>
    </row>
    <row r="392" spans="1:17">
      <c r="A392" s="34">
        <v>37377</v>
      </c>
      <c r="B392" s="18">
        <v>1.5</v>
      </c>
      <c r="C392" s="19" t="s">
        <v>62</v>
      </c>
      <c r="D392" s="28" t="s">
        <v>63</v>
      </c>
      <c r="E392" s="21">
        <v>14</v>
      </c>
      <c r="F392" s="40" t="s">
        <v>39</v>
      </c>
      <c r="G392" s="22">
        <v>1.5429333333333333E-2</v>
      </c>
      <c r="H392" s="28">
        <v>1.1499999999999999</v>
      </c>
      <c r="I392" s="23">
        <v>-26.4888813468</v>
      </c>
      <c r="J392" s="23">
        <v>36.46169955180001</v>
      </c>
      <c r="K392" s="24">
        <v>0.37821998597637746</v>
      </c>
      <c r="L392" s="23">
        <v>35.661314132869997</v>
      </c>
      <c r="M392" s="23">
        <v>0.69810713491999998</v>
      </c>
      <c r="N392" s="28">
        <v>51.08286729794937</v>
      </c>
      <c r="O392" s="25">
        <v>550.23030286076221</v>
      </c>
      <c r="P392" s="26">
        <v>10.771327687058987</v>
      </c>
      <c r="Q392" s="26">
        <v>1.2839407497670923</v>
      </c>
    </row>
    <row r="393" spans="1:17">
      <c r="A393" s="34">
        <v>37377</v>
      </c>
      <c r="B393" s="18">
        <v>1.8</v>
      </c>
      <c r="C393" s="19" t="s">
        <v>62</v>
      </c>
      <c r="D393" s="28" t="s">
        <v>63</v>
      </c>
      <c r="E393" s="21">
        <v>14</v>
      </c>
      <c r="F393" s="40" t="s">
        <v>39</v>
      </c>
      <c r="G393" s="22">
        <v>4.8282666666666658E-3</v>
      </c>
      <c r="H393" s="28">
        <v>1.1499999999999999</v>
      </c>
      <c r="I393" s="23">
        <v>-26.035268625</v>
      </c>
      <c r="J393" s="23">
        <v>18.642570150000001</v>
      </c>
      <c r="K393" s="24">
        <v>0.3717416982070379</v>
      </c>
      <c r="L393" s="23">
        <v>33.795554418649999</v>
      </c>
      <c r="M393" s="23">
        <v>0.82575957273</v>
      </c>
      <c r="N393" s="28">
        <v>40.926627476954707</v>
      </c>
      <c r="O393" s="25">
        <v>163.17394888108709</v>
      </c>
      <c r="P393" s="26">
        <v>3.9869874196931665</v>
      </c>
      <c r="Q393" s="26">
        <v>0.21695982293226893</v>
      </c>
    </row>
    <row r="394" spans="1:17">
      <c r="A394" s="34">
        <v>37377</v>
      </c>
      <c r="B394" s="18">
        <v>2.2000000000000002</v>
      </c>
      <c r="C394" s="19" t="s">
        <v>62</v>
      </c>
      <c r="D394" s="28" t="s">
        <v>63</v>
      </c>
      <c r="E394" s="21">
        <v>14</v>
      </c>
      <c r="F394" s="40" t="s">
        <v>39</v>
      </c>
      <c r="G394" s="22">
        <v>9.5533333333333338E-3</v>
      </c>
      <c r="H394" s="28">
        <v>1.1499999999999999</v>
      </c>
      <c r="I394" s="23">
        <v>-25.667102145000001</v>
      </c>
      <c r="J394" s="23">
        <v>12.5858617795</v>
      </c>
      <c r="K394" s="24">
        <v>0.369539541313742</v>
      </c>
      <c r="L394" s="23">
        <v>26.602387257250001</v>
      </c>
      <c r="M394" s="23">
        <v>0.92489058881000008</v>
      </c>
      <c r="N394" s="28">
        <v>28.762739700354892</v>
      </c>
      <c r="O394" s="25">
        <v>254.14147293092833</v>
      </c>
      <c r="P394" s="26">
        <v>8.8357880917648686</v>
      </c>
      <c r="Q394" s="26">
        <v>0.28623900562741789</v>
      </c>
    </row>
    <row r="395" spans="1:17">
      <c r="A395" s="34">
        <v>37377</v>
      </c>
      <c r="B395" s="18">
        <v>1.5</v>
      </c>
      <c r="C395" s="19" t="s">
        <v>64</v>
      </c>
      <c r="D395" s="28" t="s">
        <v>63</v>
      </c>
      <c r="E395" s="21">
        <v>13</v>
      </c>
      <c r="F395" s="40" t="s">
        <v>37</v>
      </c>
      <c r="G395" s="22">
        <v>6.0060000000000009E-3</v>
      </c>
      <c r="H395" s="28">
        <v>1.1499999999999999</v>
      </c>
      <c r="I395" s="23">
        <v>-25.917399625300003</v>
      </c>
      <c r="J395" s="23">
        <v>41.448235688300009</v>
      </c>
      <c r="K395" s="24">
        <v>0.38003272620316114</v>
      </c>
      <c r="L395" s="23">
        <v>22.764319892603329</v>
      </c>
      <c r="M395" s="23">
        <v>0.43943897572166662</v>
      </c>
      <c r="N395" s="28">
        <v>51.803142530128852</v>
      </c>
      <c r="O395" s="25">
        <v>136.72250527497562</v>
      </c>
      <c r="P395" s="26">
        <v>2.6392704881843301</v>
      </c>
      <c r="Q395" s="26">
        <v>0.36244378990318815</v>
      </c>
    </row>
    <row r="396" spans="1:17">
      <c r="A396" s="34">
        <v>37377</v>
      </c>
      <c r="B396" s="18">
        <v>1.8</v>
      </c>
      <c r="C396" s="19" t="s">
        <v>64</v>
      </c>
      <c r="D396" s="28" t="s">
        <v>63</v>
      </c>
      <c r="E396" s="21">
        <v>13</v>
      </c>
      <c r="F396" s="40" t="s">
        <v>37</v>
      </c>
      <c r="G396" s="22">
        <v>6.201599999999999E-3</v>
      </c>
      <c r="H396" s="28">
        <v>1.1499999999999999</v>
      </c>
      <c r="I396" s="23">
        <v>-25.646920630600004</v>
      </c>
      <c r="J396" s="23">
        <v>14.813610948600001</v>
      </c>
      <c r="K396" s="24">
        <v>0.37034953012836441</v>
      </c>
      <c r="L396" s="23">
        <v>25.099732517159996</v>
      </c>
      <c r="M396" s="23">
        <v>0.64910913753999988</v>
      </c>
      <c r="N396" s="28">
        <v>38.667969784377412</v>
      </c>
      <c r="O396" s="25">
        <v>155.65850117841939</v>
      </c>
      <c r="P396" s="26">
        <v>4.0255152273680626</v>
      </c>
      <c r="Q396" s="26">
        <v>0.16301445195416631</v>
      </c>
    </row>
    <row r="397" spans="1:17">
      <c r="A397" s="34">
        <v>37377</v>
      </c>
      <c r="B397" s="18">
        <v>2.2000000000000002</v>
      </c>
      <c r="C397" s="19" t="s">
        <v>64</v>
      </c>
      <c r="D397" s="28" t="s">
        <v>63</v>
      </c>
      <c r="E397" s="21">
        <v>13</v>
      </c>
      <c r="F397" s="40" t="s">
        <v>37</v>
      </c>
      <c r="G397" s="22">
        <v>2.8743333333333333E-2</v>
      </c>
      <c r="H397" s="28">
        <v>1.1499999999999999</v>
      </c>
      <c r="I397" s="23">
        <v>-25.536082086133334</v>
      </c>
      <c r="J397" s="23">
        <v>10.161673215066665</v>
      </c>
      <c r="K397" s="24">
        <v>0.36865810318976205</v>
      </c>
      <c r="L397" s="23">
        <v>16.809277070339999</v>
      </c>
      <c r="M397" s="23">
        <v>0.51499254438333331</v>
      </c>
      <c r="N397" s="28">
        <v>32.639845476729967</v>
      </c>
      <c r="O397" s="25">
        <v>483.15465392513931</v>
      </c>
      <c r="P397" s="26">
        <v>14.802602367391613</v>
      </c>
      <c r="Q397" s="26">
        <v>0.34906063859325276</v>
      </c>
    </row>
    <row r="398" spans="1:17">
      <c r="A398" s="34">
        <v>37377</v>
      </c>
      <c r="B398" s="18">
        <v>1.5</v>
      </c>
      <c r="C398" s="19" t="s">
        <v>64</v>
      </c>
      <c r="D398" s="28" t="s">
        <v>63</v>
      </c>
      <c r="E398" s="21">
        <v>14</v>
      </c>
      <c r="F398" s="40" t="s">
        <v>39</v>
      </c>
      <c r="G398" s="22">
        <v>6.012666666666667E-3</v>
      </c>
      <c r="H398" s="28">
        <v>1.1499999999999999</v>
      </c>
      <c r="I398" s="23">
        <v>-27.567870801600002</v>
      </c>
      <c r="J398" s="23">
        <v>89.765447137249993</v>
      </c>
      <c r="K398" s="24">
        <v>0.39759395767756922</v>
      </c>
      <c r="L398" s="23">
        <v>31.244052822499999</v>
      </c>
      <c r="M398" s="23">
        <v>0.62730005824000001</v>
      </c>
      <c r="N398" s="28">
        <v>49.807189417709687</v>
      </c>
      <c r="O398" s="25">
        <v>187.86007493741837</v>
      </c>
      <c r="P398" s="26">
        <v>3.771746150177707</v>
      </c>
      <c r="Q398" s="26">
        <v>1.1803286439419576</v>
      </c>
    </row>
    <row r="399" spans="1:17">
      <c r="A399" s="34">
        <v>37377</v>
      </c>
      <c r="B399" s="18">
        <v>1.8</v>
      </c>
      <c r="C399" s="19" t="s">
        <v>64</v>
      </c>
      <c r="D399" s="28" t="s">
        <v>63</v>
      </c>
      <c r="E399" s="21">
        <v>14</v>
      </c>
      <c r="F399" s="40" t="s">
        <v>39</v>
      </c>
      <c r="G399" s="22">
        <v>3.3999333333333335E-3</v>
      </c>
      <c r="H399" s="28">
        <v>1.1499999999999999</v>
      </c>
      <c r="I399" s="23">
        <v>-26.518970813750002</v>
      </c>
      <c r="J399" s="23">
        <v>30.744127936374998</v>
      </c>
      <c r="K399" s="24">
        <v>0.37614136233325662</v>
      </c>
      <c r="L399" s="23">
        <v>27.326872032187499</v>
      </c>
      <c r="M399" s="23">
        <v>0.70944207081499999</v>
      </c>
      <c r="N399" s="28">
        <v>38.518820854244886</v>
      </c>
      <c r="O399" s="25">
        <v>92.909543117968681</v>
      </c>
      <c r="P399" s="26">
        <v>2.412055744632946</v>
      </c>
      <c r="Q399" s="26">
        <v>0.23737914550945899</v>
      </c>
    </row>
    <row r="400" spans="1:17">
      <c r="A400" s="34">
        <v>37377</v>
      </c>
      <c r="B400" s="18">
        <v>2.2000000000000002</v>
      </c>
      <c r="C400" s="19" t="s">
        <v>64</v>
      </c>
      <c r="D400" s="28" t="s">
        <v>63</v>
      </c>
      <c r="E400" s="21">
        <v>14</v>
      </c>
      <c r="F400" s="40" t="s">
        <v>39</v>
      </c>
      <c r="G400" s="22">
        <v>1.8753333333333334E-2</v>
      </c>
      <c r="H400" s="28">
        <v>1.1499999999999999</v>
      </c>
      <c r="I400" s="23">
        <v>-25.789006932100001</v>
      </c>
      <c r="J400" s="23">
        <v>13.379747047750001</v>
      </c>
      <c r="K400" s="24">
        <v>0.36982819537315748</v>
      </c>
      <c r="L400" s="23">
        <v>16.684370709374999</v>
      </c>
      <c r="M400" s="23">
        <v>0.61144102116499999</v>
      </c>
      <c r="N400" s="28">
        <v>27.286966578699094</v>
      </c>
      <c r="O400" s="25">
        <v>312.88756536981253</v>
      </c>
      <c r="P400" s="26">
        <v>11.466557283580968</v>
      </c>
      <c r="Q400" s="26">
        <v>0.40456254353975357</v>
      </c>
    </row>
    <row r="401" spans="1:17">
      <c r="A401" s="34">
        <v>37377</v>
      </c>
      <c r="B401" s="18">
        <v>1.5</v>
      </c>
      <c r="C401" s="19" t="s">
        <v>65</v>
      </c>
      <c r="D401" s="28" t="s">
        <v>63</v>
      </c>
      <c r="E401" s="21">
        <v>13</v>
      </c>
      <c r="F401" s="40" t="s">
        <v>37</v>
      </c>
      <c r="G401" s="22">
        <v>3.404333333333333E-3</v>
      </c>
      <c r="H401" s="28">
        <v>1.1499999999999999</v>
      </c>
      <c r="I401" s="23">
        <v>-26.558760449899999</v>
      </c>
      <c r="J401" s="23">
        <v>76.14644644949999</v>
      </c>
      <c r="K401" s="24">
        <v>0.39264288406384484</v>
      </c>
      <c r="L401" s="23">
        <v>35.213073895244996</v>
      </c>
      <c r="M401" s="23">
        <v>0.64428928141999997</v>
      </c>
      <c r="N401" s="28">
        <v>54.65413582177888</v>
      </c>
      <c r="O401" s="25">
        <v>119.87704123071236</v>
      </c>
      <c r="P401" s="26">
        <v>2.1933754770474865</v>
      </c>
      <c r="Q401" s="26">
        <v>0.5777983590034228</v>
      </c>
    </row>
    <row r="402" spans="1:17">
      <c r="A402" s="34">
        <v>37377</v>
      </c>
      <c r="B402" s="18">
        <v>1.8</v>
      </c>
      <c r="C402" s="19" t="s">
        <v>65</v>
      </c>
      <c r="D402" s="28" t="s">
        <v>63</v>
      </c>
      <c r="E402" s="21">
        <v>13</v>
      </c>
      <c r="F402" s="40" t="s">
        <v>37</v>
      </c>
      <c r="G402" s="22">
        <v>7.5532666666666675E-3</v>
      </c>
      <c r="H402" s="28">
        <v>1.1499999999999999</v>
      </c>
      <c r="I402" s="23">
        <v>-25.734677245549999</v>
      </c>
      <c r="J402" s="23">
        <v>18.590459729900001</v>
      </c>
      <c r="K402" s="24">
        <v>0.37172274091996893</v>
      </c>
      <c r="L402" s="23">
        <v>27.238068422940003</v>
      </c>
      <c r="M402" s="23">
        <v>0.69359879416999992</v>
      </c>
      <c r="N402" s="28">
        <v>39.270639816400831</v>
      </c>
      <c r="O402" s="25">
        <v>205.73639428337867</v>
      </c>
      <c r="P402" s="26">
        <v>5.2389366520444556</v>
      </c>
      <c r="Q402" s="26">
        <v>0.28409396160166422</v>
      </c>
    </row>
    <row r="403" spans="1:17">
      <c r="A403" s="34">
        <v>37377</v>
      </c>
      <c r="B403" s="18">
        <v>2.2000000000000002</v>
      </c>
      <c r="C403" s="19" t="s">
        <v>65</v>
      </c>
      <c r="D403" s="28" t="s">
        <v>63</v>
      </c>
      <c r="E403" s="21">
        <v>13</v>
      </c>
      <c r="F403" s="40" t="s">
        <v>37</v>
      </c>
      <c r="G403" s="22">
        <v>1.2406666666666667E-2</v>
      </c>
      <c r="H403" s="28">
        <v>1.1499999999999999</v>
      </c>
      <c r="I403" s="23">
        <v>-25.840526928899997</v>
      </c>
      <c r="J403" s="23">
        <v>13.287349779949999</v>
      </c>
      <c r="K403" s="24">
        <v>0.36979459073273491</v>
      </c>
      <c r="L403" s="23">
        <v>18.087086120069998</v>
      </c>
      <c r="M403" s="23">
        <v>0.6115203039349999</v>
      </c>
      <c r="N403" s="28">
        <v>29.577245438431955</v>
      </c>
      <c r="O403" s="25">
        <v>224.40044846300174</v>
      </c>
      <c r="P403" s="26">
        <v>7.5869285708202314</v>
      </c>
      <c r="Q403" s="26">
        <v>0.26513210273509963</v>
      </c>
    </row>
    <row r="404" spans="1:17">
      <c r="A404" s="34">
        <v>37377</v>
      </c>
      <c r="B404" s="18">
        <v>1.5</v>
      </c>
      <c r="C404" s="19" t="s">
        <v>65</v>
      </c>
      <c r="D404" s="28" t="s">
        <v>63</v>
      </c>
      <c r="E404" s="21">
        <v>14</v>
      </c>
      <c r="F404" s="40" t="s">
        <v>39</v>
      </c>
      <c r="G404" s="22">
        <v>4.7751666666666671E-3</v>
      </c>
      <c r="H404" s="28">
        <v>1.1499999999999999</v>
      </c>
      <c r="I404" s="23">
        <v>-28.195191591249998</v>
      </c>
      <c r="J404" s="23">
        <v>230.34683549697499</v>
      </c>
      <c r="K404" s="24">
        <v>0.4486029558327071</v>
      </c>
      <c r="L404" s="23">
        <v>32.495494512897501</v>
      </c>
      <c r="M404" s="23">
        <v>0.72906572580625006</v>
      </c>
      <c r="N404" s="28">
        <v>44.571419781065408</v>
      </c>
      <c r="O404" s="25">
        <v>155.17140221483771</v>
      </c>
      <c r="P404" s="26">
        <v>3.4814103516791457</v>
      </c>
      <c r="Q404" s="26">
        <v>2.8653036240977796</v>
      </c>
    </row>
    <row r="405" spans="1:17">
      <c r="A405" s="34">
        <v>37377</v>
      </c>
      <c r="B405" s="18">
        <v>1.8</v>
      </c>
      <c r="C405" s="19" t="s">
        <v>65</v>
      </c>
      <c r="D405" s="28" t="s">
        <v>63</v>
      </c>
      <c r="E405" s="21">
        <v>14</v>
      </c>
      <c r="F405" s="40" t="s">
        <v>39</v>
      </c>
      <c r="G405" s="22">
        <v>3.4915999999999992E-3</v>
      </c>
      <c r="H405" s="28">
        <v>1.1499999999999999</v>
      </c>
      <c r="I405" s="23">
        <v>-26.994808787499998</v>
      </c>
      <c r="J405" s="23">
        <v>109.67498970874999</v>
      </c>
      <c r="K405" s="24">
        <v>0.40481789961039472</v>
      </c>
      <c r="L405" s="23">
        <v>25.8678312095625</v>
      </c>
      <c r="M405" s="23">
        <v>0.75219121465499994</v>
      </c>
      <c r="N405" s="28">
        <v>34.389967212561821</v>
      </c>
      <c r="O405" s="25">
        <v>90.320119451308386</v>
      </c>
      <c r="P405" s="26">
        <v>2.6263508450893971</v>
      </c>
      <c r="Q405" s="26">
        <v>1.0116151819282868</v>
      </c>
    </row>
    <row r="406" spans="1:17">
      <c r="A406" s="34">
        <v>37377</v>
      </c>
      <c r="B406" s="18">
        <v>2.2000000000000002</v>
      </c>
      <c r="C406" s="19" t="s">
        <v>65</v>
      </c>
      <c r="D406" s="28" t="s">
        <v>63</v>
      </c>
      <c r="E406" s="21">
        <v>14</v>
      </c>
      <c r="F406" s="40" t="s">
        <v>39</v>
      </c>
      <c r="G406" s="22">
        <v>9.4758333333333326E-3</v>
      </c>
      <c r="H406" s="28">
        <v>1.1499999999999999</v>
      </c>
      <c r="I406" s="23">
        <v>-26.121492056850002</v>
      </c>
      <c r="J406" s="23">
        <v>33.010900063625002</v>
      </c>
      <c r="K406" s="24">
        <v>0.37696513093497308</v>
      </c>
      <c r="L406" s="23">
        <v>19.703703239625</v>
      </c>
      <c r="M406" s="23">
        <v>0.70579902194749999</v>
      </c>
      <c r="N406" s="28">
        <v>27.916875239153612</v>
      </c>
      <c r="O406" s="25">
        <v>186.70900794814656</v>
      </c>
      <c r="P406" s="26">
        <v>6.6880338988041839</v>
      </c>
      <c r="Q406" s="26">
        <v>0.71328757228285022</v>
      </c>
    </row>
    <row r="407" spans="1:17">
      <c r="A407" s="41">
        <v>37391</v>
      </c>
      <c r="B407" s="26">
        <v>1.5</v>
      </c>
      <c r="C407" s="42" t="s">
        <v>67</v>
      </c>
      <c r="D407" s="20" t="s">
        <v>58</v>
      </c>
      <c r="E407" s="28">
        <v>1</v>
      </c>
      <c r="F407" s="28" t="s">
        <v>37</v>
      </c>
      <c r="G407" s="33">
        <v>5.2818533333333327E-2</v>
      </c>
      <c r="H407" s="26">
        <v>0.83</v>
      </c>
      <c r="I407" s="28">
        <v>-27.618729257077199</v>
      </c>
      <c r="J407" s="28">
        <v>286.48105094150145</v>
      </c>
      <c r="K407" s="28">
        <v>0.46902777182644811</v>
      </c>
      <c r="L407" s="28">
        <v>42.876113334014427</v>
      </c>
      <c r="M407" s="28">
        <v>1.2598466371894552</v>
      </c>
      <c r="N407" s="28">
        <v>34.032803730512107</v>
      </c>
      <c r="O407" s="25">
        <v>1879.6623397092269</v>
      </c>
      <c r="P407" s="26">
        <v>55.230898829061672</v>
      </c>
      <c r="Q407" s="26">
        <v>56.737471726814874</v>
      </c>
    </row>
    <row r="408" spans="1:17">
      <c r="A408" s="41">
        <v>37391</v>
      </c>
      <c r="B408" s="26">
        <v>1.8</v>
      </c>
      <c r="C408" s="42" t="s">
        <v>67</v>
      </c>
      <c r="D408" s="20" t="s">
        <v>58</v>
      </c>
      <c r="E408" s="28">
        <v>1</v>
      </c>
      <c r="F408" s="28" t="s">
        <v>37</v>
      </c>
      <c r="G408" s="33">
        <v>7.1910000000000012E-3</v>
      </c>
      <c r="H408" s="26">
        <v>0.83</v>
      </c>
      <c r="I408" s="28">
        <v>-27.22090448734815</v>
      </c>
      <c r="J408" s="28">
        <v>283.1746654517388</v>
      </c>
      <c r="K408" s="28">
        <v>0.46782796277796979</v>
      </c>
      <c r="L408" s="28">
        <v>21.410588717633271</v>
      </c>
      <c r="M408" s="28">
        <v>0.778637078884857</v>
      </c>
      <c r="N408" s="28">
        <v>27.497520087660014</v>
      </c>
      <c r="O408" s="25">
        <v>127.7897410788557</v>
      </c>
      <c r="P408" s="26">
        <v>4.6473187644366352</v>
      </c>
      <c r="Q408" s="26">
        <v>4.7183280653308319</v>
      </c>
    </row>
    <row r="409" spans="1:17">
      <c r="A409" s="41">
        <v>37391</v>
      </c>
      <c r="B409" s="26">
        <v>2.2000000000000002</v>
      </c>
      <c r="C409" s="42" t="s">
        <v>67</v>
      </c>
      <c r="D409" s="20" t="s">
        <v>58</v>
      </c>
      <c r="E409" s="28">
        <v>1</v>
      </c>
      <c r="F409" s="28" t="s">
        <v>37</v>
      </c>
      <c r="G409" s="33">
        <v>1.0006000000000001E-2</v>
      </c>
      <c r="H409" s="26">
        <v>0.83</v>
      </c>
      <c r="I409" s="28">
        <v>-27.127815276208157</v>
      </c>
      <c r="J409" s="28">
        <v>235.02874758606526</v>
      </c>
      <c r="K409" s="28">
        <v>0.45035367063048337</v>
      </c>
      <c r="L409" s="28">
        <v>19.086413609726442</v>
      </c>
      <c r="M409" s="28">
        <v>0.65363412945209698</v>
      </c>
      <c r="N409" s="28">
        <v>29.200454428114792</v>
      </c>
      <c r="O409" s="25">
        <v>158.51228330050589</v>
      </c>
      <c r="P409" s="26">
        <v>5.4284183724170765</v>
      </c>
      <c r="Q409" s="26">
        <v>4.5627848991960951</v>
      </c>
    </row>
    <row r="410" spans="1:17">
      <c r="A410" s="41">
        <v>37391</v>
      </c>
      <c r="B410" s="26">
        <v>1.5</v>
      </c>
      <c r="C410" s="42" t="s">
        <v>67</v>
      </c>
      <c r="D410" s="20" t="s">
        <v>58</v>
      </c>
      <c r="E410" s="28">
        <v>3</v>
      </c>
      <c r="F410" s="28" t="s">
        <v>37</v>
      </c>
      <c r="G410" s="33">
        <v>4.9841333333333335E-2</v>
      </c>
      <c r="H410" s="26">
        <v>0.83</v>
      </c>
      <c r="I410" s="28">
        <v>-28.053789317745789</v>
      </c>
      <c r="J410" s="28">
        <v>280.62003935573875</v>
      </c>
      <c r="K410" s="28">
        <v>0.46690092961404794</v>
      </c>
      <c r="L410" s="28">
        <v>46.43490724413801</v>
      </c>
      <c r="M410" s="28">
        <v>1.3642783005088617</v>
      </c>
      <c r="N410" s="28">
        <v>34.036242624996873</v>
      </c>
      <c r="O410" s="25">
        <v>1920.9334829137224</v>
      </c>
      <c r="P410" s="26">
        <v>56.437883114129406</v>
      </c>
      <c r="Q410" s="26">
        <v>56.777035067303963</v>
      </c>
    </row>
    <row r="411" spans="1:17">
      <c r="A411" s="41">
        <v>37391</v>
      </c>
      <c r="B411" s="26">
        <v>1.8</v>
      </c>
      <c r="C411" s="42" t="s">
        <v>67</v>
      </c>
      <c r="D411" s="20" t="s">
        <v>58</v>
      </c>
      <c r="E411" s="28">
        <v>3</v>
      </c>
      <c r="F411" s="28" t="s">
        <v>37</v>
      </c>
      <c r="G411" s="33">
        <v>1.9770426666666667E-2</v>
      </c>
      <c r="H411" s="26">
        <v>0.83</v>
      </c>
      <c r="I411" s="28">
        <v>-27.378549369617986</v>
      </c>
      <c r="J411" s="28">
        <v>230.89078159685869</v>
      </c>
      <c r="K411" s="28">
        <v>0.44885153263468597</v>
      </c>
      <c r="L411" s="28">
        <v>28.907859171258931</v>
      </c>
      <c r="M411" s="28">
        <v>1.0477122127733596</v>
      </c>
      <c r="N411" s="28">
        <v>27.591411857973885</v>
      </c>
      <c r="O411" s="25">
        <v>474.36218916363276</v>
      </c>
      <c r="P411" s="26">
        <v>17.192385500437616</v>
      </c>
      <c r="Q411" s="26">
        <v>14.192577727074775</v>
      </c>
    </row>
    <row r="412" spans="1:17">
      <c r="A412" s="41">
        <v>37391</v>
      </c>
      <c r="B412" s="26">
        <v>2.2000000000000002</v>
      </c>
      <c r="C412" s="42" t="s">
        <v>67</v>
      </c>
      <c r="D412" s="20" t="s">
        <v>58</v>
      </c>
      <c r="E412" s="28">
        <v>3</v>
      </c>
      <c r="F412" s="28" t="s">
        <v>37</v>
      </c>
      <c r="G412" s="33">
        <v>1.6097333333333332E-2</v>
      </c>
      <c r="H412" s="26">
        <v>0.83</v>
      </c>
      <c r="I412" s="28">
        <v>-27.23341500570324</v>
      </c>
      <c r="J412" s="28">
        <v>204.6966692000068</v>
      </c>
      <c r="K412" s="28">
        <v>0.43934166133172181</v>
      </c>
      <c r="L412" s="28">
        <v>18.899250267056061</v>
      </c>
      <c r="M412" s="28">
        <v>0.69585571494201326</v>
      </c>
      <c r="N412" s="28">
        <v>27.159725588559642</v>
      </c>
      <c r="O412" s="25">
        <v>252.50885097807901</v>
      </c>
      <c r="P412" s="26">
        <v>9.2971797581210502</v>
      </c>
      <c r="Q412" s="26">
        <v>6.7908145523281691</v>
      </c>
    </row>
    <row r="413" spans="1:17">
      <c r="A413" s="41">
        <v>37391</v>
      </c>
      <c r="B413" s="26">
        <v>1.5</v>
      </c>
      <c r="C413" s="42" t="s">
        <v>67</v>
      </c>
      <c r="D413" s="20" t="s">
        <v>58</v>
      </c>
      <c r="E413" s="28">
        <v>5</v>
      </c>
      <c r="F413" s="28" t="s">
        <v>37</v>
      </c>
      <c r="G413" s="33">
        <v>3.9958E-2</v>
      </c>
      <c r="H413" s="26">
        <v>0.83</v>
      </c>
      <c r="I413" s="28">
        <v>-28.47184778782767</v>
      </c>
      <c r="J413" s="28">
        <v>333.88266903839587</v>
      </c>
      <c r="K413" s="28">
        <v>0.48622551784849138</v>
      </c>
      <c r="L413" s="28">
        <v>41.41931518999548</v>
      </c>
      <c r="M413" s="28">
        <v>1.224979330461526</v>
      </c>
      <c r="N413" s="28">
        <v>33.812256386718168</v>
      </c>
      <c r="O413" s="25">
        <v>1373.6773869803267</v>
      </c>
      <c r="P413" s="26">
        <v>40.626610991862769</v>
      </c>
      <c r="Q413" s="26">
        <v>48.721673616283539</v>
      </c>
    </row>
    <row r="414" spans="1:17">
      <c r="A414" s="41">
        <v>37391</v>
      </c>
      <c r="B414" s="26">
        <v>1.8</v>
      </c>
      <c r="C414" s="42" t="s">
        <v>67</v>
      </c>
      <c r="D414" s="20" t="s">
        <v>58</v>
      </c>
      <c r="E414" s="28">
        <v>5</v>
      </c>
      <c r="F414" s="28" t="s">
        <v>37</v>
      </c>
      <c r="G414" s="33">
        <v>1.1990666666666667E-2</v>
      </c>
      <c r="H414" s="26">
        <v>0.83</v>
      </c>
      <c r="I414" s="28">
        <v>-28.027673027355277</v>
      </c>
      <c r="J414" s="28">
        <v>214.89278542070167</v>
      </c>
      <c r="K414" s="28">
        <v>0.44304361574595474</v>
      </c>
      <c r="L414" s="28">
        <v>34.145583270499507</v>
      </c>
      <c r="M414" s="28">
        <v>1.0516375025848477</v>
      </c>
      <c r="N414" s="28">
        <v>32.468966907867184</v>
      </c>
      <c r="O414" s="25">
        <v>339.82549492243959</v>
      </c>
      <c r="P414" s="26">
        <v>10.46616284055839</v>
      </c>
      <c r="Q414" s="26">
        <v>8.0321117937040309</v>
      </c>
    </row>
    <row r="415" spans="1:17">
      <c r="A415" s="41">
        <v>37391</v>
      </c>
      <c r="B415" s="26">
        <v>2.2000000000000002</v>
      </c>
      <c r="C415" s="42" t="s">
        <v>67</v>
      </c>
      <c r="D415" s="20" t="s">
        <v>58</v>
      </c>
      <c r="E415" s="28">
        <v>5</v>
      </c>
      <c r="F415" s="28" t="s">
        <v>37</v>
      </c>
      <c r="G415" s="33">
        <v>9.4858666666666654E-3</v>
      </c>
      <c r="H415" s="26">
        <v>0.83</v>
      </c>
      <c r="I415" s="28">
        <v>-27.821473137315955</v>
      </c>
      <c r="J415" s="28">
        <v>159.34691022623582</v>
      </c>
      <c r="K415" s="28">
        <v>0.42287296378828892</v>
      </c>
      <c r="L415" s="28">
        <v>18.652908201280773</v>
      </c>
      <c r="M415" s="28">
        <v>0.63818221467957825</v>
      </c>
      <c r="N415" s="28">
        <v>29.228185574939783</v>
      </c>
      <c r="O415" s="25">
        <v>146.85937011862569</v>
      </c>
      <c r="P415" s="26">
        <v>5.0245804599154713</v>
      </c>
      <c r="Q415" s="26">
        <v>2.8425540841014199</v>
      </c>
    </row>
    <row r="416" spans="1:17">
      <c r="A416" s="41">
        <v>37391</v>
      </c>
      <c r="B416" s="26">
        <v>1.5</v>
      </c>
      <c r="C416" s="42" t="s">
        <v>67</v>
      </c>
      <c r="D416" s="20" t="s">
        <v>58</v>
      </c>
      <c r="E416" s="28">
        <v>7</v>
      </c>
      <c r="F416" s="28" t="s">
        <v>37</v>
      </c>
      <c r="G416" s="33">
        <v>4.4269999999999997E-2</v>
      </c>
      <c r="H416" s="26">
        <v>1.1542834610025394</v>
      </c>
      <c r="I416" s="28">
        <v>-28.442036977945264</v>
      </c>
      <c r="J416" s="28">
        <v>332.74148423937697</v>
      </c>
      <c r="K416" s="28">
        <v>0.48581155525290154</v>
      </c>
      <c r="L416" s="28">
        <v>34.909326509942794</v>
      </c>
      <c r="M416" s="28">
        <v>0.94869022401671399</v>
      </c>
      <c r="N416" s="28">
        <v>36.797392474582686</v>
      </c>
      <c r="O416" s="25">
        <v>1783.8710816280313</v>
      </c>
      <c r="P416" s="26">
        <v>48.4781926561839</v>
      </c>
      <c r="Q416" s="26">
        <v>57.937042001903279</v>
      </c>
    </row>
    <row r="417" spans="1:17">
      <c r="A417" s="41">
        <v>37391</v>
      </c>
      <c r="B417" s="26">
        <v>1.8</v>
      </c>
      <c r="C417" s="42" t="s">
        <v>67</v>
      </c>
      <c r="D417" s="20" t="s">
        <v>58</v>
      </c>
      <c r="E417" s="28">
        <v>7</v>
      </c>
      <c r="F417" s="28" t="s">
        <v>37</v>
      </c>
      <c r="G417" s="33">
        <v>1.2432666666666667E-2</v>
      </c>
      <c r="H417" s="26">
        <v>0.83</v>
      </c>
      <c r="I417" s="28">
        <v>-28.07661856035304</v>
      </c>
      <c r="J417" s="28">
        <v>257.61527213832778</v>
      </c>
      <c r="K417" s="28">
        <v>0.45855208762096933</v>
      </c>
      <c r="L417" s="28">
        <v>30.334148663399436</v>
      </c>
      <c r="M417" s="28">
        <v>0.90579895992075332</v>
      </c>
      <c r="N417" s="28">
        <v>33.488831413599009</v>
      </c>
      <c r="O417" s="25">
        <v>313.02151792780057</v>
      </c>
      <c r="P417" s="26">
        <v>9.34704212463771</v>
      </c>
      <c r="Q417" s="26">
        <v>8.6228414907896926</v>
      </c>
    </row>
    <row r="418" spans="1:17">
      <c r="A418" s="41">
        <v>37391</v>
      </c>
      <c r="B418" s="26">
        <v>2.2000000000000002</v>
      </c>
      <c r="C418" s="42" t="s">
        <v>67</v>
      </c>
      <c r="D418" s="20" t="s">
        <v>58</v>
      </c>
      <c r="E418" s="28">
        <v>7</v>
      </c>
      <c r="F418" s="28" t="s">
        <v>37</v>
      </c>
      <c r="G418" s="33">
        <v>1.7273333333333332E-2</v>
      </c>
      <c r="H418" s="26">
        <v>0.83</v>
      </c>
      <c r="I418" s="28">
        <v>-27.748603685185934</v>
      </c>
      <c r="J418" s="28">
        <v>234.98658487400425</v>
      </c>
      <c r="K418" s="28">
        <v>0.4503383652205214</v>
      </c>
      <c r="L418" s="28">
        <v>13.907293758320211</v>
      </c>
      <c r="M418" s="28">
        <v>0.50736585237703191</v>
      </c>
      <c r="N418" s="28">
        <v>27.410779998622122</v>
      </c>
      <c r="O418" s="25">
        <v>199.38701630720237</v>
      </c>
      <c r="P418" s="26">
        <v>7.2740365767491868</v>
      </c>
      <c r="Q418" s="26">
        <v>6.1129814246427934</v>
      </c>
    </row>
    <row r="419" spans="1:17">
      <c r="A419" s="41">
        <v>37391</v>
      </c>
      <c r="B419" s="26">
        <v>1.5</v>
      </c>
      <c r="C419" s="42" t="s">
        <v>67</v>
      </c>
      <c r="D419" s="20" t="s">
        <v>58</v>
      </c>
      <c r="E419" s="28">
        <v>9</v>
      </c>
      <c r="F419" s="28" t="s">
        <v>37</v>
      </c>
      <c r="G419" s="33">
        <v>4.1892666666666668E-2</v>
      </c>
      <c r="H419" s="26">
        <v>0.83</v>
      </c>
      <c r="I419" s="28">
        <v>-27.738527761119997</v>
      </c>
      <c r="J419" s="28">
        <v>327.39619440540002</v>
      </c>
      <c r="K419" s="28">
        <v>0.48387251577725643</v>
      </c>
      <c r="L419" s="28">
        <v>40.856174297972373</v>
      </c>
      <c r="M419" s="28">
        <v>1.1081933648879969</v>
      </c>
      <c r="N419" s="28">
        <v>36.867369533566581</v>
      </c>
      <c r="O419" s="25">
        <v>1420.6064956463581</v>
      </c>
      <c r="P419" s="26">
        <v>38.532895447095576</v>
      </c>
      <c r="Q419" s="26">
        <v>45.304094578970165</v>
      </c>
    </row>
    <row r="420" spans="1:17">
      <c r="A420" s="41">
        <v>37391</v>
      </c>
      <c r="B420" s="26">
        <v>1.8</v>
      </c>
      <c r="C420" s="42" t="s">
        <v>67</v>
      </c>
      <c r="D420" s="20" t="s">
        <v>58</v>
      </c>
      <c r="E420" s="28">
        <v>9</v>
      </c>
      <c r="F420" s="28" t="s">
        <v>37</v>
      </c>
      <c r="G420" s="33">
        <v>1.6758133333333335E-2</v>
      </c>
      <c r="H420" s="26">
        <v>0.83</v>
      </c>
      <c r="I420" s="28">
        <v>-27.53683503912</v>
      </c>
      <c r="J420" s="28">
        <v>240.91026460032003</v>
      </c>
      <c r="K420" s="28">
        <v>0.45248866338277077</v>
      </c>
      <c r="L420" s="28">
        <v>29.290617885714315</v>
      </c>
      <c r="M420" s="28">
        <v>1.1636463927282421</v>
      </c>
      <c r="N420" s="28">
        <v>25.171407799443799</v>
      </c>
      <c r="O420" s="25">
        <v>407.41054635395039</v>
      </c>
      <c r="P420" s="26">
        <v>16.185449363819561</v>
      </c>
      <c r="Q420" s="26">
        <v>13.950022469171254</v>
      </c>
    </row>
    <row r="421" spans="1:17">
      <c r="A421" s="41">
        <v>37391</v>
      </c>
      <c r="B421" s="26">
        <v>2.2000000000000002</v>
      </c>
      <c r="C421" s="42" t="s">
        <v>67</v>
      </c>
      <c r="D421" s="20" t="s">
        <v>58</v>
      </c>
      <c r="E421" s="28">
        <v>9</v>
      </c>
      <c r="F421" s="28" t="s">
        <v>37</v>
      </c>
      <c r="G421" s="33">
        <v>1.0141799999999999E-2</v>
      </c>
      <c r="H421" s="26">
        <v>0.83</v>
      </c>
      <c r="I421" s="28">
        <v>-27.497904715279997</v>
      </c>
      <c r="J421" s="28">
        <v>232.59538775711999</v>
      </c>
      <c r="K421" s="28">
        <v>0.44947033337121345</v>
      </c>
      <c r="L421" s="28">
        <v>12.431182801625988</v>
      </c>
      <c r="M421" s="28">
        <v>0.49131287216835301</v>
      </c>
      <c r="N421" s="28">
        <v>25.301968472273867</v>
      </c>
      <c r="O421" s="25">
        <v>104.64189288215024</v>
      </c>
      <c r="P421" s="26">
        <v>4.1357214161743112</v>
      </c>
      <c r="Q421" s="26">
        <v>3.4396932891368444</v>
      </c>
    </row>
    <row r="422" spans="1:17">
      <c r="A422" s="41">
        <v>37391</v>
      </c>
      <c r="B422" s="26">
        <v>1.5</v>
      </c>
      <c r="C422" s="42" t="s">
        <v>67</v>
      </c>
      <c r="D422" s="20" t="s">
        <v>58</v>
      </c>
      <c r="E422" s="28">
        <v>11</v>
      </c>
      <c r="F422" s="28" t="s">
        <v>37</v>
      </c>
      <c r="G422" s="43">
        <v>2.9785399999999997E-2</v>
      </c>
      <c r="H422" s="44">
        <v>0.83</v>
      </c>
      <c r="I422" s="44">
        <v>-28.077759713280006</v>
      </c>
      <c r="J422" s="44">
        <v>382.1000044278</v>
      </c>
      <c r="K422" s="28">
        <v>0.50371311731607538</v>
      </c>
      <c r="L422" s="28">
        <v>38.005220337331799</v>
      </c>
      <c r="M422" s="28">
        <v>0.79127458221933245</v>
      </c>
      <c r="N422" s="28">
        <v>48.030381856493371</v>
      </c>
      <c r="O422" s="25">
        <v>939.56057256351653</v>
      </c>
      <c r="P422" s="26">
        <v>19.56179685122563</v>
      </c>
      <c r="Q422" s="26">
        <v>26.880474856307011</v>
      </c>
    </row>
    <row r="423" spans="1:17">
      <c r="A423" s="41">
        <v>37391</v>
      </c>
      <c r="B423" s="26">
        <v>1.8</v>
      </c>
      <c r="C423" s="42" t="s">
        <v>67</v>
      </c>
      <c r="D423" s="20" t="s">
        <v>58</v>
      </c>
      <c r="E423" s="28">
        <v>11</v>
      </c>
      <c r="F423" s="28" t="s">
        <v>37</v>
      </c>
      <c r="G423" s="43">
        <v>1.7175866666666664E-2</v>
      </c>
      <c r="H423" s="44">
        <v>0.83</v>
      </c>
      <c r="I423" s="44">
        <v>-27.845502273600005</v>
      </c>
      <c r="J423" s="44">
        <v>308.19619508890003</v>
      </c>
      <c r="K423" s="28">
        <v>0.47690696496767865</v>
      </c>
      <c r="L423" s="28">
        <v>21.193277841614293</v>
      </c>
      <c r="M423" s="28">
        <v>0.59404185247140573</v>
      </c>
      <c r="N423" s="28">
        <v>35.67640521192812</v>
      </c>
      <c r="O423" s="25">
        <v>302.13071898286609</v>
      </c>
      <c r="P423" s="26">
        <v>8.4686424315488811</v>
      </c>
      <c r="Q423" s="26">
        <v>9.3669083675012388</v>
      </c>
    </row>
    <row r="424" spans="1:17">
      <c r="A424" s="41">
        <v>37391</v>
      </c>
      <c r="B424" s="26">
        <v>2.2000000000000002</v>
      </c>
      <c r="C424" s="42" t="s">
        <v>67</v>
      </c>
      <c r="D424" s="20" t="s">
        <v>58</v>
      </c>
      <c r="E424" s="28">
        <v>11</v>
      </c>
      <c r="F424" s="28" t="s">
        <v>37</v>
      </c>
      <c r="G424" s="33">
        <v>7.856666666666668E-3</v>
      </c>
      <c r="H424" s="26">
        <v>0.83</v>
      </c>
      <c r="I424" s="28">
        <v>-27.556542077200003</v>
      </c>
      <c r="J424" s="28">
        <v>274.08953210453001</v>
      </c>
      <c r="K424" s="28">
        <v>0.46453103394019418</v>
      </c>
      <c r="L424" s="28">
        <v>8.9639569016881762</v>
      </c>
      <c r="M424" s="28">
        <v>0.31289289454128077</v>
      </c>
      <c r="N424" s="28">
        <v>28.648643219686594</v>
      </c>
      <c r="O424" s="25">
        <v>58.454261754471986</v>
      </c>
      <c r="P424" s="26">
        <v>2.0403849950668431</v>
      </c>
      <c r="Q424" s="26">
        <v>2.0042912770147399</v>
      </c>
    </row>
    <row r="425" spans="1:17">
      <c r="A425" s="41">
        <v>37391</v>
      </c>
      <c r="B425" s="26">
        <v>1.5</v>
      </c>
      <c r="C425" s="42" t="s">
        <v>67</v>
      </c>
      <c r="D425" s="20" t="s">
        <v>58</v>
      </c>
      <c r="E425" s="28">
        <v>13</v>
      </c>
      <c r="F425" s="28" t="s">
        <v>37</v>
      </c>
      <c r="G425" s="45">
        <v>4.8678000000000006E-2</v>
      </c>
      <c r="H425" s="46">
        <v>0.83</v>
      </c>
      <c r="I425" s="47">
        <v>-27.870623109029999</v>
      </c>
      <c r="J425" s="47">
        <v>292.62777579591</v>
      </c>
      <c r="K425" s="28">
        <v>0.47125819594259333</v>
      </c>
      <c r="L425" s="28">
        <v>41.488127542283728</v>
      </c>
      <c r="M425" s="28">
        <v>1.3079646299334422</v>
      </c>
      <c r="N425" s="28">
        <v>31.719609684242695</v>
      </c>
      <c r="O425" s="25">
        <v>1676.2340301777283</v>
      </c>
      <c r="P425" s="26">
        <v>52.845354872397081</v>
      </c>
      <c r="Q425" s="26">
        <v>55.465531113529309</v>
      </c>
    </row>
    <row r="426" spans="1:17">
      <c r="A426" s="41">
        <v>37391</v>
      </c>
      <c r="B426" s="26">
        <v>1.8</v>
      </c>
      <c r="C426" s="42" t="s">
        <v>67</v>
      </c>
      <c r="D426" s="20" t="s">
        <v>58</v>
      </c>
      <c r="E426" s="28">
        <v>13</v>
      </c>
      <c r="F426" s="28" t="s">
        <v>37</v>
      </c>
      <c r="G426" s="45">
        <v>1.7952533333333333E-2</v>
      </c>
      <c r="H426" s="46">
        <v>0.83</v>
      </c>
      <c r="I426" s="47">
        <v>-27.377933616499995</v>
      </c>
      <c r="J426" s="47">
        <v>118.56634901781999</v>
      </c>
      <c r="K426" s="28">
        <v>0.40805891038831799</v>
      </c>
      <c r="L426" s="28">
        <v>30.520203776785927</v>
      </c>
      <c r="M426" s="28">
        <v>1.0421622026869435</v>
      </c>
      <c r="N426" s="28">
        <v>29.285464103474045</v>
      </c>
      <c r="O426" s="25">
        <v>454.76942978358636</v>
      </c>
      <c r="P426" s="26">
        <v>15.528844896456272</v>
      </c>
      <c r="Q426" s="26">
        <v>6.4846764246520632</v>
      </c>
    </row>
    <row r="427" spans="1:17">
      <c r="A427" s="41">
        <v>37391</v>
      </c>
      <c r="B427" s="48">
        <v>2.2000000000000002</v>
      </c>
      <c r="C427" s="42" t="s">
        <v>67</v>
      </c>
      <c r="D427" s="20" t="s">
        <v>58</v>
      </c>
      <c r="E427" s="28">
        <v>13</v>
      </c>
      <c r="F427" s="28" t="s">
        <v>37</v>
      </c>
      <c r="G427" s="45">
        <v>1.1493599999999998E-2</v>
      </c>
      <c r="H427" s="46">
        <v>0.83</v>
      </c>
      <c r="I427" s="47">
        <v>-27.253849389249996</v>
      </c>
      <c r="J427" s="47">
        <v>117.69109625387</v>
      </c>
      <c r="K427" s="28">
        <v>0.40774091546232644</v>
      </c>
      <c r="L427" s="28">
        <v>12.671094144128459</v>
      </c>
      <c r="M427" s="28">
        <v>0.4494158413224979</v>
      </c>
      <c r="N427" s="28">
        <v>28.19458723760421</v>
      </c>
      <c r="O427" s="25">
        <v>120.87828475361248</v>
      </c>
      <c r="P427" s="26">
        <v>4.2872869084741358</v>
      </c>
      <c r="Q427" s="26">
        <v>1.7766909433681546</v>
      </c>
    </row>
    <row r="428" spans="1:17">
      <c r="A428" s="41">
        <v>37391</v>
      </c>
      <c r="B428" s="26">
        <v>1.5</v>
      </c>
      <c r="C428" s="42" t="s">
        <v>67</v>
      </c>
      <c r="D428" s="20" t="s">
        <v>58</v>
      </c>
      <c r="E428" s="28">
        <v>15</v>
      </c>
      <c r="F428" s="28" t="s">
        <v>37</v>
      </c>
      <c r="G428" s="33">
        <v>4.8793333333333334E-2</v>
      </c>
      <c r="H428" s="26">
        <v>0.83</v>
      </c>
      <c r="I428" s="28">
        <v>-27.978344503500001</v>
      </c>
      <c r="J428" s="28">
        <v>150.20122997075001</v>
      </c>
      <c r="K428" s="28">
        <v>0.419551063407886</v>
      </c>
      <c r="L428" s="28">
        <v>43.40501033399724</v>
      </c>
      <c r="M428" s="28">
        <v>1.2843490476580712</v>
      </c>
      <c r="N428" s="28">
        <v>33.79533812334234</v>
      </c>
      <c r="O428" s="25">
        <v>1757.8363641777091</v>
      </c>
      <c r="P428" s="26">
        <v>52.014167094945471</v>
      </c>
      <c r="Q428" s="26">
        <v>27.698097100813182</v>
      </c>
    </row>
    <row r="429" spans="1:17">
      <c r="A429" s="41">
        <v>37391</v>
      </c>
      <c r="B429" s="26">
        <v>1.8</v>
      </c>
      <c r="C429" s="42" t="s">
        <v>67</v>
      </c>
      <c r="D429" s="20" t="s">
        <v>58</v>
      </c>
      <c r="E429" s="28">
        <v>15</v>
      </c>
      <c r="F429" s="28" t="s">
        <v>37</v>
      </c>
      <c r="G429" s="33">
        <v>1.6732933333333332E-2</v>
      </c>
      <c r="H429" s="26">
        <v>0.83</v>
      </c>
      <c r="I429" s="28">
        <v>-27.386987155000003</v>
      </c>
      <c r="J429" s="28">
        <v>151.73125626339998</v>
      </c>
      <c r="K429" s="28">
        <v>0.42010681606605105</v>
      </c>
      <c r="L429" s="28">
        <v>32.675648297538601</v>
      </c>
      <c r="M429" s="28">
        <v>1.0935068040233185</v>
      </c>
      <c r="N429" s="28">
        <v>29.881522618163618</v>
      </c>
      <c r="O429" s="25">
        <v>453.81033900651289</v>
      </c>
      <c r="P429" s="26">
        <v>15.186988454552921</v>
      </c>
      <c r="Q429" s="26">
        <v>8.1716349437136966</v>
      </c>
    </row>
    <row r="430" spans="1:17">
      <c r="A430" s="41">
        <v>37391</v>
      </c>
      <c r="B430" s="26">
        <v>2.2000000000000002</v>
      </c>
      <c r="C430" s="42" t="s">
        <v>67</v>
      </c>
      <c r="D430" s="20" t="s">
        <v>58</v>
      </c>
      <c r="E430" s="28">
        <v>15</v>
      </c>
      <c r="F430" s="28" t="s">
        <v>37</v>
      </c>
      <c r="G430" s="33">
        <v>9.5762666666666663E-3</v>
      </c>
      <c r="H430" s="26">
        <v>0.83</v>
      </c>
      <c r="I430" s="28">
        <v>-27.37058788069</v>
      </c>
      <c r="J430" s="28">
        <v>124.4223856376</v>
      </c>
      <c r="K430" s="28">
        <v>0.41018646060131403</v>
      </c>
      <c r="L430" s="28">
        <v>16.230852323906763</v>
      </c>
      <c r="M430" s="28">
        <v>0.56649207962309167</v>
      </c>
      <c r="N430" s="28">
        <v>28.651507951718859</v>
      </c>
      <c r="O430" s="25">
        <v>129.00770516724452</v>
      </c>
      <c r="P430" s="26">
        <v>4.5026497517909911</v>
      </c>
      <c r="Q430" s="26">
        <v>1.9760536093349166</v>
      </c>
    </row>
    <row r="431" spans="1:17">
      <c r="A431" s="41">
        <v>37391</v>
      </c>
      <c r="B431" s="26">
        <v>1.5</v>
      </c>
      <c r="C431" s="42" t="s">
        <v>67</v>
      </c>
      <c r="D431" s="20" t="s">
        <v>58</v>
      </c>
      <c r="E431" s="28">
        <v>2</v>
      </c>
      <c r="F431" s="28" t="s">
        <v>39</v>
      </c>
      <c r="G431" s="33">
        <v>3.4552666666666662E-2</v>
      </c>
      <c r="H431" s="26">
        <v>0.83</v>
      </c>
      <c r="I431" s="28">
        <v>-29.539940221290124</v>
      </c>
      <c r="J431" s="28">
        <v>356.13697495743088</v>
      </c>
      <c r="K431" s="28">
        <v>0.49429753621570799</v>
      </c>
      <c r="L431" s="28">
        <v>43.896165659696393</v>
      </c>
      <c r="M431" s="28">
        <v>1.4156803435963339</v>
      </c>
      <c r="N431" s="28">
        <v>31.007116725365027</v>
      </c>
      <c r="O431" s="25">
        <v>1258.8855513869435</v>
      </c>
      <c r="P431" s="26">
        <v>40.599890745634085</v>
      </c>
      <c r="Q431" s="26">
        <v>51.966859860680856</v>
      </c>
    </row>
    <row r="432" spans="1:17">
      <c r="A432" s="41">
        <v>37391</v>
      </c>
      <c r="B432" s="26">
        <v>1.8</v>
      </c>
      <c r="C432" s="42" t="s">
        <v>67</v>
      </c>
      <c r="D432" s="20" t="s">
        <v>58</v>
      </c>
      <c r="E432" s="28">
        <v>2</v>
      </c>
      <c r="F432" s="28" t="s">
        <v>39</v>
      </c>
      <c r="G432" s="33">
        <v>1.5934013333333337E-2</v>
      </c>
      <c r="H432" s="26">
        <v>0.83</v>
      </c>
      <c r="I432" s="28">
        <v>-28.615343794093651</v>
      </c>
      <c r="J432" s="28">
        <v>333.81660817947812</v>
      </c>
      <c r="K432" s="28">
        <v>0.48620155449262176</v>
      </c>
      <c r="L432" s="28">
        <v>31.301650450967834</v>
      </c>
      <c r="M432" s="28">
        <v>1.1917689641411544</v>
      </c>
      <c r="N432" s="28">
        <v>26.264864577611565</v>
      </c>
      <c r="O432" s="25">
        <v>413.97155998208046</v>
      </c>
      <c r="P432" s="26">
        <v>15.761419928848749</v>
      </c>
      <c r="Q432" s="26">
        <v>18.898187504799527</v>
      </c>
    </row>
    <row r="433" spans="1:17">
      <c r="A433" s="41">
        <v>37391</v>
      </c>
      <c r="B433" s="26">
        <v>2.2000000000000002</v>
      </c>
      <c r="C433" s="42" t="s">
        <v>67</v>
      </c>
      <c r="D433" s="20" t="s">
        <v>58</v>
      </c>
      <c r="E433" s="28">
        <v>2</v>
      </c>
      <c r="F433" s="28" t="s">
        <v>39</v>
      </c>
      <c r="G433" s="33">
        <v>6.9353333333333333E-3</v>
      </c>
      <c r="H433" s="26">
        <v>0.83</v>
      </c>
      <c r="I433" s="28">
        <v>-28.466620779575397</v>
      </c>
      <c r="J433" s="28">
        <v>323.43318304961213</v>
      </c>
      <c r="K433" s="28">
        <v>0.48243485824196314</v>
      </c>
      <c r="L433" s="28">
        <v>23.914742340204477</v>
      </c>
      <c r="M433" s="28">
        <v>0.88063022326636231</v>
      </c>
      <c r="N433" s="28">
        <v>27.156395168339614</v>
      </c>
      <c r="O433" s="25">
        <v>137.66106905938139</v>
      </c>
      <c r="P433" s="26">
        <v>5.0691952376607805</v>
      </c>
      <c r="Q433" s="26">
        <v>5.8871027032656933</v>
      </c>
    </row>
    <row r="434" spans="1:17">
      <c r="A434" s="41">
        <v>37391</v>
      </c>
      <c r="B434" s="26">
        <v>1.5</v>
      </c>
      <c r="C434" s="42" t="s">
        <v>67</v>
      </c>
      <c r="D434" s="20" t="s">
        <v>58</v>
      </c>
      <c r="E434" s="28">
        <v>4</v>
      </c>
      <c r="F434" s="28" t="s">
        <v>39</v>
      </c>
      <c r="G434" s="33">
        <v>4.0832666666666663E-2</v>
      </c>
      <c r="H434" s="26">
        <v>0.83</v>
      </c>
      <c r="I434" s="28">
        <v>-29.855866789893373</v>
      </c>
      <c r="J434" s="28">
        <v>165.97300398438443</v>
      </c>
      <c r="K434" s="28">
        <v>0.42527955974794895</v>
      </c>
      <c r="L434" s="28">
        <v>39.117379534258724</v>
      </c>
      <c r="M434" s="28">
        <v>1.2676866372385605</v>
      </c>
      <c r="N434" s="28">
        <v>30.857294212289936</v>
      </c>
      <c r="O434" s="25">
        <v>1325.7315430985759</v>
      </c>
      <c r="P434" s="26">
        <v>42.963311493804255</v>
      </c>
      <c r="Q434" s="26">
        <v>25.339571972185695</v>
      </c>
    </row>
    <row r="435" spans="1:17">
      <c r="A435" s="41">
        <v>37391</v>
      </c>
      <c r="B435" s="26">
        <v>1.8</v>
      </c>
      <c r="C435" s="42" t="s">
        <v>67</v>
      </c>
      <c r="D435" s="20" t="s">
        <v>58</v>
      </c>
      <c r="E435" s="28">
        <v>4</v>
      </c>
      <c r="F435" s="28" t="s">
        <v>39</v>
      </c>
      <c r="G435" s="33">
        <v>1.5801333333333334E-2</v>
      </c>
      <c r="H435" s="26">
        <v>0.83</v>
      </c>
      <c r="I435" s="28">
        <v>-28.794554166484705</v>
      </c>
      <c r="J435" s="28">
        <v>142.72953229668121</v>
      </c>
      <c r="K435" s="28">
        <v>0.41683702364823955</v>
      </c>
      <c r="L435" s="28">
        <v>29.104717273682816</v>
      </c>
      <c r="M435" s="28">
        <v>0.89213417561255504</v>
      </c>
      <c r="N435" s="28">
        <v>32.623699516610273</v>
      </c>
      <c r="O435" s="25">
        <v>381.711471547526</v>
      </c>
      <c r="P435" s="26">
        <v>11.70043487413739</v>
      </c>
      <c r="Q435" s="26">
        <v>5.9130515392896781</v>
      </c>
    </row>
    <row r="436" spans="1:17">
      <c r="A436" s="41">
        <v>37391</v>
      </c>
      <c r="B436" s="26">
        <v>2.2000000000000002</v>
      </c>
      <c r="C436" s="42" t="s">
        <v>67</v>
      </c>
      <c r="D436" s="20" t="s">
        <v>58</v>
      </c>
      <c r="E436" s="28">
        <v>4</v>
      </c>
      <c r="F436" s="28" t="s">
        <v>39</v>
      </c>
      <c r="G436" s="33">
        <v>1.1057333333333332E-2</v>
      </c>
      <c r="H436" s="26">
        <v>0.83</v>
      </c>
      <c r="I436" s="28">
        <v>-28.714600451514379</v>
      </c>
      <c r="J436" s="28">
        <v>129.5469991030746</v>
      </c>
      <c r="K436" s="28">
        <v>0.41204820369620704</v>
      </c>
      <c r="L436" s="28">
        <v>14.155468261234219</v>
      </c>
      <c r="M436" s="28">
        <v>0.47546455702885082</v>
      </c>
      <c r="N436" s="28">
        <v>29.771868485194524</v>
      </c>
      <c r="O436" s="25">
        <v>129.91303677472632</v>
      </c>
      <c r="P436" s="26">
        <v>4.3636171790605527</v>
      </c>
      <c r="Q436" s="26">
        <v>1.9962764755993048</v>
      </c>
    </row>
    <row r="437" spans="1:17">
      <c r="A437" s="41">
        <v>37391</v>
      </c>
      <c r="B437" s="26">
        <v>1.5</v>
      </c>
      <c r="C437" s="42" t="s">
        <v>67</v>
      </c>
      <c r="D437" s="20" t="s">
        <v>58</v>
      </c>
      <c r="E437" s="28">
        <v>6</v>
      </c>
      <c r="F437" s="28" t="s">
        <v>39</v>
      </c>
      <c r="G437" s="33">
        <v>3.4372666666666662E-2</v>
      </c>
      <c r="H437" s="26">
        <v>0.83</v>
      </c>
      <c r="I437" s="28">
        <v>-29.548582476141497</v>
      </c>
      <c r="J437" s="28">
        <v>266.42395204604588</v>
      </c>
      <c r="K437" s="28">
        <v>0.46174908077381788</v>
      </c>
      <c r="L437" s="28">
        <v>38.402429104334949</v>
      </c>
      <c r="M437" s="28">
        <v>1.1176966905006354</v>
      </c>
      <c r="N437" s="28">
        <v>34.358542376227177</v>
      </c>
      <c r="O437" s="25">
        <v>1095.5949326786908</v>
      </c>
      <c r="P437" s="26">
        <v>31.887119094922308</v>
      </c>
      <c r="Q437" s="26">
        <v>30.435962061355895</v>
      </c>
    </row>
    <row r="438" spans="1:17">
      <c r="A438" s="41">
        <v>37391</v>
      </c>
      <c r="B438" s="26">
        <v>1.8</v>
      </c>
      <c r="C438" s="42" t="s">
        <v>67</v>
      </c>
      <c r="D438" s="20" t="s">
        <v>58</v>
      </c>
      <c r="E438" s="28">
        <v>6</v>
      </c>
      <c r="F438" s="28" t="s">
        <v>39</v>
      </c>
      <c r="G438" s="33">
        <v>8.0660000000000003E-3</v>
      </c>
      <c r="H438" s="26">
        <v>0.83</v>
      </c>
      <c r="I438" s="28">
        <v>-29.059165591003058</v>
      </c>
      <c r="J438" s="28">
        <v>208.51528503283515</v>
      </c>
      <c r="K438" s="28">
        <v>0.44072813734015415</v>
      </c>
      <c r="L438" s="28">
        <v>30.641911152234712</v>
      </c>
      <c r="M438" s="28">
        <v>0.90760838752997319</v>
      </c>
      <c r="N438" s="28">
        <v>33.761159078339588</v>
      </c>
      <c r="O438" s="25">
        <v>205.14085394375789</v>
      </c>
      <c r="P438" s="26">
        <v>6.0762384806679144</v>
      </c>
      <c r="Q438" s="26">
        <v>4.52243112150681</v>
      </c>
    </row>
    <row r="439" spans="1:17">
      <c r="A439" s="41">
        <v>37391</v>
      </c>
      <c r="B439" s="26">
        <v>2.2000000000000002</v>
      </c>
      <c r="C439" s="42" t="s">
        <v>67</v>
      </c>
      <c r="D439" s="20" t="s">
        <v>58</v>
      </c>
      <c r="E439" s="28">
        <v>6</v>
      </c>
      <c r="F439" s="28" t="s">
        <v>39</v>
      </c>
      <c r="G439" s="33">
        <v>7.2613333333333332E-3</v>
      </c>
      <c r="H439" s="26">
        <v>0.83</v>
      </c>
      <c r="I439" s="28">
        <v>-28.70282646389391</v>
      </c>
      <c r="J439" s="28">
        <v>181.82071706192502</v>
      </c>
      <c r="K439" s="28">
        <v>0.43103497425339177</v>
      </c>
      <c r="L439" s="28">
        <v>14.907018775764582</v>
      </c>
      <c r="M439" s="28">
        <v>0.50995163419749712</v>
      </c>
      <c r="N439" s="28">
        <v>29.232220814869088</v>
      </c>
      <c r="O439" s="25">
        <v>89.84321083978071</v>
      </c>
      <c r="P439" s="26">
        <v>3.0734309038224561</v>
      </c>
      <c r="Q439" s="26">
        <v>1.9895847042852526</v>
      </c>
    </row>
    <row r="440" spans="1:17">
      <c r="A440" s="41">
        <v>37391</v>
      </c>
      <c r="B440" s="26">
        <v>1.5</v>
      </c>
      <c r="C440" s="42" t="s">
        <v>67</v>
      </c>
      <c r="D440" s="20" t="s">
        <v>58</v>
      </c>
      <c r="E440" s="28">
        <v>8</v>
      </c>
      <c r="F440" s="28" t="s">
        <v>39</v>
      </c>
      <c r="G440" s="33">
        <v>2.7883333333333333E-2</v>
      </c>
      <c r="H440" s="26">
        <v>0.83</v>
      </c>
      <c r="I440" s="28">
        <v>-31.457461259304331</v>
      </c>
      <c r="J440" s="28">
        <v>298.27237669177964</v>
      </c>
      <c r="K440" s="28">
        <v>0.47330632938923584</v>
      </c>
      <c r="L440" s="28">
        <v>38.363421566543892</v>
      </c>
      <c r="M440" s="28">
        <v>1.115684435027092</v>
      </c>
      <c r="N440" s="28">
        <v>34.385548782539317</v>
      </c>
      <c r="O440" s="25">
        <v>887.85105921811953</v>
      </c>
      <c r="P440" s="26">
        <v>25.820470827237823</v>
      </c>
      <c r="Q440" s="26">
        <v>27.629538063245651</v>
      </c>
    </row>
    <row r="441" spans="1:17">
      <c r="A441" s="41">
        <v>37391</v>
      </c>
      <c r="B441" s="26">
        <v>1.8</v>
      </c>
      <c r="C441" s="42" t="s">
        <v>67</v>
      </c>
      <c r="D441" s="20" t="s">
        <v>58</v>
      </c>
      <c r="E441" s="28">
        <v>8</v>
      </c>
      <c r="F441" s="28" t="s">
        <v>39</v>
      </c>
      <c r="G441" s="33">
        <v>9.8050666666666658E-3</v>
      </c>
      <c r="H441" s="26">
        <v>0.83</v>
      </c>
      <c r="I441" s="28">
        <v>-30.285799045753087</v>
      </c>
      <c r="J441" s="28">
        <v>283.47866619718877</v>
      </c>
      <c r="K441" s="28">
        <v>0.46793827866183713</v>
      </c>
      <c r="L441" s="28">
        <v>23.968796551968932</v>
      </c>
      <c r="M441" s="28">
        <v>0.7616615848587186</v>
      </c>
      <c r="N441" s="28">
        <v>31.469089459743369</v>
      </c>
      <c r="O441" s="25">
        <v>195.0629879328151</v>
      </c>
      <c r="P441" s="26">
        <v>6.1985583720923412</v>
      </c>
      <c r="Q441" s="26">
        <v>6.3001080312438473</v>
      </c>
    </row>
    <row r="442" spans="1:17">
      <c r="A442" s="41">
        <v>37391</v>
      </c>
      <c r="B442" s="26">
        <v>2.2000000000000002</v>
      </c>
      <c r="C442" s="42" t="s">
        <v>67</v>
      </c>
      <c r="D442" s="20" t="s">
        <v>58</v>
      </c>
      <c r="E442" s="28">
        <v>8</v>
      </c>
      <c r="F442" s="28" t="s">
        <v>39</v>
      </c>
      <c r="G442" s="33">
        <v>1.0021466666666668E-2</v>
      </c>
      <c r="H442" s="26">
        <v>0.83</v>
      </c>
      <c r="I442" s="28">
        <v>-29.617268869289376</v>
      </c>
      <c r="J442" s="28">
        <v>216.84252364078193</v>
      </c>
      <c r="K442" s="28">
        <v>0.44375148550297711</v>
      </c>
      <c r="L442" s="28">
        <v>10.642370378614336</v>
      </c>
      <c r="M442" s="28">
        <v>0.43769525985173918</v>
      </c>
      <c r="N442" s="28">
        <v>24.314566217187807</v>
      </c>
      <c r="O442" s="25">
        <v>88.521292802991553</v>
      </c>
      <c r="P442" s="26">
        <v>3.6406692191126333</v>
      </c>
      <c r="Q442" s="26">
        <v>2.8197523924523704</v>
      </c>
    </row>
    <row r="443" spans="1:17">
      <c r="A443" s="41">
        <v>37391</v>
      </c>
      <c r="B443" s="26">
        <v>1.5</v>
      </c>
      <c r="C443" s="42" t="s">
        <v>67</v>
      </c>
      <c r="D443" s="20" t="s">
        <v>58</v>
      </c>
      <c r="E443" s="28">
        <v>10</v>
      </c>
      <c r="F443" s="28" t="s">
        <v>39</v>
      </c>
      <c r="G443" s="33">
        <v>1.5944199999999999E-2</v>
      </c>
      <c r="H443" s="26">
        <v>0.83</v>
      </c>
      <c r="I443" s="28">
        <v>-30.451905250399999</v>
      </c>
      <c r="J443" s="28">
        <v>218.64456463972002</v>
      </c>
      <c r="K443" s="28">
        <v>0.44440572352242769</v>
      </c>
      <c r="L443" s="28">
        <v>39.57244731267636</v>
      </c>
      <c r="M443" s="28">
        <v>1.3156949971476748</v>
      </c>
      <c r="N443" s="28">
        <v>30.077219567199368</v>
      </c>
      <c r="O443" s="25">
        <v>523.68934198750253</v>
      </c>
      <c r="P443" s="26">
        <v>17.411494464023217</v>
      </c>
      <c r="Q443" s="26">
        <v>13.599373727192775</v>
      </c>
    </row>
    <row r="444" spans="1:17">
      <c r="A444" s="41">
        <v>37391</v>
      </c>
      <c r="B444" s="26">
        <v>1.8</v>
      </c>
      <c r="C444" s="42" t="s">
        <v>67</v>
      </c>
      <c r="D444" s="20" t="s">
        <v>58</v>
      </c>
      <c r="E444" s="28">
        <v>10</v>
      </c>
      <c r="F444" s="28" t="s">
        <v>39</v>
      </c>
      <c r="G444" s="33">
        <v>1.2170266666666667E-2</v>
      </c>
      <c r="H444" s="26">
        <v>0.83</v>
      </c>
      <c r="I444" s="28">
        <v>-29.10794811856</v>
      </c>
      <c r="J444" s="28">
        <v>163.75871249322</v>
      </c>
      <c r="K444" s="28">
        <v>0.42447534245208962</v>
      </c>
      <c r="L444" s="28">
        <v>25.153340651305207</v>
      </c>
      <c r="M444" s="28">
        <v>0.85676118424083747</v>
      </c>
      <c r="N444" s="28">
        <v>29.358637055427742</v>
      </c>
      <c r="O444" s="25">
        <v>254.08197652562981</v>
      </c>
      <c r="P444" s="26">
        <v>8.6544200279439014</v>
      </c>
      <c r="Q444" s="26">
        <v>5.0347384884985935</v>
      </c>
    </row>
    <row r="445" spans="1:17">
      <c r="A445" s="41">
        <v>37391</v>
      </c>
      <c r="B445" s="26">
        <v>2.2000000000000002</v>
      </c>
      <c r="C445" s="42" t="s">
        <v>67</v>
      </c>
      <c r="D445" s="20" t="s">
        <v>58</v>
      </c>
      <c r="E445" s="28">
        <v>10</v>
      </c>
      <c r="F445" s="28" t="s">
        <v>39</v>
      </c>
      <c r="G445" s="33">
        <v>1.2431066666666667E-2</v>
      </c>
      <c r="H445" s="26">
        <v>0.83</v>
      </c>
      <c r="I445" s="28">
        <v>-28.84543266064</v>
      </c>
      <c r="J445" s="28">
        <v>141.80397699672</v>
      </c>
      <c r="K445" s="28">
        <v>0.41650081212866558</v>
      </c>
      <c r="L445" s="28">
        <v>8.0767760146570744</v>
      </c>
      <c r="M445" s="28">
        <v>0.33605868100100544</v>
      </c>
      <c r="N445" s="28">
        <v>24.033826445426385</v>
      </c>
      <c r="O445" s="25">
        <v>83.334441104647198</v>
      </c>
      <c r="P445" s="26">
        <v>3.4673813299715186</v>
      </c>
      <c r="Q445" s="26">
        <v>1.7406535872434272</v>
      </c>
    </row>
    <row r="446" spans="1:17">
      <c r="A446" s="41">
        <v>37391</v>
      </c>
      <c r="B446" s="26">
        <v>1.5</v>
      </c>
      <c r="C446" s="42" t="s">
        <v>67</v>
      </c>
      <c r="D446" s="20" t="s">
        <v>58</v>
      </c>
      <c r="E446" s="28">
        <v>12</v>
      </c>
      <c r="F446" s="28" t="s">
        <v>39</v>
      </c>
      <c r="G446" s="33">
        <v>4.6856666666666671E-2</v>
      </c>
      <c r="H446" s="26">
        <v>0.83</v>
      </c>
      <c r="I446" s="28">
        <v>-29.275543939600002</v>
      </c>
      <c r="J446" s="28">
        <v>153.57146938312502</v>
      </c>
      <c r="K446" s="28">
        <v>0.42077522991321925</v>
      </c>
      <c r="L446" s="28">
        <v>36.657326147979823</v>
      </c>
      <c r="M446" s="28">
        <v>1.2567315201415905</v>
      </c>
      <c r="N446" s="28">
        <v>29.168780730390054</v>
      </c>
      <c r="O446" s="25">
        <v>1425.6412931319549</v>
      </c>
      <c r="P446" s="26">
        <v>48.875587440877268</v>
      </c>
      <c r="Q446" s="26">
        <v>26.6250886298544</v>
      </c>
    </row>
    <row r="447" spans="1:17">
      <c r="A447" s="41">
        <v>37391</v>
      </c>
      <c r="B447" s="26">
        <v>1.8</v>
      </c>
      <c r="C447" s="42" t="s">
        <v>67</v>
      </c>
      <c r="D447" s="20" t="s">
        <v>58</v>
      </c>
      <c r="E447" s="28">
        <v>12</v>
      </c>
      <c r="F447" s="28" t="s">
        <v>39</v>
      </c>
      <c r="G447" s="33">
        <v>1.8398399999999999E-2</v>
      </c>
      <c r="H447" s="26">
        <v>0.83</v>
      </c>
      <c r="I447" s="28">
        <v>-28.451613302100004</v>
      </c>
      <c r="J447" s="28">
        <v>118.16038724488001</v>
      </c>
      <c r="K447" s="28">
        <v>0.40791141749455068</v>
      </c>
      <c r="L447" s="28">
        <v>31.784156809328046</v>
      </c>
      <c r="M447" s="28">
        <v>1.1111675506436225</v>
      </c>
      <c r="N447" s="28">
        <v>28.60428815700898</v>
      </c>
      <c r="O447" s="25">
        <v>485.36543343181501</v>
      </c>
      <c r="P447" s="26">
        <v>16.968275202922147</v>
      </c>
      <c r="Q447" s="26">
        <v>7.0607398363122478</v>
      </c>
    </row>
    <row r="448" spans="1:17">
      <c r="A448" s="41">
        <v>37391</v>
      </c>
      <c r="B448" s="26">
        <v>2.2000000000000002</v>
      </c>
      <c r="C448" s="49" t="s">
        <v>67</v>
      </c>
      <c r="D448" s="20" t="s">
        <v>58</v>
      </c>
      <c r="E448" s="28">
        <v>12</v>
      </c>
      <c r="F448" s="25" t="s">
        <v>39</v>
      </c>
      <c r="G448" s="33">
        <v>1.3423333333333334E-2</v>
      </c>
      <c r="H448" s="26">
        <v>0.83</v>
      </c>
      <c r="I448" s="28">
        <v>-28.163338749000001</v>
      </c>
      <c r="J448" s="28">
        <v>105.01073879674</v>
      </c>
      <c r="K448" s="28">
        <v>0.40313368780174191</v>
      </c>
      <c r="L448" s="28">
        <v>9.620193908117459</v>
      </c>
      <c r="M448" s="28">
        <v>0.38961371214013008</v>
      </c>
      <c r="N448" s="28">
        <v>24.691620464983586</v>
      </c>
      <c r="O448" s="25">
        <v>107.18210773476957</v>
      </c>
      <c r="P448" s="26">
        <v>4.340829225314307</v>
      </c>
      <c r="Q448" s="26">
        <v>1.5988874848590433</v>
      </c>
    </row>
    <row r="449" spans="1:17">
      <c r="A449" s="41">
        <v>37391</v>
      </c>
      <c r="B449" s="26">
        <v>1.5</v>
      </c>
      <c r="C449" s="42" t="s">
        <v>67</v>
      </c>
      <c r="D449" s="20" t="s">
        <v>58</v>
      </c>
      <c r="E449" s="28">
        <v>14</v>
      </c>
      <c r="F449" s="28" t="s">
        <v>39</v>
      </c>
      <c r="G449" s="33">
        <v>6.3695166666666664E-2</v>
      </c>
      <c r="H449" s="26">
        <v>0.83</v>
      </c>
      <c r="I449" s="28">
        <v>-29.49498881625</v>
      </c>
      <c r="J449" s="28">
        <v>237.58910008527502</v>
      </c>
      <c r="K449" s="28">
        <v>0.45128309074710304</v>
      </c>
      <c r="L449" s="28">
        <v>38.592247125340513</v>
      </c>
      <c r="M449" s="28">
        <v>1.2483229418297219</v>
      </c>
      <c r="N449" s="28">
        <v>30.915275071989111</v>
      </c>
      <c r="O449" s="25">
        <v>2040.2558785324932</v>
      </c>
      <c r="P449" s="26">
        <v>65.995074401944237</v>
      </c>
      <c r="Q449" s="26">
        <v>56.08465396762243</v>
      </c>
    </row>
    <row r="450" spans="1:17">
      <c r="A450" s="41">
        <v>37391</v>
      </c>
      <c r="B450" s="26">
        <v>1.8</v>
      </c>
      <c r="C450" s="42" t="s">
        <v>67</v>
      </c>
      <c r="D450" s="20" t="s">
        <v>58</v>
      </c>
      <c r="E450" s="28">
        <v>14</v>
      </c>
      <c r="F450" s="28" t="s">
        <v>39</v>
      </c>
      <c r="G450" s="33">
        <v>1.6691999999999995E-2</v>
      </c>
      <c r="H450" s="26">
        <v>0.83</v>
      </c>
      <c r="I450" s="28">
        <v>-28.5225615897</v>
      </c>
      <c r="J450" s="28">
        <v>153.92531023345001</v>
      </c>
      <c r="K450" s="28">
        <v>0.42090375319604512</v>
      </c>
      <c r="L450" s="28">
        <v>33.067085361778489</v>
      </c>
      <c r="M450" s="28">
        <v>1.1050958763275223</v>
      </c>
      <c r="N450" s="28">
        <v>29.92236788690925</v>
      </c>
      <c r="O450" s="25">
        <v>458.12330475280913</v>
      </c>
      <c r="P450" s="26">
        <v>15.310396105156963</v>
      </c>
      <c r="Q450" s="26">
        <v>8.3600509025968091</v>
      </c>
    </row>
    <row r="451" spans="1:17">
      <c r="A451" s="41">
        <v>37391</v>
      </c>
      <c r="B451" s="26">
        <v>2.2000000000000002</v>
      </c>
      <c r="C451" s="42" t="s">
        <v>67</v>
      </c>
      <c r="D451" s="20" t="s">
        <v>58</v>
      </c>
      <c r="E451" s="28">
        <v>14</v>
      </c>
      <c r="F451" s="28" t="s">
        <v>39</v>
      </c>
      <c r="G451" s="33">
        <v>9.7096000000000005E-3</v>
      </c>
      <c r="H451" s="26">
        <v>0.83</v>
      </c>
      <c r="I451" s="28">
        <v>-28.313813467999996</v>
      </c>
      <c r="J451" s="28">
        <v>139.83044931590001</v>
      </c>
      <c r="K451" s="28">
        <v>0.41578391303317697</v>
      </c>
      <c r="L451" s="28">
        <v>19.018685205269144</v>
      </c>
      <c r="M451" s="28">
        <v>0.67587229843060581</v>
      </c>
      <c r="N451" s="28">
        <v>28.139465472147709</v>
      </c>
      <c r="O451" s="25">
        <v>153.27097547133744</v>
      </c>
      <c r="P451" s="26">
        <v>5.4468332251387013</v>
      </c>
      <c r="Q451" s="26">
        <v>2.6953062161898225</v>
      </c>
    </row>
    <row r="452" spans="1:17">
      <c r="A452" s="41">
        <v>37391</v>
      </c>
      <c r="B452" s="26">
        <v>1.5</v>
      </c>
      <c r="C452" s="42" t="s">
        <v>67</v>
      </c>
      <c r="D452" s="20" t="s">
        <v>58</v>
      </c>
      <c r="E452" s="28">
        <v>16</v>
      </c>
      <c r="F452" s="28" t="s">
        <v>39</v>
      </c>
      <c r="G452" s="33">
        <v>2.7810000000000001E-2</v>
      </c>
      <c r="H452" s="26">
        <v>0.83</v>
      </c>
      <c r="I452" s="28">
        <v>-29.958782233139999</v>
      </c>
      <c r="J452" s="28">
        <v>161.12469048456001</v>
      </c>
      <c r="K452" s="28">
        <v>0.42351866464959431</v>
      </c>
      <c r="L452" s="28">
        <v>44.198662688237626</v>
      </c>
      <c r="M452" s="28">
        <v>1.2287207393824831</v>
      </c>
      <c r="N452" s="28">
        <v>35.971284012387144</v>
      </c>
      <c r="O452" s="25">
        <v>1020.2067917687073</v>
      </c>
      <c r="P452" s="26">
        <v>28.361700722648283</v>
      </c>
      <c r="Q452" s="26">
        <v>16.228186425413686</v>
      </c>
    </row>
    <row r="453" spans="1:17">
      <c r="A453" s="41">
        <v>37391</v>
      </c>
      <c r="B453" s="26">
        <v>1.8</v>
      </c>
      <c r="C453" s="42" t="s">
        <v>67</v>
      </c>
      <c r="D453" s="20" t="s">
        <v>58</v>
      </c>
      <c r="E453" s="28">
        <v>16</v>
      </c>
      <c r="F453" s="28" t="s">
        <v>39</v>
      </c>
      <c r="G453" s="33">
        <v>1.1602666666666667E-2</v>
      </c>
      <c r="H453" s="26">
        <v>0.83</v>
      </c>
      <c r="I453" s="28">
        <v>-28.55936457276</v>
      </c>
      <c r="J453" s="28">
        <v>129.05639264342</v>
      </c>
      <c r="K453" s="28">
        <v>0.41186997215650545</v>
      </c>
      <c r="L453" s="28">
        <v>30.90618112444778</v>
      </c>
      <c r="M453" s="28">
        <v>0.99259048243598891</v>
      </c>
      <c r="N453" s="28">
        <v>31.136890461208797</v>
      </c>
      <c r="O453" s="25">
        <v>297.63311754707195</v>
      </c>
      <c r="P453" s="26">
        <v>9.5588580984948255</v>
      </c>
      <c r="Q453" s="26">
        <v>4.3559689739639564</v>
      </c>
    </row>
    <row r="454" spans="1:17">
      <c r="A454" s="41">
        <v>37391</v>
      </c>
      <c r="B454" s="26">
        <v>2.2000000000000002</v>
      </c>
      <c r="C454" s="42" t="s">
        <v>67</v>
      </c>
      <c r="D454" s="20" t="s">
        <v>58</v>
      </c>
      <c r="E454" s="28">
        <v>16</v>
      </c>
      <c r="F454" s="28" t="s">
        <v>39</v>
      </c>
      <c r="G454" s="33">
        <v>7.8319466666666674E-3</v>
      </c>
      <c r="H454" s="26">
        <v>0.83</v>
      </c>
      <c r="I454" s="28">
        <v>-28.35280169148</v>
      </c>
      <c r="J454" s="28">
        <v>122.5220767296</v>
      </c>
      <c r="K454" s="28">
        <v>0.40949607142823624</v>
      </c>
      <c r="L454" s="28">
        <v>12.089395801047379</v>
      </c>
      <c r="M454" s="28">
        <v>0.44260252986335546</v>
      </c>
      <c r="N454" s="28">
        <v>27.314339583146381</v>
      </c>
      <c r="O454" s="25">
        <v>78.587307611202419</v>
      </c>
      <c r="P454" s="26">
        <v>2.8771447089898783</v>
      </c>
      <c r="Q454" s="26">
        <v>1.2428134835889872</v>
      </c>
    </row>
    <row r="455" spans="1:17">
      <c r="A455" s="34">
        <v>39264</v>
      </c>
      <c r="B455" s="50">
        <v>1.5</v>
      </c>
      <c r="C455" s="19" t="s">
        <v>67</v>
      </c>
      <c r="D455" s="20" t="s">
        <v>58</v>
      </c>
      <c r="E455" s="20">
        <v>1</v>
      </c>
      <c r="F455" s="28" t="s">
        <v>37</v>
      </c>
      <c r="G455" s="33">
        <v>0.12373096446700507</v>
      </c>
      <c r="H455" s="21">
        <v>0.83</v>
      </c>
      <c r="I455" s="52">
        <v>-27.19936999796343</v>
      </c>
      <c r="J455" s="52">
        <v>121.43494384005554</v>
      </c>
      <c r="K455" s="39">
        <v>0.40910110777096487</v>
      </c>
      <c r="L455" s="52">
        <v>23.378015732612816</v>
      </c>
      <c r="M455" s="52">
        <v>0.25435212982694755</v>
      </c>
      <c r="N455" s="52">
        <v>49.863760088905806</v>
      </c>
      <c r="O455" s="25">
        <v>2400.8450801544309</v>
      </c>
      <c r="P455" s="26">
        <v>26.121124500311836</v>
      </c>
      <c r="Q455" s="26">
        <v>11.180130648366372</v>
      </c>
    </row>
    <row r="456" spans="1:17">
      <c r="A456" s="34">
        <v>39264</v>
      </c>
      <c r="B456" s="63">
        <v>1.8</v>
      </c>
      <c r="C456" s="59" t="s">
        <v>67</v>
      </c>
      <c r="D456" s="20" t="s">
        <v>58</v>
      </c>
      <c r="E456" s="20">
        <v>1</v>
      </c>
      <c r="F456" s="28" t="s">
        <v>37</v>
      </c>
      <c r="G456" s="33">
        <v>3.8705583756345176E-2</v>
      </c>
      <c r="H456" s="21">
        <v>0.83</v>
      </c>
      <c r="I456" s="75">
        <v>-28.020260613986899</v>
      </c>
      <c r="J456" s="75">
        <v>173.51193099824164</v>
      </c>
      <c r="K456" s="39">
        <v>0.42801755510375017</v>
      </c>
      <c r="L456" s="75">
        <v>32.580794454909139</v>
      </c>
      <c r="M456" s="75">
        <v>0.88950247736232568</v>
      </c>
      <c r="N456" s="75">
        <v>36.628771450292156</v>
      </c>
      <c r="O456" s="25">
        <v>1046.6786949568841</v>
      </c>
      <c r="P456" s="26">
        <v>28.575831490389934</v>
      </c>
      <c r="Q456" s="26">
        <v>17.636304546436197</v>
      </c>
    </row>
    <row r="457" spans="1:17">
      <c r="A457" s="34">
        <v>39264</v>
      </c>
      <c r="B457" s="63">
        <v>2.2000000000000002</v>
      </c>
      <c r="C457" s="59" t="s">
        <v>67</v>
      </c>
      <c r="D457" s="20" t="s">
        <v>58</v>
      </c>
      <c r="E457" s="20">
        <v>1</v>
      </c>
      <c r="F457" s="28" t="s">
        <v>37</v>
      </c>
      <c r="G457" s="33">
        <v>1.7829949238578682E-2</v>
      </c>
      <c r="H457" s="21">
        <v>0.83</v>
      </c>
      <c r="I457" s="46">
        <v>-27.5999150225386</v>
      </c>
      <c r="J457" s="46">
        <v>145.46828882036439</v>
      </c>
      <c r="K457" s="39">
        <v>0.41783187418273271</v>
      </c>
      <c r="L457" s="46">
        <v>7.2155864614008962</v>
      </c>
      <c r="M457" s="46">
        <v>0.21771539058119979</v>
      </c>
      <c r="N457" s="46">
        <v>33.142289307791259</v>
      </c>
      <c r="O457" s="25">
        <v>106.78243847668344</v>
      </c>
      <c r="P457" s="26">
        <v>3.2219391208917023</v>
      </c>
      <c r="Q457" s="26">
        <v>1.6603256140221558</v>
      </c>
    </row>
    <row r="458" spans="1:17">
      <c r="A458" s="34">
        <v>39264</v>
      </c>
      <c r="B458" s="50">
        <v>1.5</v>
      </c>
      <c r="C458" s="59" t="s">
        <v>67</v>
      </c>
      <c r="D458" s="20" t="s">
        <v>58</v>
      </c>
      <c r="E458" s="20">
        <v>3</v>
      </c>
      <c r="F458" s="28" t="s">
        <v>37</v>
      </c>
      <c r="G458" s="33">
        <v>8.2980599647266312E-2</v>
      </c>
      <c r="H458" s="21">
        <v>0.83</v>
      </c>
      <c r="I458" s="53">
        <v>-28.514188095844251</v>
      </c>
      <c r="J458" s="53">
        <v>166.20443766043667</v>
      </c>
      <c r="K458" s="39">
        <v>0.42536361431147074</v>
      </c>
      <c r="L458" s="53">
        <v>13.024548307202927</v>
      </c>
      <c r="M458" s="53">
        <v>0.3377755152689369</v>
      </c>
      <c r="N458" s="53">
        <v>38.526261338864927</v>
      </c>
      <c r="O458" s="25">
        <v>897.05140779318344</v>
      </c>
      <c r="P458" s="26">
        <v>23.263916286640011</v>
      </c>
      <c r="Q458" s="26">
        <v>13.740509789284477</v>
      </c>
    </row>
    <row r="459" spans="1:17">
      <c r="A459" s="34">
        <v>39264</v>
      </c>
      <c r="B459" s="63">
        <v>1.8</v>
      </c>
      <c r="C459" s="59" t="s">
        <v>67</v>
      </c>
      <c r="D459" s="20" t="s">
        <v>58</v>
      </c>
      <c r="E459" s="20">
        <v>3</v>
      </c>
      <c r="F459" s="28" t="s">
        <v>37</v>
      </c>
      <c r="G459" s="33">
        <v>4.4885361552028248E-2</v>
      </c>
      <c r="H459" s="21">
        <v>0.83</v>
      </c>
      <c r="I459" s="46">
        <v>-28.310636286222799</v>
      </c>
      <c r="J459" s="46">
        <v>147.2808148608643</v>
      </c>
      <c r="K459" s="39">
        <v>0.41849026150148005</v>
      </c>
      <c r="L459" s="46">
        <v>32.866132699104256</v>
      </c>
      <c r="M459" s="46">
        <v>0.98644880077146468</v>
      </c>
      <c r="N459" s="46">
        <v>33.317626493540146</v>
      </c>
      <c r="O459" s="25">
        <v>1224.4228466834727</v>
      </c>
      <c r="P459" s="26">
        <v>36.750002192409248</v>
      </c>
      <c r="Q459" s="26">
        <v>19.179922246018034</v>
      </c>
    </row>
    <row r="460" spans="1:17">
      <c r="A460" s="34">
        <v>39264</v>
      </c>
      <c r="B460" s="63">
        <v>2.2000000000000002</v>
      </c>
      <c r="C460" s="59" t="s">
        <v>67</v>
      </c>
      <c r="D460" s="20" t="s">
        <v>58</v>
      </c>
      <c r="E460" s="20">
        <v>3</v>
      </c>
      <c r="F460" s="28" t="s">
        <v>37</v>
      </c>
      <c r="G460" s="33">
        <v>2.8218694885361554E-2</v>
      </c>
      <c r="H460" s="21">
        <v>0.83</v>
      </c>
      <c r="I460" s="46">
        <v>-28.0708445855301</v>
      </c>
      <c r="J460" s="46">
        <v>149.3258614748724</v>
      </c>
      <c r="K460" s="39">
        <v>0.41923309982826978</v>
      </c>
      <c r="L460" s="46">
        <v>10.536661138718493</v>
      </c>
      <c r="M460" s="46">
        <v>0.34934047386522871</v>
      </c>
      <c r="N460" s="46">
        <v>30.161581399764771</v>
      </c>
      <c r="O460" s="25">
        <v>246.784585400673</v>
      </c>
      <c r="P460" s="26">
        <v>8.1820837617817226</v>
      </c>
      <c r="Q460" s="26">
        <v>4.3310305656565697</v>
      </c>
    </row>
    <row r="461" spans="1:17">
      <c r="A461" s="34">
        <v>39264</v>
      </c>
      <c r="B461" s="50">
        <v>1.5</v>
      </c>
      <c r="C461" s="59" t="s">
        <v>67</v>
      </c>
      <c r="D461" s="20" t="s">
        <v>58</v>
      </c>
      <c r="E461" s="20">
        <v>5</v>
      </c>
      <c r="F461" s="28" t="s">
        <v>37</v>
      </c>
      <c r="G461" s="33">
        <v>8.098214285714285E-2</v>
      </c>
      <c r="H461" s="21">
        <v>0.83</v>
      </c>
      <c r="I461" s="52">
        <v>-28.686287104635301</v>
      </c>
      <c r="J461" s="52">
        <v>160.34968190463709</v>
      </c>
      <c r="K461" s="39">
        <v>0.4232371777364175</v>
      </c>
      <c r="L461" s="52">
        <v>11.03486006543336</v>
      </c>
      <c r="M461" s="52">
        <v>0.30282253880994087</v>
      </c>
      <c r="N461" s="52">
        <v>36.440022294242503</v>
      </c>
      <c r="O461" s="25">
        <v>741.71008980882903</v>
      </c>
      <c r="P461" s="26">
        <v>20.354271021563527</v>
      </c>
      <c r="Q461" s="26">
        <v>11.589147468499744</v>
      </c>
    </row>
    <row r="462" spans="1:17">
      <c r="A462" s="34">
        <v>39264</v>
      </c>
      <c r="B462" s="63">
        <v>1.8</v>
      </c>
      <c r="C462" s="59" t="s">
        <v>67</v>
      </c>
      <c r="D462" s="20" t="s">
        <v>58</v>
      </c>
      <c r="E462" s="20">
        <v>5</v>
      </c>
      <c r="F462" s="28" t="s">
        <v>37</v>
      </c>
      <c r="G462" s="33">
        <v>2.5892857142857141E-2</v>
      </c>
      <c r="H462" s="21">
        <v>0.83</v>
      </c>
      <c r="I462" s="75">
        <v>-28.469610495986799</v>
      </c>
      <c r="J462" s="75">
        <v>170.40765433916195</v>
      </c>
      <c r="K462" s="39">
        <v>0.42689015891293958</v>
      </c>
      <c r="L462" s="75">
        <v>27.993794368030382</v>
      </c>
      <c r="M462" s="75">
        <v>0.7872161809076319</v>
      </c>
      <c r="N462" s="75">
        <v>35.578767567558067</v>
      </c>
      <c r="O462" s="25">
        <v>601.6166343200814</v>
      </c>
      <c r="P462" s="26">
        <v>16.918119173613121</v>
      </c>
      <c r="Q462" s="26">
        <v>10.250715292372687</v>
      </c>
    </row>
    <row r="463" spans="1:17">
      <c r="A463" s="34">
        <v>39264</v>
      </c>
      <c r="B463" s="63">
        <v>2.2000000000000002</v>
      </c>
      <c r="C463" s="59" t="s">
        <v>67</v>
      </c>
      <c r="D463" s="20" t="s">
        <v>58</v>
      </c>
      <c r="E463" s="20">
        <v>5</v>
      </c>
      <c r="F463" s="28" t="s">
        <v>37</v>
      </c>
      <c r="G463" s="33">
        <v>6.785714285714322E-3</v>
      </c>
      <c r="H463" s="21">
        <v>0.83</v>
      </c>
      <c r="I463" s="46">
        <v>-28.163215723148404</v>
      </c>
      <c r="J463" s="46">
        <v>143.6662768577022</v>
      </c>
      <c r="K463" s="39">
        <v>0.41717729739834797</v>
      </c>
      <c r="L463" s="46">
        <v>11.411281639582022</v>
      </c>
      <c r="M463" s="46">
        <v>0.36944723245727962</v>
      </c>
      <c r="N463" s="46">
        <v>30.88744653379301</v>
      </c>
      <c r="O463" s="25">
        <v>64.269968377217651</v>
      </c>
      <c r="P463" s="26">
        <v>2.080779591375475</v>
      </c>
      <c r="Q463" s="26">
        <v>1.0586444209082297</v>
      </c>
    </row>
    <row r="464" spans="1:17">
      <c r="A464" s="34">
        <v>39264</v>
      </c>
      <c r="B464" s="50">
        <v>1.5</v>
      </c>
      <c r="C464" s="59" t="s">
        <v>67</v>
      </c>
      <c r="D464" s="20" t="s">
        <v>58</v>
      </c>
      <c r="E464" s="20">
        <v>7</v>
      </c>
      <c r="F464" s="28" t="s">
        <v>37</v>
      </c>
      <c r="G464" s="33">
        <v>0.10851254480286737</v>
      </c>
      <c r="H464" s="21">
        <v>0.83</v>
      </c>
      <c r="I464" s="52">
        <v>-28.6288116541125</v>
      </c>
      <c r="J464" s="52">
        <v>200.082080155374</v>
      </c>
      <c r="K464" s="39">
        <v>0.43766612913515968</v>
      </c>
      <c r="L464" s="52">
        <v>7.7008413799432915</v>
      </c>
      <c r="M464" s="52">
        <v>0.21104319027174306</v>
      </c>
      <c r="N464" s="52">
        <v>36.489409442813802</v>
      </c>
      <c r="O464" s="25">
        <v>693.57945306652312</v>
      </c>
      <c r="P464" s="26">
        <v>19.007691920953143</v>
      </c>
      <c r="Q464" s="26">
        <v>13.565053961920729</v>
      </c>
    </row>
    <row r="465" spans="1:17">
      <c r="A465" s="34">
        <v>39264</v>
      </c>
      <c r="B465" s="63">
        <v>1.8</v>
      </c>
      <c r="C465" s="59" t="s">
        <v>67</v>
      </c>
      <c r="D465" s="20" t="s">
        <v>58</v>
      </c>
      <c r="E465" s="20">
        <v>7</v>
      </c>
      <c r="F465" s="28" t="s">
        <v>37</v>
      </c>
      <c r="G465" s="33">
        <v>3.1899641577060961E-2</v>
      </c>
      <c r="H465" s="21">
        <v>0.83</v>
      </c>
      <c r="I465" s="46">
        <v>-28.329305690784803</v>
      </c>
      <c r="J465" s="46">
        <v>212.51403189932236</v>
      </c>
      <c r="K465" s="39">
        <v>0.44217997454548424</v>
      </c>
      <c r="L465" s="46">
        <v>26.747617534743657</v>
      </c>
      <c r="M465" s="46">
        <v>0.77146199084235689</v>
      </c>
      <c r="N465" s="46">
        <v>34.671335532082431</v>
      </c>
      <c r="O465" s="25">
        <v>708.18871229086585</v>
      </c>
      <c r="P465" s="26">
        <v>20.425769628503566</v>
      </c>
      <c r="Q465" s="26">
        <v>15.499068794827755</v>
      </c>
    </row>
    <row r="466" spans="1:17">
      <c r="A466" s="34">
        <v>39264</v>
      </c>
      <c r="B466" s="63">
        <v>2.2000000000000002</v>
      </c>
      <c r="C466" s="59" t="s">
        <v>67</v>
      </c>
      <c r="D466" s="20" t="s">
        <v>58</v>
      </c>
      <c r="E466" s="20">
        <v>7</v>
      </c>
      <c r="F466" s="28" t="s">
        <v>37</v>
      </c>
      <c r="G466" s="33">
        <v>6.8996415770609578E-3</v>
      </c>
      <c r="H466" s="21">
        <v>0.83</v>
      </c>
      <c r="I466" s="46">
        <v>-28.1373558479753</v>
      </c>
      <c r="J466" s="46">
        <v>202.51062789623916</v>
      </c>
      <c r="K466" s="39">
        <v>0.43854792864790731</v>
      </c>
      <c r="L466" s="46">
        <v>13.072233927990039</v>
      </c>
      <c r="M466" s="46">
        <v>0.3662357356248323</v>
      </c>
      <c r="N466" s="46">
        <v>35.69349644618265</v>
      </c>
      <c r="O466" s="25">
        <v>74.860794833140361</v>
      </c>
      <c r="P466" s="26">
        <v>2.0973231060737563</v>
      </c>
      <c r="Q466" s="26">
        <v>1.5152725011922406</v>
      </c>
    </row>
    <row r="467" spans="1:17">
      <c r="A467" s="34">
        <v>39264</v>
      </c>
      <c r="B467" s="50">
        <v>1.5</v>
      </c>
      <c r="C467" s="59" t="s">
        <v>67</v>
      </c>
      <c r="D467" s="20" t="s">
        <v>58</v>
      </c>
      <c r="E467" s="20">
        <v>9</v>
      </c>
      <c r="F467" s="28" t="s">
        <v>37</v>
      </c>
      <c r="G467" s="33">
        <v>0.13711066931742877</v>
      </c>
      <c r="H467" s="21">
        <v>0.83</v>
      </c>
      <c r="I467" s="60">
        <v>-28.253330055289648</v>
      </c>
      <c r="J467" s="60">
        <v>147.68856704604002</v>
      </c>
      <c r="K467" s="39">
        <v>0.4186383734114385</v>
      </c>
      <c r="L467" s="60">
        <v>17.451005597295968</v>
      </c>
      <c r="M467" s="60">
        <v>0.43742891052845706</v>
      </c>
      <c r="N467" s="60">
        <v>39.075055281963479</v>
      </c>
      <c r="O467" s="25">
        <v>1985.9568178971799</v>
      </c>
      <c r="P467" s="26">
        <v>49.780221682120839</v>
      </c>
      <c r="Q467" s="26">
        <v>26.054158309030271</v>
      </c>
    </row>
    <row r="468" spans="1:17">
      <c r="A468" s="34">
        <v>39264</v>
      </c>
      <c r="B468" s="63">
        <v>1.8</v>
      </c>
      <c r="C468" s="59" t="s">
        <v>67</v>
      </c>
      <c r="D468" s="20" t="s">
        <v>58</v>
      </c>
      <c r="E468" s="20">
        <v>9</v>
      </c>
      <c r="F468" s="28" t="s">
        <v>37</v>
      </c>
      <c r="G468" s="33">
        <v>2.8164347249834326E-2</v>
      </c>
      <c r="H468" s="21">
        <v>0.83</v>
      </c>
      <c r="I468" s="46">
        <v>-28.090212563604997</v>
      </c>
      <c r="J468" s="46">
        <v>108.19903068790832</v>
      </c>
      <c r="K468" s="39">
        <v>0.40429214846111572</v>
      </c>
      <c r="L468" s="46">
        <v>16.599041787699854</v>
      </c>
      <c r="M468" s="46">
        <v>0.45161586067092002</v>
      </c>
      <c r="N468" s="46">
        <v>36.754780407934156</v>
      </c>
      <c r="O468" s="25">
        <v>388.02597684633014</v>
      </c>
      <c r="P468" s="26">
        <v>10.557156716478925</v>
      </c>
      <c r="Q468" s="26">
        <v>4.0108906529973209</v>
      </c>
    </row>
    <row r="469" spans="1:17">
      <c r="A469" s="34">
        <v>39264</v>
      </c>
      <c r="B469" s="63">
        <v>2.2000000000000002</v>
      </c>
      <c r="C469" s="59" t="s">
        <v>67</v>
      </c>
      <c r="D469" s="20" t="s">
        <v>58</v>
      </c>
      <c r="E469" s="20">
        <v>9</v>
      </c>
      <c r="F469" s="28" t="s">
        <v>37</v>
      </c>
      <c r="G469" s="33">
        <v>2.0344599072233256E-2</v>
      </c>
      <c r="H469" s="21">
        <v>0.83</v>
      </c>
      <c r="I469" s="84">
        <v>-27.9224210629556</v>
      </c>
      <c r="J469" s="84">
        <v>89.305228029281437</v>
      </c>
      <c r="K469" s="39">
        <v>0.39742672270521257</v>
      </c>
      <c r="L469" s="84">
        <v>4.4515591459395996</v>
      </c>
      <c r="M469" s="84">
        <v>0.17313333860604796</v>
      </c>
      <c r="N469" s="84">
        <v>25.711738604364299</v>
      </c>
      <c r="O469" s="25">
        <v>75.169104438493605</v>
      </c>
      <c r="P469" s="26">
        <v>2.9235325387811169</v>
      </c>
      <c r="Q469" s="26">
        <v>0.90999986654305876</v>
      </c>
    </row>
    <row r="470" spans="1:17">
      <c r="A470" s="34">
        <v>39264</v>
      </c>
      <c r="B470" s="50">
        <v>1.5</v>
      </c>
      <c r="C470" s="59" t="s">
        <v>67</v>
      </c>
      <c r="D470" s="20" t="s">
        <v>58</v>
      </c>
      <c r="E470" s="20">
        <v>11</v>
      </c>
      <c r="F470" s="28" t="s">
        <v>37</v>
      </c>
      <c r="G470" s="33">
        <v>0.11731805929919138</v>
      </c>
      <c r="H470" s="21">
        <v>0.83</v>
      </c>
      <c r="I470" s="52">
        <v>-28.269215304522501</v>
      </c>
      <c r="J470" s="52">
        <v>192.13636460760952</v>
      </c>
      <c r="K470" s="39">
        <v>0.43478095085454327</v>
      </c>
      <c r="L470" s="52">
        <v>9.2361149350951415</v>
      </c>
      <c r="M470" s="52">
        <v>0.24306683708663054</v>
      </c>
      <c r="N470" s="52">
        <v>37.998252027294583</v>
      </c>
      <c r="O470" s="25">
        <v>899.35735610920017</v>
      </c>
      <c r="P470" s="26">
        <v>23.668387573806854</v>
      </c>
      <c r="Q470" s="26">
        <v>16.208336862481492</v>
      </c>
    </row>
    <row r="471" spans="1:17">
      <c r="A471" s="34">
        <v>39264</v>
      </c>
      <c r="B471" s="63">
        <v>1.8</v>
      </c>
      <c r="C471" s="59" t="s">
        <v>67</v>
      </c>
      <c r="D471" s="20" t="s">
        <v>58</v>
      </c>
      <c r="E471" s="20">
        <v>11</v>
      </c>
      <c r="F471" s="28" t="s">
        <v>37</v>
      </c>
      <c r="G471" s="33">
        <v>4.5754716981132093E-2</v>
      </c>
      <c r="H471" s="21">
        <v>0.83</v>
      </c>
      <c r="I471" s="46">
        <v>-28.379687131299995</v>
      </c>
      <c r="J471" s="46">
        <v>200.80942480382538</v>
      </c>
      <c r="K471" s="39">
        <v>0.43793022776703899</v>
      </c>
      <c r="L471" s="46">
        <v>15.788212278828647</v>
      </c>
      <c r="M471" s="46">
        <v>0.4466741796065038</v>
      </c>
      <c r="N471" s="46">
        <v>35.346149385078007</v>
      </c>
      <c r="O471" s="25">
        <v>599.5797030983465</v>
      </c>
      <c r="P471" s="26">
        <v>16.963084056660204</v>
      </c>
      <c r="Q471" s="26">
        <v>12.150695746099981</v>
      </c>
    </row>
    <row r="472" spans="1:17">
      <c r="A472" s="34">
        <v>39264</v>
      </c>
      <c r="B472" s="63">
        <v>2.2000000000000002</v>
      </c>
      <c r="C472" s="59" t="s">
        <v>67</v>
      </c>
      <c r="D472" s="20" t="s">
        <v>58</v>
      </c>
      <c r="E472" s="20">
        <v>11</v>
      </c>
      <c r="F472" s="28" t="s">
        <v>37</v>
      </c>
      <c r="G472" s="33">
        <v>3.45687331536388E-2</v>
      </c>
      <c r="H472" s="21">
        <v>0.83</v>
      </c>
      <c r="I472" s="44">
        <v>-28.11856986608915</v>
      </c>
      <c r="J472" s="44">
        <v>188.72087076103841</v>
      </c>
      <c r="K472" s="39">
        <v>0.43354069540813089</v>
      </c>
      <c r="L472" s="44">
        <v>7.4636439276841298</v>
      </c>
      <c r="M472" s="44">
        <v>0.19906879314237802</v>
      </c>
      <c r="N472" s="44">
        <v>37.497953046290093</v>
      </c>
      <c r="O472" s="25">
        <v>214.14723369060803</v>
      </c>
      <c r="P472" s="26">
        <v>5.7116914711653024</v>
      </c>
      <c r="Q472" s="26">
        <v>3.8405810647784504</v>
      </c>
    </row>
    <row r="473" spans="1:17">
      <c r="A473" s="34">
        <v>39264</v>
      </c>
      <c r="B473" s="56">
        <v>1.5</v>
      </c>
      <c r="C473" s="59" t="s">
        <v>67</v>
      </c>
      <c r="D473" s="20" t="s">
        <v>58</v>
      </c>
      <c r="E473" s="20">
        <v>13</v>
      </c>
      <c r="F473" s="28" t="s">
        <v>37</v>
      </c>
      <c r="G473" s="33">
        <v>0.10993995997331556</v>
      </c>
      <c r="H473" s="21">
        <v>0.83</v>
      </c>
      <c r="I473" s="52">
        <v>-28.111978577613201</v>
      </c>
      <c r="J473" s="52">
        <v>206.76044720104872</v>
      </c>
      <c r="K473" s="39">
        <v>0.44009098965443227</v>
      </c>
      <c r="L473" s="52">
        <v>21.676990051666991</v>
      </c>
      <c r="M473" s="52">
        <v>0.65603559110917753</v>
      </c>
      <c r="N473" s="52">
        <v>33.042399445153734</v>
      </c>
      <c r="O473" s="25">
        <v>1978.0289574564492</v>
      </c>
      <c r="P473" s="26">
        <v>59.863357100919103</v>
      </c>
      <c r="Q473" s="26">
        <v>44.173763645135054</v>
      </c>
    </row>
    <row r="474" spans="1:17">
      <c r="A474" s="34">
        <v>39264</v>
      </c>
      <c r="B474" s="56">
        <v>1.8</v>
      </c>
      <c r="C474" s="59" t="s">
        <v>67</v>
      </c>
      <c r="D474" s="20" t="s">
        <v>58</v>
      </c>
      <c r="E474" s="20">
        <v>13</v>
      </c>
      <c r="F474" s="28" t="s">
        <v>37</v>
      </c>
      <c r="G474" s="33">
        <v>1.1941294196130771E-2</v>
      </c>
      <c r="H474" s="21">
        <v>0.83</v>
      </c>
      <c r="I474" s="46">
        <v>-27.822610320860001</v>
      </c>
      <c r="J474" s="46">
        <v>185.09913780033867</v>
      </c>
      <c r="K474" s="39">
        <v>0.43222551537269838</v>
      </c>
      <c r="L474" s="46">
        <v>28.898107724879559</v>
      </c>
      <c r="M474" s="46">
        <v>0.88081995329802376</v>
      </c>
      <c r="N474" s="46">
        <v>32.80818925215916</v>
      </c>
      <c r="O474" s="25">
        <v>286.4170690250408</v>
      </c>
      <c r="P474" s="26">
        <v>8.7300480628077093</v>
      </c>
      <c r="Q474" s="26">
        <v>5.7553291776902515</v>
      </c>
    </row>
    <row r="475" spans="1:17">
      <c r="A475" s="34">
        <v>39264</v>
      </c>
      <c r="B475" s="56">
        <v>2.2000000000000002</v>
      </c>
      <c r="C475" s="59" t="s">
        <v>67</v>
      </c>
      <c r="D475" s="20" t="s">
        <v>58</v>
      </c>
      <c r="E475" s="20">
        <v>13</v>
      </c>
      <c r="F475" s="28" t="s">
        <v>37</v>
      </c>
      <c r="G475" s="33">
        <v>5.3368912608405608E-3</v>
      </c>
      <c r="H475" s="21">
        <v>0.83</v>
      </c>
      <c r="I475" s="46">
        <v>-27.855662528130399</v>
      </c>
      <c r="J475" s="46">
        <v>189.75590028958524</v>
      </c>
      <c r="K475" s="39">
        <v>0.43391654505461991</v>
      </c>
      <c r="L475" s="46">
        <v>10.646795363265383</v>
      </c>
      <c r="M475" s="46">
        <v>0.32991050370937974</v>
      </c>
      <c r="N475" s="46">
        <v>32.271768384325867</v>
      </c>
      <c r="O475" s="25">
        <v>47.161254978040127</v>
      </c>
      <c r="P475" s="26">
        <v>1.4613780818080597</v>
      </c>
      <c r="Q475" s="26">
        <v>0.98813336910408667</v>
      </c>
    </row>
    <row r="476" spans="1:17">
      <c r="A476" s="34">
        <v>39264</v>
      </c>
      <c r="B476" s="50">
        <v>1.5</v>
      </c>
      <c r="C476" s="59" t="s">
        <v>67</v>
      </c>
      <c r="D476" s="20" t="s">
        <v>58</v>
      </c>
      <c r="E476" s="20">
        <v>15</v>
      </c>
      <c r="F476" s="28" t="s">
        <v>37</v>
      </c>
      <c r="G476" s="33">
        <v>8.8925729442970822E-2</v>
      </c>
      <c r="H476" s="21">
        <v>0.83</v>
      </c>
      <c r="I476" s="52">
        <v>-27.891732324755896</v>
      </c>
      <c r="J476" s="52">
        <v>135.21517630507338</v>
      </c>
      <c r="K476" s="39">
        <v>0.41410733935106231</v>
      </c>
      <c r="L476" s="52">
        <v>35.90752415669234</v>
      </c>
      <c r="M476" s="52">
        <v>1.0270394885398033</v>
      </c>
      <c r="N476" s="52">
        <v>34.962165094298349</v>
      </c>
      <c r="O476" s="25">
        <v>2650.2753058437183</v>
      </c>
      <c r="P476" s="26">
        <v>75.804095618664263</v>
      </c>
      <c r="Q476" s="26">
        <v>36.239921234418567</v>
      </c>
    </row>
    <row r="477" spans="1:17">
      <c r="A477" s="34">
        <v>39264</v>
      </c>
      <c r="B477" s="50">
        <v>1.8</v>
      </c>
      <c r="C477" s="59" t="s">
        <v>67</v>
      </c>
      <c r="D477" s="20" t="s">
        <v>58</v>
      </c>
      <c r="E477" s="20">
        <v>15</v>
      </c>
      <c r="F477" s="28" t="s">
        <v>37</v>
      </c>
      <c r="G477" s="33">
        <v>2.9244031830238746E-2</v>
      </c>
      <c r="H477" s="21">
        <v>0.83</v>
      </c>
      <c r="I477" s="75">
        <v>-27.784654714016998</v>
      </c>
      <c r="J477" s="75">
        <v>135.91399227684803</v>
      </c>
      <c r="K477" s="39">
        <v>0.41436119935078786</v>
      </c>
      <c r="L477" s="75">
        <v>17.615436750977132</v>
      </c>
      <c r="M477" s="75">
        <v>0.4665279142528661</v>
      </c>
      <c r="N477" s="75">
        <v>37.762759522280469</v>
      </c>
      <c r="O477" s="25">
        <v>427.57150623078002</v>
      </c>
      <c r="P477" s="26">
        <v>11.323820454507736</v>
      </c>
      <c r="Q477" s="26">
        <v>5.442363922766253</v>
      </c>
    </row>
    <row r="478" spans="1:17">
      <c r="A478" s="34">
        <v>39264</v>
      </c>
      <c r="B478" s="50">
        <v>2.2000000000000002</v>
      </c>
      <c r="C478" s="59" t="s">
        <v>67</v>
      </c>
      <c r="D478" s="20" t="s">
        <v>58</v>
      </c>
      <c r="E478" s="20">
        <v>15</v>
      </c>
      <c r="F478" s="28" t="s">
        <v>37</v>
      </c>
      <c r="G478" s="33">
        <v>1.0676392572944322E-2</v>
      </c>
      <c r="H478" s="21">
        <v>0.83</v>
      </c>
      <c r="I478" s="46">
        <v>-27.823729154843598</v>
      </c>
      <c r="J478" s="46">
        <v>126.51471303515159</v>
      </c>
      <c r="K478" s="39">
        <v>0.41094659972206071</v>
      </c>
      <c r="L478" s="46">
        <v>6.5212767934220937</v>
      </c>
      <c r="M478" s="46">
        <v>0.17612079301043329</v>
      </c>
      <c r="N478" s="46">
        <v>37.027296334259503</v>
      </c>
      <c r="O478" s="25">
        <v>57.787680232426808</v>
      </c>
      <c r="P478" s="26">
        <v>1.560677822943253</v>
      </c>
      <c r="Q478" s="26">
        <v>0.69678958056044527</v>
      </c>
    </row>
    <row r="479" spans="1:17">
      <c r="A479" s="34">
        <v>39264</v>
      </c>
      <c r="B479" s="50">
        <v>1.5</v>
      </c>
      <c r="C479" s="59" t="s">
        <v>67</v>
      </c>
      <c r="D479" s="20" t="s">
        <v>58</v>
      </c>
      <c r="E479" s="20">
        <v>2</v>
      </c>
      <c r="F479" s="28" t="s">
        <v>39</v>
      </c>
      <c r="G479" s="33">
        <v>7.3422818791946315E-2</v>
      </c>
      <c r="H479" s="21">
        <v>0.83</v>
      </c>
      <c r="I479" s="52">
        <v>-29.563941108531697</v>
      </c>
      <c r="J479" s="52">
        <v>203.94025478339597</v>
      </c>
      <c r="K479" s="39">
        <v>0.43906701523347041</v>
      </c>
      <c r="L479" s="52">
        <v>23.35979579084588</v>
      </c>
      <c r="M479" s="52">
        <v>0.63404173671753283</v>
      </c>
      <c r="N479" s="52">
        <v>36.842678388619589</v>
      </c>
      <c r="O479" s="25">
        <v>1423.5679042955619</v>
      </c>
      <c r="P479" s="26">
        <v>38.639099179480141</v>
      </c>
      <c r="Q479" s="26">
        <v>28.116519186008052</v>
      </c>
    </row>
    <row r="480" spans="1:17">
      <c r="A480" s="34">
        <v>39264</v>
      </c>
      <c r="B480" s="63">
        <v>1.8</v>
      </c>
      <c r="C480" s="59" t="s">
        <v>67</v>
      </c>
      <c r="D480" s="20" t="s">
        <v>58</v>
      </c>
      <c r="E480" s="20">
        <v>2</v>
      </c>
      <c r="F480" s="28" t="s">
        <v>39</v>
      </c>
      <c r="G480" s="33">
        <v>4.9932885906040253E-2</v>
      </c>
      <c r="H480" s="21">
        <v>0.83</v>
      </c>
      <c r="I480" s="46">
        <v>-29.035293040673203</v>
      </c>
      <c r="J480" s="46">
        <v>207.10214584376752</v>
      </c>
      <c r="K480" s="39">
        <v>0.44021505446399456</v>
      </c>
      <c r="L480" s="46">
        <v>29.191529350006608</v>
      </c>
      <c r="M480" s="46">
        <v>0.7740397088932176</v>
      </c>
      <c r="N480" s="46">
        <v>37.713219379593504</v>
      </c>
      <c r="O480" s="25">
        <v>1209.8223626990653</v>
      </c>
      <c r="P480" s="26">
        <v>32.079530270855003</v>
      </c>
      <c r="Q480" s="26">
        <v>23.711602271496091</v>
      </c>
    </row>
    <row r="481" spans="1:17">
      <c r="A481" s="34">
        <v>39264</v>
      </c>
      <c r="B481" s="63">
        <v>2.2000000000000002</v>
      </c>
      <c r="C481" s="59" t="s">
        <v>67</v>
      </c>
      <c r="D481" s="20" t="s">
        <v>58</v>
      </c>
      <c r="E481" s="20">
        <v>2</v>
      </c>
      <c r="F481" s="28" t="s">
        <v>39</v>
      </c>
      <c r="G481" s="33">
        <v>5.2348993288590653E-3</v>
      </c>
      <c r="H481" s="21">
        <v>0.83</v>
      </c>
      <c r="I481" s="46">
        <v>-28.648844805429295</v>
      </c>
      <c r="J481" s="46">
        <v>181.71019693287997</v>
      </c>
      <c r="K481" s="39">
        <v>0.4309948389580846</v>
      </c>
      <c r="L481" s="46">
        <v>5.4125194332686872</v>
      </c>
      <c r="M481" s="46">
        <v>0.16402501682541223</v>
      </c>
      <c r="N481" s="46">
        <v>32.998133687312816</v>
      </c>
      <c r="O481" s="25">
        <v>23.517215309383563</v>
      </c>
      <c r="P481" s="26">
        <v>0.71268319391122115</v>
      </c>
      <c r="Q481" s="26">
        <v>0.46106924458219822</v>
      </c>
    </row>
    <row r="482" spans="1:17">
      <c r="A482" s="34">
        <v>39264</v>
      </c>
      <c r="B482" s="50">
        <v>1.5</v>
      </c>
      <c r="C482" s="59" t="s">
        <v>67</v>
      </c>
      <c r="D482" s="20" t="s">
        <v>58</v>
      </c>
      <c r="E482" s="20">
        <v>4</v>
      </c>
      <c r="F482" s="28" t="s">
        <v>39</v>
      </c>
      <c r="G482" s="33">
        <v>8.2142857142857156E-2</v>
      </c>
      <c r="H482" s="21">
        <v>0.83</v>
      </c>
      <c r="I482" s="52">
        <v>-29.2145464687732</v>
      </c>
      <c r="J482" s="52">
        <v>174.68667885868334</v>
      </c>
      <c r="K482" s="39">
        <v>0.4284441876943923</v>
      </c>
      <c r="L482" s="52">
        <v>15.235574706144581</v>
      </c>
      <c r="M482" s="52">
        <v>0.34070945374478628</v>
      </c>
      <c r="N482" s="52">
        <v>44.717205638670144</v>
      </c>
      <c r="O482" s="25">
        <v>1038.7397183582145</v>
      </c>
      <c r="P482" s="26">
        <v>23.229083828528463</v>
      </c>
      <c r="Q482" s="26">
        <v>14.435525454088454</v>
      </c>
    </row>
    <row r="483" spans="1:17">
      <c r="A483" s="34">
        <v>39264</v>
      </c>
      <c r="B483" s="63">
        <v>1.8</v>
      </c>
      <c r="C483" s="59" t="s">
        <v>67</v>
      </c>
      <c r="D483" s="20" t="s">
        <v>58</v>
      </c>
      <c r="E483" s="20">
        <v>4</v>
      </c>
      <c r="F483" s="28" t="s">
        <v>39</v>
      </c>
      <c r="G483" s="33">
        <v>5.4591836734693873E-2</v>
      </c>
      <c r="H483" s="21">
        <v>0.83</v>
      </c>
      <c r="I483" s="46">
        <v>-29.647451587547199</v>
      </c>
      <c r="J483" s="46">
        <v>173.94336125094978</v>
      </c>
      <c r="K483" s="39">
        <v>0.42817423783679104</v>
      </c>
      <c r="L483" s="46">
        <v>17.609585921211814</v>
      </c>
      <c r="M483" s="46">
        <v>0.50700294449042649</v>
      </c>
      <c r="N483" s="46">
        <v>34.732709370969594</v>
      </c>
      <c r="O483" s="25">
        <v>797.91190084837785</v>
      </c>
      <c r="P483" s="26">
        <v>22.972924234793243</v>
      </c>
      <c r="Q483" s="26">
        <v>14.214321779101775</v>
      </c>
    </row>
    <row r="484" spans="1:17">
      <c r="A484" s="34">
        <v>39264</v>
      </c>
      <c r="B484" s="63">
        <v>2.2000000000000002</v>
      </c>
      <c r="C484" s="59" t="s">
        <v>67</v>
      </c>
      <c r="D484" s="20" t="s">
        <v>58</v>
      </c>
      <c r="E484" s="20">
        <v>4</v>
      </c>
      <c r="F484" s="28" t="s">
        <v>39</v>
      </c>
      <c r="G484" s="33">
        <v>6.7176870748299382E-3</v>
      </c>
      <c r="H484" s="21">
        <v>0.83</v>
      </c>
      <c r="I484" s="46">
        <v>-29.224450937272803</v>
      </c>
      <c r="J484" s="46">
        <v>174.88400562703953</v>
      </c>
      <c r="K484" s="39">
        <v>0.4285158503991508</v>
      </c>
      <c r="L484" s="46">
        <v>7.9719421636144219</v>
      </c>
      <c r="M484" s="46">
        <v>0.2492104000500428</v>
      </c>
      <c r="N484" s="46">
        <v>31.988802080545646</v>
      </c>
      <c r="O484" s="25">
        <v>44.449000652057656</v>
      </c>
      <c r="P484" s="26">
        <v>1.3895175111633775</v>
      </c>
      <c r="Q484" s="26">
        <v>0.86450013601541031</v>
      </c>
    </row>
    <row r="485" spans="1:17">
      <c r="A485" s="34">
        <v>39264</v>
      </c>
      <c r="B485" s="50">
        <v>1.5</v>
      </c>
      <c r="C485" s="59" t="s">
        <v>67</v>
      </c>
      <c r="D485" s="20" t="s">
        <v>58</v>
      </c>
      <c r="E485" s="20">
        <v>6</v>
      </c>
      <c r="F485" s="28" t="s">
        <v>39</v>
      </c>
      <c r="G485" s="33">
        <v>0.15973094170403587</v>
      </c>
      <c r="H485" s="21">
        <v>0.83</v>
      </c>
      <c r="I485" s="53">
        <v>-30.254661267164899</v>
      </c>
      <c r="J485" s="53">
        <v>235.3707741109377</v>
      </c>
      <c r="K485" s="39">
        <v>0.45047782888765842</v>
      </c>
      <c r="L485" s="53">
        <v>5.9873706163962579</v>
      </c>
      <c r="M485" s="53">
        <v>0.14520403630215381</v>
      </c>
      <c r="N485" s="53">
        <v>41.165882357087327</v>
      </c>
      <c r="O485" s="25">
        <v>793.78572791707961</v>
      </c>
      <c r="P485" s="26">
        <v>19.25066928994913</v>
      </c>
      <c r="Q485" s="26">
        <v>16.204795454622381</v>
      </c>
    </row>
    <row r="486" spans="1:17">
      <c r="A486" s="34">
        <v>39264</v>
      </c>
      <c r="B486" s="63">
        <v>1.8</v>
      </c>
      <c r="C486" s="59" t="s">
        <v>67</v>
      </c>
      <c r="D486" s="20" t="s">
        <v>58</v>
      </c>
      <c r="E486" s="20">
        <v>6</v>
      </c>
      <c r="F486" s="28" t="s">
        <v>39</v>
      </c>
      <c r="G486" s="33">
        <v>3.0672645739910319E-2</v>
      </c>
      <c r="H486" s="21">
        <v>0.83</v>
      </c>
      <c r="I486" s="46">
        <v>-29.730931744312802</v>
      </c>
      <c r="J486" s="46">
        <v>214.34684387187173</v>
      </c>
      <c r="K486" s="39">
        <v>0.44284540501964076</v>
      </c>
      <c r="L486" s="46">
        <v>12.558968337551894</v>
      </c>
      <c r="M486" s="46">
        <v>0.31198665464287884</v>
      </c>
      <c r="N486" s="46">
        <v>40.254825489018891</v>
      </c>
      <c r="O486" s="25">
        <v>319.72993294147807</v>
      </c>
      <c r="P486" s="26">
        <v>7.9426485907558364</v>
      </c>
      <c r="Q486" s="26">
        <v>6.0797325330808425</v>
      </c>
    </row>
    <row r="487" spans="1:17">
      <c r="A487" s="34">
        <v>39264</v>
      </c>
      <c r="B487" s="63">
        <v>2.2000000000000002</v>
      </c>
      <c r="C487" s="59" t="s">
        <v>67</v>
      </c>
      <c r="D487" s="20" t="s">
        <v>58</v>
      </c>
      <c r="E487" s="20">
        <v>6</v>
      </c>
      <c r="F487" s="28" t="s">
        <v>39</v>
      </c>
      <c r="G487" s="33">
        <v>1.1838565022421525E-2</v>
      </c>
      <c r="H487" s="21">
        <v>0.83</v>
      </c>
      <c r="I487" s="46">
        <v>-29.589434587815202</v>
      </c>
      <c r="J487" s="46">
        <v>239.00853629414988</v>
      </c>
      <c r="K487" s="39">
        <v>0.4517983453544529</v>
      </c>
      <c r="L487" s="46">
        <v>6.0324817147409577</v>
      </c>
      <c r="M487" s="46">
        <v>0.15344094736532168</v>
      </c>
      <c r="N487" s="46">
        <v>39.314679805635279</v>
      </c>
      <c r="O487" s="25">
        <v>59.275219432019661</v>
      </c>
      <c r="P487" s="26">
        <v>1.5077121249636449</v>
      </c>
      <c r="Q487" s="26">
        <v>1.2890689195523775</v>
      </c>
    </row>
    <row r="488" spans="1:17">
      <c r="A488" s="34">
        <v>39264</v>
      </c>
      <c r="B488" s="50">
        <v>1.5</v>
      </c>
      <c r="C488" s="59" t="s">
        <v>67</v>
      </c>
      <c r="D488" s="20" t="s">
        <v>58</v>
      </c>
      <c r="E488" s="20">
        <v>8</v>
      </c>
      <c r="F488" s="28" t="s">
        <v>39</v>
      </c>
      <c r="G488" s="33">
        <v>5.6118999323867477E-2</v>
      </c>
      <c r="H488" s="21">
        <v>0.83</v>
      </c>
      <c r="I488" s="53">
        <v>-29.827149267062499</v>
      </c>
      <c r="J488" s="53">
        <v>206.4147890510614</v>
      </c>
      <c r="K488" s="39">
        <v>0.43996548690233361</v>
      </c>
      <c r="L488" s="53">
        <v>13.946258037984487</v>
      </c>
      <c r="M488" s="53">
        <v>0.30639043133487887</v>
      </c>
      <c r="N488" s="53">
        <v>45.609499070405889</v>
      </c>
      <c r="O488" s="25">
        <v>649.59953768543005</v>
      </c>
      <c r="P488" s="26">
        <v>14.271289259404869</v>
      </c>
      <c r="Q488" s="26">
        <v>10.513014720181035</v>
      </c>
    </row>
    <row r="489" spans="1:17">
      <c r="A489" s="34">
        <v>39264</v>
      </c>
      <c r="B489" s="63">
        <v>1.8</v>
      </c>
      <c r="C489" s="59" t="s">
        <v>67</v>
      </c>
      <c r="D489" s="20" t="s">
        <v>58</v>
      </c>
      <c r="E489" s="20">
        <v>8</v>
      </c>
      <c r="F489" s="28" t="s">
        <v>39</v>
      </c>
      <c r="G489" s="33">
        <v>2.2920892494929006E-2</v>
      </c>
      <c r="H489" s="21">
        <v>0.83</v>
      </c>
      <c r="I489" s="46">
        <v>-30.101561723940002</v>
      </c>
      <c r="J489" s="46">
        <v>184.32693995418316</v>
      </c>
      <c r="K489" s="39">
        <v>0.43194509837983935</v>
      </c>
      <c r="L489" s="46">
        <v>15.606487360441021</v>
      </c>
      <c r="M489" s="46">
        <v>0.34252158256182935</v>
      </c>
      <c r="N489" s="46">
        <v>45.563515278993719</v>
      </c>
      <c r="O489" s="25">
        <v>296.90313378007363</v>
      </c>
      <c r="P489" s="26">
        <v>6.5162473080068901</v>
      </c>
      <c r="Q489" s="26">
        <v>4.2775969560147562</v>
      </c>
    </row>
    <row r="490" spans="1:17">
      <c r="A490" s="34">
        <v>39264</v>
      </c>
      <c r="B490" s="63">
        <v>2.2000000000000002</v>
      </c>
      <c r="C490" s="59" t="s">
        <v>67</v>
      </c>
      <c r="D490" s="20" t="s">
        <v>58</v>
      </c>
      <c r="E490" s="20">
        <v>8</v>
      </c>
      <c r="F490" s="28" t="s">
        <v>39</v>
      </c>
      <c r="G490" s="33">
        <v>7.9107505070993844E-3</v>
      </c>
      <c r="H490" s="21">
        <v>0.83</v>
      </c>
      <c r="I490" s="46">
        <v>-29.135757544371401</v>
      </c>
      <c r="J490" s="46">
        <v>183.09940040752326</v>
      </c>
      <c r="K490" s="39">
        <v>0.43149932472148222</v>
      </c>
      <c r="L490" s="46">
        <v>6.8335553223835648</v>
      </c>
      <c r="M490" s="46">
        <v>0.20508514707644734</v>
      </c>
      <c r="N490" s="46">
        <v>33.320576452259097</v>
      </c>
      <c r="O490" s="25">
        <v>44.868597522425098</v>
      </c>
      <c r="P490" s="26">
        <v>1.3465732679238525</v>
      </c>
      <c r="Q490" s="26">
        <v>0.87795667756634721</v>
      </c>
    </row>
    <row r="491" spans="1:17">
      <c r="A491" s="34">
        <v>39264</v>
      </c>
      <c r="B491" s="50">
        <v>1.5</v>
      </c>
      <c r="C491" s="59" t="s">
        <v>67</v>
      </c>
      <c r="D491" s="20" t="s">
        <v>58</v>
      </c>
      <c r="E491" s="20">
        <v>10</v>
      </c>
      <c r="F491" s="28" t="s">
        <v>39</v>
      </c>
      <c r="G491" s="33">
        <v>0.10547031354236157</v>
      </c>
      <c r="H491" s="21">
        <v>0.83</v>
      </c>
      <c r="I491" s="55">
        <v>-30.371782616160001</v>
      </c>
      <c r="J491" s="55">
        <v>146.46045453848569</v>
      </c>
      <c r="K491" s="39">
        <v>0.41819227247056023</v>
      </c>
      <c r="L491" s="55">
        <v>9.2537771657356149</v>
      </c>
      <c r="M491" s="55">
        <v>0.27385135102297509</v>
      </c>
      <c r="N491" s="55">
        <v>33.791241603037619</v>
      </c>
      <c r="O491" s="25">
        <v>810.07898667066331</v>
      </c>
      <c r="P491" s="26">
        <v>23.97304592080577</v>
      </c>
      <c r="Q491" s="26">
        <v>12.440158308717054</v>
      </c>
    </row>
    <row r="492" spans="1:17">
      <c r="A492" s="64">
        <v>39264</v>
      </c>
      <c r="B492" s="65">
        <v>1.8</v>
      </c>
      <c r="C492" s="76" t="s">
        <v>67</v>
      </c>
      <c r="D492" s="68" t="s">
        <v>58</v>
      </c>
      <c r="E492" s="68">
        <v>10</v>
      </c>
      <c r="F492" s="69" t="s">
        <v>39</v>
      </c>
      <c r="G492" s="70">
        <v>1.7278185456971306E-2</v>
      </c>
      <c r="H492" s="77">
        <v>0.83</v>
      </c>
      <c r="I492" s="78">
        <v>-30.586974289004999</v>
      </c>
      <c r="J492" s="78">
        <v>143.31319048292306</v>
      </c>
      <c r="K492" s="73">
        <v>0.41704903856017161</v>
      </c>
      <c r="L492" s="78">
        <v>28.862616696681666</v>
      </c>
      <c r="M492" s="78">
        <v>0.85403619218654536</v>
      </c>
      <c r="N492" s="78">
        <v>33.795542812753844</v>
      </c>
      <c r="O492" s="74">
        <v>413.91572456875605</v>
      </c>
      <c r="P492" s="71">
        <v>12.247642443918714</v>
      </c>
      <c r="Q492" s="71">
        <v>6.2155607865762521</v>
      </c>
    </row>
    <row r="493" spans="1:17">
      <c r="A493" s="34">
        <v>39264</v>
      </c>
      <c r="B493" s="63">
        <v>2.2000000000000002</v>
      </c>
      <c r="C493" s="59" t="s">
        <v>67</v>
      </c>
      <c r="D493" s="20" t="s">
        <v>58</v>
      </c>
      <c r="E493" s="20">
        <v>10</v>
      </c>
      <c r="F493" s="28" t="s">
        <v>39</v>
      </c>
      <c r="G493" s="81">
        <v>2.5400000000000002E-3</v>
      </c>
      <c r="H493" s="85">
        <v>0.83</v>
      </c>
      <c r="I493" s="27">
        <v>-29.89</v>
      </c>
      <c r="J493" s="27">
        <v>132.66</v>
      </c>
      <c r="K493" s="82">
        <v>0.41320000000000001</v>
      </c>
      <c r="L493" s="27">
        <v>19.47</v>
      </c>
      <c r="M493" s="27">
        <v>0.67</v>
      </c>
      <c r="N493" s="27">
        <v>29.26</v>
      </c>
      <c r="O493" s="83">
        <v>41</v>
      </c>
      <c r="P493" s="53">
        <v>1.4</v>
      </c>
      <c r="Q493" s="53">
        <v>0.66</v>
      </c>
    </row>
    <row r="494" spans="1:17">
      <c r="A494" s="34">
        <v>39264</v>
      </c>
      <c r="B494" s="50">
        <v>1.5</v>
      </c>
      <c r="C494" s="59" t="s">
        <v>67</v>
      </c>
      <c r="D494" s="20" t="s">
        <v>58</v>
      </c>
      <c r="E494" s="20">
        <v>12</v>
      </c>
      <c r="F494" s="28" t="s">
        <v>39</v>
      </c>
      <c r="G494" s="33">
        <v>0.16101808439383791</v>
      </c>
      <c r="H494" s="21">
        <v>0.83</v>
      </c>
      <c r="I494" s="52">
        <v>-29.157221479732801</v>
      </c>
      <c r="J494" s="52">
        <v>174.25880207415739</v>
      </c>
      <c r="K494" s="39">
        <v>0.42828879632068895</v>
      </c>
      <c r="L494" s="52">
        <v>8.1869227117609906</v>
      </c>
      <c r="M494" s="52">
        <v>0.23759511157613566</v>
      </c>
      <c r="N494" s="52">
        <v>34.457454353548641</v>
      </c>
      <c r="O494" s="25">
        <v>1094.141368066372</v>
      </c>
      <c r="P494" s="26">
        <v>31.753401073683516</v>
      </c>
      <c r="Q494" s="26">
        <v>19.683551116457128</v>
      </c>
    </row>
    <row r="495" spans="1:17">
      <c r="A495" s="34">
        <v>39264</v>
      </c>
      <c r="B495" s="50">
        <v>1.8</v>
      </c>
      <c r="C495" s="59" t="s">
        <v>67</v>
      </c>
      <c r="D495" s="20" t="s">
        <v>58</v>
      </c>
      <c r="E495" s="20">
        <v>12</v>
      </c>
      <c r="F495" s="28" t="s">
        <v>39</v>
      </c>
      <c r="G495" s="33">
        <v>4.2933690555927689E-2</v>
      </c>
      <c r="H495" s="21">
        <v>0.83</v>
      </c>
      <c r="I495" s="75">
        <v>-29.182357549946101</v>
      </c>
      <c r="J495" s="75">
        <v>187.71479367445619</v>
      </c>
      <c r="K495" s="39">
        <v>0.43317535652474504</v>
      </c>
      <c r="L495" s="75">
        <v>15.725354794713283</v>
      </c>
      <c r="M495" s="75">
        <v>0.43303546589476571</v>
      </c>
      <c r="N495" s="75">
        <v>36.354022006619118</v>
      </c>
      <c r="O495" s="25">
        <v>560.37243880986682</v>
      </c>
      <c r="P495" s="26">
        <v>15.431202874748315</v>
      </c>
      <c r="Q495" s="26">
        <v>10.319671938544639</v>
      </c>
    </row>
    <row r="496" spans="1:17">
      <c r="A496" s="34">
        <v>39264</v>
      </c>
      <c r="B496" s="50">
        <v>2.2000000000000002</v>
      </c>
      <c r="C496" s="59" t="s">
        <v>67</v>
      </c>
      <c r="D496" s="20" t="s">
        <v>58</v>
      </c>
      <c r="E496" s="20">
        <v>12</v>
      </c>
      <c r="F496" s="28" t="s">
        <v>39</v>
      </c>
      <c r="G496" s="33">
        <v>2.3978566644340261E-2</v>
      </c>
      <c r="H496" s="21">
        <v>0.83</v>
      </c>
      <c r="I496" s="46">
        <v>-29.1801202707871</v>
      </c>
      <c r="J496" s="46">
        <v>194.95215185080875</v>
      </c>
      <c r="K496" s="39">
        <v>0.435803413858811</v>
      </c>
      <c r="L496" s="46">
        <v>9.0372634553099314</v>
      </c>
      <c r="M496" s="46">
        <v>0.27321162279728395</v>
      </c>
      <c r="N496" s="46">
        <v>33.077887985809994</v>
      </c>
      <c r="O496" s="25">
        <v>179.86151795785622</v>
      </c>
      <c r="P496" s="26">
        <v>5.4375151773600114</v>
      </c>
      <c r="Q496" s="26">
        <v>3.7792586773561885</v>
      </c>
    </row>
    <row r="497" spans="1:17">
      <c r="A497" s="34">
        <v>39264</v>
      </c>
      <c r="B497" s="56">
        <v>1.5</v>
      </c>
      <c r="C497" s="59" t="s">
        <v>67</v>
      </c>
      <c r="D497" s="20" t="s">
        <v>58</v>
      </c>
      <c r="E497" s="20">
        <v>14</v>
      </c>
      <c r="F497" s="28" t="s">
        <v>39</v>
      </c>
      <c r="G497" s="33">
        <v>0.10799731182795698</v>
      </c>
      <c r="H497" s="21">
        <v>0.83</v>
      </c>
      <c r="I497" s="52">
        <v>-30.062382128555601</v>
      </c>
      <c r="J497" s="52">
        <v>145.22967980741109</v>
      </c>
      <c r="K497" s="39">
        <v>0.41774520049079916</v>
      </c>
      <c r="L497" s="52">
        <v>35.943926576994059</v>
      </c>
      <c r="M497" s="52">
        <v>0.98769455341996459</v>
      </c>
      <c r="N497" s="52">
        <v>36.391743229256036</v>
      </c>
      <c r="O497" s="25">
        <v>3221.9333808911579</v>
      </c>
      <c r="P497" s="26">
        <v>88.534736041470609</v>
      </c>
      <c r="Q497" s="26">
        <v>45.546872460534367</v>
      </c>
    </row>
    <row r="498" spans="1:17">
      <c r="A498" s="34">
        <v>39264</v>
      </c>
      <c r="B498" s="56">
        <v>1.8</v>
      </c>
      <c r="C498" s="59" t="s">
        <v>67</v>
      </c>
      <c r="D498" s="20" t="s">
        <v>58</v>
      </c>
      <c r="E498" s="20">
        <v>14</v>
      </c>
      <c r="F498" s="28" t="s">
        <v>39</v>
      </c>
      <c r="G498" s="33">
        <v>2.6276881720430106E-2</v>
      </c>
      <c r="H498" s="21">
        <v>0.83</v>
      </c>
      <c r="I498" s="46">
        <v>-29.652279990343402</v>
      </c>
      <c r="J498" s="46">
        <v>155.00155701027552</v>
      </c>
      <c r="K498" s="39">
        <v>0.42129466918899061</v>
      </c>
      <c r="L498" s="46">
        <v>19.256039717781565</v>
      </c>
      <c r="M498" s="46">
        <v>0.57270425143726644</v>
      </c>
      <c r="N498" s="46">
        <v>33.623008157275493</v>
      </c>
      <c r="O498" s="25">
        <v>419.97060279648184</v>
      </c>
      <c r="P498" s="26">
        <v>12.490571956917742</v>
      </c>
      <c r="Q498" s="26">
        <v>6.8691487275197414</v>
      </c>
    </row>
    <row r="499" spans="1:17">
      <c r="A499" s="34">
        <v>39264</v>
      </c>
      <c r="B499" s="56">
        <v>2.2000000000000002</v>
      </c>
      <c r="C499" s="59" t="s">
        <v>67</v>
      </c>
      <c r="D499" s="20" t="s">
        <v>58</v>
      </c>
      <c r="E499" s="20">
        <v>14</v>
      </c>
      <c r="F499" s="28" t="s">
        <v>39</v>
      </c>
      <c r="G499" s="33">
        <v>1.9959677419354841E-2</v>
      </c>
      <c r="H499" s="21">
        <v>0.83</v>
      </c>
      <c r="I499" s="44">
        <v>-29.3889796298402</v>
      </c>
      <c r="J499" s="44">
        <v>138.8605948215517</v>
      </c>
      <c r="K499" s="39">
        <v>0.41543160215267083</v>
      </c>
      <c r="L499" s="44">
        <v>7.7533547608646582</v>
      </c>
      <c r="M499" s="44">
        <v>0.22290597302464377</v>
      </c>
      <c r="N499" s="44">
        <v>34.759316625609614</v>
      </c>
      <c r="O499" s="25">
        <v>128.44620175408244</v>
      </c>
      <c r="P499" s="26">
        <v>3.6927789926280195</v>
      </c>
      <c r="Q499" s="26">
        <v>1.8143214830354037</v>
      </c>
    </row>
    <row r="500" spans="1:17">
      <c r="A500" s="34">
        <v>39264</v>
      </c>
      <c r="B500" s="50">
        <v>1.5</v>
      </c>
      <c r="C500" s="59" t="s">
        <v>67</v>
      </c>
      <c r="D500" s="20" t="s">
        <v>58</v>
      </c>
      <c r="E500" s="20">
        <v>16</v>
      </c>
      <c r="F500" s="28" t="s">
        <v>39</v>
      </c>
      <c r="G500" s="33">
        <v>8.4069611780455161E-2</v>
      </c>
      <c r="H500" s="21">
        <v>0.83</v>
      </c>
      <c r="I500" s="52">
        <v>-29.699645726842398</v>
      </c>
      <c r="J500" s="52">
        <v>204.59405877213959</v>
      </c>
      <c r="K500" s="39">
        <v>0.43930440465622789</v>
      </c>
      <c r="L500" s="52">
        <v>32.888858752794</v>
      </c>
      <c r="M500" s="52">
        <v>0.87906116204813289</v>
      </c>
      <c r="N500" s="52">
        <v>37.413618269934638</v>
      </c>
      <c r="O500" s="25">
        <v>2294.9114774171812</v>
      </c>
      <c r="P500" s="26">
        <v>61.338934418469719</v>
      </c>
      <c r="Q500" s="26">
        <v>44.780123894677864</v>
      </c>
    </row>
    <row r="501" spans="1:17">
      <c r="A501" s="34">
        <v>39264</v>
      </c>
      <c r="B501" s="63">
        <v>1.8</v>
      </c>
      <c r="C501" s="59" t="s">
        <v>67</v>
      </c>
      <c r="D501" s="20" t="s">
        <v>58</v>
      </c>
      <c r="E501" s="20">
        <v>16</v>
      </c>
      <c r="F501" s="28" t="s">
        <v>39</v>
      </c>
      <c r="G501" s="33">
        <v>3.3935742971887527E-2</v>
      </c>
      <c r="H501" s="21">
        <v>0.83</v>
      </c>
      <c r="I501" s="75">
        <v>-29.463464291028668</v>
      </c>
      <c r="J501" s="75">
        <v>188.4765241007492</v>
      </c>
      <c r="K501" s="39">
        <v>0.43345196553919901</v>
      </c>
      <c r="L501" s="75">
        <v>16.585216376709564</v>
      </c>
      <c r="M501" s="75">
        <v>0.46659192649691678</v>
      </c>
      <c r="N501" s="75">
        <v>35.599631709203265</v>
      </c>
      <c r="O501" s="25">
        <v>467.15026127731903</v>
      </c>
      <c r="P501" s="26">
        <v>13.142339262996478</v>
      </c>
      <c r="Q501" s="26">
        <v>8.8253391329320134</v>
      </c>
    </row>
    <row r="502" spans="1:17">
      <c r="A502" s="34">
        <v>39264</v>
      </c>
      <c r="B502" s="63">
        <v>2.2000000000000002</v>
      </c>
      <c r="C502" s="59" t="s">
        <v>67</v>
      </c>
      <c r="D502" s="20" t="s">
        <v>58</v>
      </c>
      <c r="E502" s="20">
        <v>16</v>
      </c>
      <c r="F502" s="28" t="s">
        <v>39</v>
      </c>
      <c r="G502" s="33">
        <v>2.5368139223560904E-2</v>
      </c>
      <c r="H502" s="21">
        <v>0.83</v>
      </c>
      <c r="I502" s="46">
        <v>-29.5079327621836</v>
      </c>
      <c r="J502" s="46">
        <v>192.40723666370593</v>
      </c>
      <c r="K502" s="39">
        <v>0.43487931028403715</v>
      </c>
      <c r="L502" s="46">
        <v>6.0867901572816265</v>
      </c>
      <c r="M502" s="46">
        <v>0.17310154512581197</v>
      </c>
      <c r="N502" s="46">
        <v>35.163118577928842</v>
      </c>
      <c r="O502" s="25">
        <v>128.16074831165196</v>
      </c>
      <c r="P502" s="26">
        <v>3.6447492001490396</v>
      </c>
      <c r="Q502" s="26">
        <v>2.4995438630451714</v>
      </c>
    </row>
    <row r="503" spans="1:17">
      <c r="A503" s="34">
        <v>39264</v>
      </c>
      <c r="B503" s="50">
        <v>1.5</v>
      </c>
      <c r="C503" s="51" t="s">
        <v>59</v>
      </c>
      <c r="D503" s="36" t="s">
        <v>60</v>
      </c>
      <c r="E503" s="20">
        <v>1</v>
      </c>
      <c r="F503" s="28" t="s">
        <v>37</v>
      </c>
      <c r="G503" s="33">
        <v>8.425145819831498E-3</v>
      </c>
      <c r="H503" s="26">
        <v>1.0128217370085091</v>
      </c>
      <c r="I503" s="52">
        <v>-27.782568790846799</v>
      </c>
      <c r="J503" s="52">
        <v>165.91184110950917</v>
      </c>
      <c r="K503" s="39">
        <v>0.42525734593565639</v>
      </c>
      <c r="L503" s="52">
        <v>24.330762952097519</v>
      </c>
      <c r="M503" s="52">
        <v>0.58777566628859179</v>
      </c>
      <c r="N503" s="52">
        <v>41.39464143816965</v>
      </c>
      <c r="O503" s="25">
        <v>415.23711308686194</v>
      </c>
      <c r="P503" s="26">
        <v>10.031180333017096</v>
      </c>
      <c r="Q503" s="26">
        <v>5.9141176903664165</v>
      </c>
    </row>
    <row r="504" spans="1:17">
      <c r="A504" s="34">
        <v>39264</v>
      </c>
      <c r="B504" s="63">
        <v>1.8</v>
      </c>
      <c r="C504" s="51" t="s">
        <v>59</v>
      </c>
      <c r="D504" s="36" t="s">
        <v>60</v>
      </c>
      <c r="E504" s="20">
        <v>1</v>
      </c>
      <c r="F504" s="28" t="s">
        <v>37</v>
      </c>
      <c r="G504" s="33">
        <v>4.5366169799092859E-3</v>
      </c>
      <c r="H504" s="26">
        <v>1.0128217370085091</v>
      </c>
      <c r="I504" s="46">
        <v>-27.516136815209599</v>
      </c>
      <c r="J504" s="46">
        <v>149.89970672811529</v>
      </c>
      <c r="K504" s="39">
        <v>0.41944154015072405</v>
      </c>
      <c r="L504" s="46">
        <v>21.008190206023404</v>
      </c>
      <c r="M504" s="46">
        <v>0.57777498430329155</v>
      </c>
      <c r="N504" s="46">
        <v>36.360505000672667</v>
      </c>
      <c r="O504" s="25">
        <v>193.05620462876087</v>
      </c>
      <c r="P504" s="26">
        <v>5.3095028417561672</v>
      </c>
      <c r="Q504" s="26">
        <v>2.8215515844556873</v>
      </c>
    </row>
    <row r="505" spans="1:17">
      <c r="A505" s="34">
        <v>39264</v>
      </c>
      <c r="B505" s="63">
        <v>2.2000000000000002</v>
      </c>
      <c r="C505" s="51" t="s">
        <v>59</v>
      </c>
      <c r="D505" s="54" t="s">
        <v>60</v>
      </c>
      <c r="E505" s="20">
        <v>1</v>
      </c>
      <c r="F505" s="28" t="s">
        <v>37</v>
      </c>
      <c r="G505" s="33">
        <v>1.7303953337653909E-2</v>
      </c>
      <c r="H505" s="26">
        <v>1.0128217370085091</v>
      </c>
      <c r="I505" s="46">
        <v>-27.521713245551602</v>
      </c>
      <c r="J505" s="46">
        <v>105.18681772783772</v>
      </c>
      <c r="K505" s="39">
        <v>0.40319766649728689</v>
      </c>
      <c r="L505" s="46">
        <v>5.1508831141960991</v>
      </c>
      <c r="M505" s="46">
        <v>0.16907729077658815</v>
      </c>
      <c r="N505" s="46">
        <v>30.464665541644305</v>
      </c>
      <c r="O505" s="25">
        <v>180.54690138955101</v>
      </c>
      <c r="P505" s="26">
        <v>5.9264363543643279</v>
      </c>
      <c r="Q505" s="26">
        <v>2.1867167212073162</v>
      </c>
    </row>
    <row r="506" spans="1:17">
      <c r="A506" s="34">
        <v>39264</v>
      </c>
      <c r="B506" s="50">
        <v>1.5</v>
      </c>
      <c r="C506" s="51" t="s">
        <v>59</v>
      </c>
      <c r="D506" s="36" t="s">
        <v>60</v>
      </c>
      <c r="E506" s="20">
        <v>3</v>
      </c>
      <c r="F506" s="28" t="s">
        <v>37</v>
      </c>
      <c r="G506" s="33">
        <v>1.3431833445265278E-2</v>
      </c>
      <c r="H506" s="26">
        <v>1.0128217370085091</v>
      </c>
      <c r="I506" s="52">
        <v>-27.9441736662252</v>
      </c>
      <c r="J506" s="52">
        <v>106.05806732615248</v>
      </c>
      <c r="K506" s="39">
        <v>0.40351423588730617</v>
      </c>
      <c r="L506" s="52">
        <v>21.855268498320434</v>
      </c>
      <c r="M506" s="52">
        <v>0.52600399145249599</v>
      </c>
      <c r="N506" s="52">
        <v>41.549624819328407</v>
      </c>
      <c r="O506" s="25">
        <v>594.64045676981198</v>
      </c>
      <c r="P506" s="26">
        <v>14.311572230928837</v>
      </c>
      <c r="Q506" s="26">
        <v>5.3259422492000619</v>
      </c>
    </row>
    <row r="507" spans="1:17">
      <c r="A507" s="34">
        <v>39264</v>
      </c>
      <c r="B507" s="63">
        <v>1.8</v>
      </c>
      <c r="C507" s="51" t="s">
        <v>59</v>
      </c>
      <c r="D507" s="36" t="s">
        <v>60</v>
      </c>
      <c r="E507" s="20">
        <v>3</v>
      </c>
      <c r="F507" s="28" t="s">
        <v>37</v>
      </c>
      <c r="G507" s="33">
        <v>7.3875083948959034E-3</v>
      </c>
      <c r="H507" s="26">
        <v>1.0128217370085091</v>
      </c>
      <c r="I507" s="46">
        <v>-27.670394953787699</v>
      </c>
      <c r="J507" s="46">
        <v>105.06936888664031</v>
      </c>
      <c r="K507" s="39">
        <v>0.40315499119253018</v>
      </c>
      <c r="L507" s="46">
        <v>31.554070987516909</v>
      </c>
      <c r="M507" s="46">
        <v>0.87011621612766354</v>
      </c>
      <c r="N507" s="46">
        <v>36.264202876190609</v>
      </c>
      <c r="O507" s="25">
        <v>472.18957536592808</v>
      </c>
      <c r="P507" s="26">
        <v>13.020817718730164</v>
      </c>
      <c r="Q507" s="26">
        <v>4.7988212234334089</v>
      </c>
    </row>
    <row r="508" spans="1:17">
      <c r="A508" s="34">
        <v>39264</v>
      </c>
      <c r="B508" s="63">
        <v>2.2000000000000002</v>
      </c>
      <c r="C508" s="51" t="s">
        <v>59</v>
      </c>
      <c r="D508" s="36" t="s">
        <v>60</v>
      </c>
      <c r="E508" s="20">
        <v>3</v>
      </c>
      <c r="F508" s="28" t="s">
        <v>37</v>
      </c>
      <c r="G508" s="33">
        <v>2.0147750167897934E-3</v>
      </c>
      <c r="H508" s="26">
        <v>1.0128217370085091</v>
      </c>
      <c r="I508" s="46">
        <v>-26.8449218065061</v>
      </c>
      <c r="J508" s="62" t="s">
        <v>70</v>
      </c>
      <c r="K508" s="62" t="s">
        <v>70</v>
      </c>
      <c r="L508" s="46">
        <v>16.616987312260825</v>
      </c>
      <c r="M508" s="62" t="s">
        <v>70</v>
      </c>
      <c r="N508" s="62" t="s">
        <v>69</v>
      </c>
      <c r="O508" s="25">
        <v>67.817512236879963</v>
      </c>
      <c r="P508" s="26" t="s">
        <v>69</v>
      </c>
      <c r="Q508" s="26" t="s">
        <v>69</v>
      </c>
    </row>
    <row r="509" spans="1:17">
      <c r="A509" s="34">
        <v>39264</v>
      </c>
      <c r="B509" s="50">
        <v>1.5</v>
      </c>
      <c r="C509" s="51" t="s">
        <v>59</v>
      </c>
      <c r="D509" s="36" t="s">
        <v>60</v>
      </c>
      <c r="E509" s="20">
        <v>5</v>
      </c>
      <c r="F509" s="28" t="s">
        <v>37</v>
      </c>
      <c r="G509" s="33">
        <v>1.3583441138421732E-2</v>
      </c>
      <c r="H509" s="26">
        <v>1.0128217370085091</v>
      </c>
      <c r="I509" s="52">
        <v>-28.5547070794772</v>
      </c>
      <c r="J509" s="52">
        <v>122.08326968941282</v>
      </c>
      <c r="K509" s="39">
        <v>0.40933664986607571</v>
      </c>
      <c r="L509" s="52">
        <v>19.292486448994371</v>
      </c>
      <c r="M509" s="52">
        <v>0.39039894655587609</v>
      </c>
      <c r="N509" s="52">
        <v>49.417362980084583</v>
      </c>
      <c r="O509" s="25">
        <v>530.83679478157251</v>
      </c>
      <c r="P509" s="26">
        <v>10.741908567551492</v>
      </c>
      <c r="Q509" s="26">
        <v>4.622957579151123</v>
      </c>
    </row>
    <row r="510" spans="1:17">
      <c r="A510" s="34">
        <v>39264</v>
      </c>
      <c r="B510" s="63">
        <v>1.8</v>
      </c>
      <c r="C510" s="51" t="s">
        <v>59</v>
      </c>
      <c r="D510" s="36" t="s">
        <v>60</v>
      </c>
      <c r="E510" s="20">
        <v>5</v>
      </c>
      <c r="F510" s="28" t="s">
        <v>37</v>
      </c>
      <c r="G510" s="33">
        <v>7.1151358344113836E-3</v>
      </c>
      <c r="H510" s="26">
        <v>1.0128217370085091</v>
      </c>
      <c r="I510" s="46">
        <v>-28.227229024401197</v>
      </c>
      <c r="J510" s="46">
        <v>107.19878415129962</v>
      </c>
      <c r="K510" s="39">
        <v>0.40392871341430336</v>
      </c>
      <c r="L510" s="46">
        <v>31.418623636392944</v>
      </c>
      <c r="M510" s="46">
        <v>0.73219274912534105</v>
      </c>
      <c r="N510" s="46">
        <v>42.910317910037811</v>
      </c>
      <c r="O510" s="25">
        <v>452.82809136365984</v>
      </c>
      <c r="P510" s="26">
        <v>10.552895280641394</v>
      </c>
      <c r="Q510" s="26">
        <v>3.9709187220640936</v>
      </c>
    </row>
    <row r="511" spans="1:17">
      <c r="A511" s="34">
        <v>39264</v>
      </c>
      <c r="B511" s="63">
        <v>2.2000000000000002</v>
      </c>
      <c r="C511" s="51" t="s">
        <v>59</v>
      </c>
      <c r="D511" s="36" t="s">
        <v>60</v>
      </c>
      <c r="E511" s="20">
        <v>5</v>
      </c>
      <c r="F511" s="28" t="s">
        <v>37</v>
      </c>
      <c r="G511" s="33">
        <v>6.1448900388098374E-3</v>
      </c>
      <c r="H511" s="26">
        <v>1.0128217370085091</v>
      </c>
      <c r="I511" s="46">
        <v>-27.011198408072502</v>
      </c>
      <c r="J511" s="46">
        <v>45.165647851983806</v>
      </c>
      <c r="K511" s="39">
        <v>0.38138407010451247</v>
      </c>
      <c r="L511" s="46">
        <v>10.693070166196291</v>
      </c>
      <c r="M511" s="46">
        <v>0.53361539118363566</v>
      </c>
      <c r="N511" s="46">
        <v>20.038908814975379</v>
      </c>
      <c r="O511" s="25">
        <v>133.1004554294536</v>
      </c>
      <c r="P511" s="26">
        <v>6.6421009576123051</v>
      </c>
      <c r="Q511" s="26">
        <v>1.0018991648587336</v>
      </c>
    </row>
    <row r="512" spans="1:17">
      <c r="A512" s="34">
        <v>39264</v>
      </c>
      <c r="B512" s="50">
        <v>1.5</v>
      </c>
      <c r="C512" s="51" t="s">
        <v>59</v>
      </c>
      <c r="D512" s="36" t="s">
        <v>60</v>
      </c>
      <c r="E512" s="20">
        <v>7</v>
      </c>
      <c r="F512" s="28" t="s">
        <v>37</v>
      </c>
      <c r="G512" s="33">
        <v>1.5519568151147099E-2</v>
      </c>
      <c r="H512" s="26">
        <v>1.0128217370085091</v>
      </c>
      <c r="I512" s="53">
        <v>-28.218163841791249</v>
      </c>
      <c r="J512" s="53">
        <v>109.15199715619264</v>
      </c>
      <c r="K512" s="39">
        <v>0.4046384020420295</v>
      </c>
      <c r="L512" s="53">
        <v>27.435761742374616</v>
      </c>
      <c r="M512" s="53">
        <v>0.47136094943822382</v>
      </c>
      <c r="N512" s="53">
        <v>58.204412630130022</v>
      </c>
      <c r="O512" s="25">
        <v>862.50111318955396</v>
      </c>
      <c r="P512" s="26">
        <v>14.818226933959572</v>
      </c>
      <c r="Q512" s="26">
        <v>5.6810714174417196</v>
      </c>
    </row>
    <row r="513" spans="1:17">
      <c r="A513" s="34">
        <v>39264</v>
      </c>
      <c r="B513" s="63">
        <v>1.8</v>
      </c>
      <c r="C513" s="51" t="s">
        <v>59</v>
      </c>
      <c r="D513" s="36" t="s">
        <v>60</v>
      </c>
      <c r="E513" s="20">
        <v>7</v>
      </c>
      <c r="F513" s="28" t="s">
        <v>37</v>
      </c>
      <c r="G513" s="33">
        <v>2.0917678812415654E-2</v>
      </c>
      <c r="H513" s="26">
        <v>1.0128217370085091</v>
      </c>
      <c r="I513" s="46">
        <v>-28.037651746019606</v>
      </c>
      <c r="J513" s="46">
        <v>97.589636664217593</v>
      </c>
      <c r="K513" s="39">
        <v>0.40043713807358505</v>
      </c>
      <c r="L513" s="46">
        <v>24.741162454675976</v>
      </c>
      <c r="M513" s="46">
        <v>0.42427504098465391</v>
      </c>
      <c r="N513" s="46">
        <v>58.31397104401168</v>
      </c>
      <c r="O513" s="25">
        <v>1048.3265872086281</v>
      </c>
      <c r="P513" s="26">
        <v>17.977280031528256</v>
      </c>
      <c r="Q513" s="26">
        <v>6.1369289062378325</v>
      </c>
    </row>
    <row r="514" spans="1:17">
      <c r="A514" s="34">
        <v>39264</v>
      </c>
      <c r="B514" s="63">
        <v>2.2000000000000002</v>
      </c>
      <c r="C514" s="51" t="s">
        <v>59</v>
      </c>
      <c r="D514" s="54" t="s">
        <v>60</v>
      </c>
      <c r="E514" s="20">
        <v>7</v>
      </c>
      <c r="F514" s="28" t="s">
        <v>37</v>
      </c>
      <c r="G514" s="33">
        <v>1.6531713900134953E-2</v>
      </c>
      <c r="H514" s="26">
        <v>1.0128217370085091</v>
      </c>
      <c r="I514" s="46">
        <v>-27.762425152693602</v>
      </c>
      <c r="J514" s="46">
        <v>79.162012711935276</v>
      </c>
      <c r="K514" s="39">
        <v>0.39374060029743146</v>
      </c>
      <c r="L514" s="46">
        <v>7.3270152284681656</v>
      </c>
      <c r="M514" s="46">
        <v>0.16017996813857555</v>
      </c>
      <c r="N514" s="46">
        <v>45.742394093432381</v>
      </c>
      <c r="O514" s="25">
        <v>245.36238478303733</v>
      </c>
      <c r="P514" s="26">
        <v>5.3640039977327305</v>
      </c>
      <c r="Q514" s="26">
        <v>1.4719148969560825</v>
      </c>
    </row>
    <row r="515" spans="1:17">
      <c r="A515" s="34">
        <v>39264</v>
      </c>
      <c r="B515" s="50">
        <v>1.5</v>
      </c>
      <c r="C515" s="51" t="s">
        <v>59</v>
      </c>
      <c r="D515" s="54" t="s">
        <v>60</v>
      </c>
      <c r="E515" s="20">
        <v>9</v>
      </c>
      <c r="F515" s="28" t="s">
        <v>37</v>
      </c>
      <c r="G515" s="33">
        <v>1.3909030982201713E-2</v>
      </c>
      <c r="H515" s="26">
        <v>1.0128217370085091</v>
      </c>
      <c r="I515" s="55">
        <v>-27.748926084481599</v>
      </c>
      <c r="J515" s="55">
        <v>65.772732254918878</v>
      </c>
      <c r="K515" s="39">
        <v>0.38887441507258047</v>
      </c>
      <c r="L515" s="55">
        <v>3.80781491935045</v>
      </c>
      <c r="M515" s="55">
        <v>7.0217934118926267E-2</v>
      </c>
      <c r="N515" s="55">
        <v>54.228523911017575</v>
      </c>
      <c r="O515" s="25">
        <v>107.28418709212202</v>
      </c>
      <c r="P515" s="26">
        <v>1.9783718853967398</v>
      </c>
      <c r="Q515" s="26">
        <v>0.44660588108869576</v>
      </c>
    </row>
    <row r="516" spans="1:17">
      <c r="A516" s="34">
        <v>39264</v>
      </c>
      <c r="B516" s="63">
        <v>1.8</v>
      </c>
      <c r="C516" s="51" t="s">
        <v>59</v>
      </c>
      <c r="D516" s="36" t="s">
        <v>60</v>
      </c>
      <c r="E516" s="20">
        <v>9</v>
      </c>
      <c r="F516" s="28" t="s">
        <v>37</v>
      </c>
      <c r="G516" s="33">
        <v>5.9986816084377113E-3</v>
      </c>
      <c r="H516" s="26">
        <v>1.0128217370085091</v>
      </c>
      <c r="I516" s="46">
        <v>-28.318201311058399</v>
      </c>
      <c r="J516" s="46">
        <v>68.405030507842937</v>
      </c>
      <c r="K516" s="39">
        <v>0.38983113217623849</v>
      </c>
      <c r="L516" s="46">
        <v>22.952674970322938</v>
      </c>
      <c r="M516" s="46">
        <v>0.48054212402977881</v>
      </c>
      <c r="N516" s="46">
        <v>47.764126852905363</v>
      </c>
      <c r="O516" s="25">
        <v>278.90232037594131</v>
      </c>
      <c r="P516" s="26">
        <v>5.8391587735886015</v>
      </c>
      <c r="Q516" s="26">
        <v>1.3740201689935594</v>
      </c>
    </row>
    <row r="517" spans="1:17">
      <c r="A517" s="34">
        <v>39264</v>
      </c>
      <c r="B517" s="63">
        <v>2.2000000000000002</v>
      </c>
      <c r="C517" s="51" t="s">
        <v>59</v>
      </c>
      <c r="D517" s="36" t="s">
        <v>60</v>
      </c>
      <c r="E517" s="20">
        <v>9</v>
      </c>
      <c r="F517" s="28" t="s">
        <v>37</v>
      </c>
      <c r="G517" s="33">
        <v>4.8121292023731018E-3</v>
      </c>
      <c r="H517" s="26">
        <v>1.0128217370085091</v>
      </c>
      <c r="I517" s="27" t="s">
        <v>46</v>
      </c>
      <c r="J517" s="27" t="s">
        <v>46</v>
      </c>
      <c r="K517" s="27" t="s">
        <v>46</v>
      </c>
      <c r="L517" s="27" t="s">
        <v>46</v>
      </c>
      <c r="M517" s="27" t="s">
        <v>46</v>
      </c>
      <c r="N517" s="27" t="s">
        <v>46</v>
      </c>
      <c r="O517" s="29" t="s">
        <v>46</v>
      </c>
      <c r="P517" s="27" t="s">
        <v>46</v>
      </c>
      <c r="Q517" s="27" t="s">
        <v>46</v>
      </c>
    </row>
    <row r="518" spans="1:17">
      <c r="A518" s="34">
        <v>39264</v>
      </c>
      <c r="B518" s="50">
        <v>1.5</v>
      </c>
      <c r="C518" s="51" t="s">
        <v>59</v>
      </c>
      <c r="D518" s="36" t="s">
        <v>60</v>
      </c>
      <c r="E518" s="20">
        <v>11</v>
      </c>
      <c r="F518" s="28" t="s">
        <v>37</v>
      </c>
      <c r="G518" s="33">
        <v>4.3905635648754954E-3</v>
      </c>
      <c r="H518" s="26">
        <v>1.0128217370085091</v>
      </c>
      <c r="I518" s="52">
        <v>-27.651340220299399</v>
      </c>
      <c r="J518" s="52">
        <v>154.23658020037334</v>
      </c>
      <c r="K518" s="39">
        <v>0.42101681346283554</v>
      </c>
      <c r="L518" s="52">
        <v>27.480510023596818</v>
      </c>
      <c r="M518" s="52">
        <v>0.47235152413375797</v>
      </c>
      <c r="N518" s="52">
        <v>58.178091145134175</v>
      </c>
      <c r="O518" s="25">
        <v>244.40386356888592</v>
      </c>
      <c r="P518" s="26">
        <v>4.200960512079762</v>
      </c>
      <c r="Q518" s="26">
        <v>2.2986317270420633</v>
      </c>
    </row>
    <row r="519" spans="1:17">
      <c r="A519" s="34">
        <v>39264</v>
      </c>
      <c r="B519" s="63">
        <v>1.8</v>
      </c>
      <c r="C519" s="51" t="s">
        <v>59</v>
      </c>
      <c r="D519" s="36" t="s">
        <v>60</v>
      </c>
      <c r="E519" s="20">
        <v>11</v>
      </c>
      <c r="F519" s="28" t="s">
        <v>37</v>
      </c>
      <c r="G519" s="33">
        <v>3.4731323722149367E-3</v>
      </c>
      <c r="H519" s="26">
        <v>1.0128217370085091</v>
      </c>
      <c r="I519" s="46">
        <v>-27.793347166718601</v>
      </c>
      <c r="J519" s="46">
        <v>117.9067726889031</v>
      </c>
      <c r="K519" s="39">
        <v>0.40781927474303531</v>
      </c>
      <c r="L519" s="46">
        <v>17.435825728978216</v>
      </c>
      <c r="M519" s="46">
        <v>0.31480750219551973</v>
      </c>
      <c r="N519" s="46">
        <v>55.385674125863822</v>
      </c>
      <c r="O519" s="25">
        <v>122.66675163211944</v>
      </c>
      <c r="P519" s="26">
        <v>2.2147740109357437</v>
      </c>
      <c r="Q519" s="26">
        <v>0.91955810653775394</v>
      </c>
    </row>
    <row r="520" spans="1:17">
      <c r="A520" s="34">
        <v>39264</v>
      </c>
      <c r="B520" s="63">
        <v>2.2000000000000002</v>
      </c>
      <c r="C520" s="51" t="s">
        <v>59</v>
      </c>
      <c r="D520" s="36" t="s">
        <v>60</v>
      </c>
      <c r="E520" s="20">
        <v>11</v>
      </c>
      <c r="F520" s="28" t="s">
        <v>37</v>
      </c>
      <c r="G520" s="33">
        <v>9.6985583224115345E-3</v>
      </c>
      <c r="H520" s="26">
        <v>1.0128217370085091</v>
      </c>
      <c r="I520" s="27" t="s">
        <v>46</v>
      </c>
      <c r="J520" s="27" t="s">
        <v>46</v>
      </c>
      <c r="K520" s="27" t="s">
        <v>46</v>
      </c>
      <c r="L520" s="27" t="s">
        <v>46</v>
      </c>
      <c r="M520" s="27" t="s">
        <v>46</v>
      </c>
      <c r="N520" s="27" t="s">
        <v>46</v>
      </c>
      <c r="O520" s="29" t="s">
        <v>46</v>
      </c>
      <c r="P520" s="27" t="s">
        <v>46</v>
      </c>
      <c r="Q520" s="27" t="s">
        <v>46</v>
      </c>
    </row>
    <row r="521" spans="1:17">
      <c r="A521" s="34">
        <v>39264</v>
      </c>
      <c r="B521" s="56">
        <v>1.5</v>
      </c>
      <c r="C521" s="51" t="s">
        <v>59</v>
      </c>
      <c r="D521" s="36" t="s">
        <v>60</v>
      </c>
      <c r="E521" s="20">
        <v>13</v>
      </c>
      <c r="F521" s="28" t="s">
        <v>37</v>
      </c>
      <c r="G521" s="33">
        <v>6.5464261857047555E-3</v>
      </c>
      <c r="H521" s="26">
        <v>1.0128217370085091</v>
      </c>
      <c r="I521" s="53">
        <v>-27.7218634176905</v>
      </c>
      <c r="J521" s="53">
        <v>117.92572851995877</v>
      </c>
      <c r="K521" s="39">
        <v>0.4078261617449237</v>
      </c>
      <c r="L521" s="53">
        <v>21.927733530204357</v>
      </c>
      <c r="M521" s="53">
        <v>0.4880281094436083</v>
      </c>
      <c r="N521" s="53">
        <v>44.986887116698256</v>
      </c>
      <c r="O521" s="25">
        <v>290.77765476909713</v>
      </c>
      <c r="P521" s="26">
        <v>6.4716067864441138</v>
      </c>
      <c r="Q521" s="26">
        <v>2.6874099016342408</v>
      </c>
    </row>
    <row r="522" spans="1:17">
      <c r="A522" s="34">
        <v>39264</v>
      </c>
      <c r="B522" s="56">
        <v>1.8</v>
      </c>
      <c r="C522" s="51" t="s">
        <v>59</v>
      </c>
      <c r="D522" s="36" t="s">
        <v>60</v>
      </c>
      <c r="E522" s="20">
        <v>13</v>
      </c>
      <c r="F522" s="28" t="s">
        <v>37</v>
      </c>
      <c r="G522" s="33">
        <v>1.4696058784235298E-3</v>
      </c>
      <c r="H522" s="26">
        <v>1.0128217370085091</v>
      </c>
      <c r="I522" s="46">
        <v>-27.330961172702597</v>
      </c>
      <c r="J522" s="46">
        <v>114.74637440486995</v>
      </c>
      <c r="K522" s="39">
        <v>0.40667103063081833</v>
      </c>
      <c r="L522" s="46">
        <v>22.092973704795142</v>
      </c>
      <c r="M522" s="46">
        <v>0.55706078795830993</v>
      </c>
      <c r="N522" s="46">
        <v>39.659897415806917</v>
      </c>
      <c r="O522" s="25">
        <v>65.768519448795175</v>
      </c>
      <c r="P522" s="26">
        <v>1.6583128987767466</v>
      </c>
      <c r="Q522" s="26">
        <v>0.66947800831997151</v>
      </c>
    </row>
    <row r="523" spans="1:17">
      <c r="A523" s="34">
        <v>39264</v>
      </c>
      <c r="B523" s="56">
        <v>2.2000000000000002</v>
      </c>
      <c r="C523" s="51" t="s">
        <v>59</v>
      </c>
      <c r="D523" s="54" t="s">
        <v>60</v>
      </c>
      <c r="E523" s="20">
        <v>13</v>
      </c>
      <c r="F523" s="28" t="s">
        <v>37</v>
      </c>
      <c r="G523" s="33">
        <v>1.3961255845023376E-2</v>
      </c>
      <c r="H523" s="26">
        <v>1.0128217370085091</v>
      </c>
      <c r="I523" s="46">
        <v>-27.743098057878402</v>
      </c>
      <c r="J523" s="46">
        <v>103.93244557258488</v>
      </c>
      <c r="K523" s="39">
        <v>0.40274188561863833</v>
      </c>
      <c r="L523" s="46">
        <v>7.6937776336779482</v>
      </c>
      <c r="M523" s="46">
        <v>0.19173721102122679</v>
      </c>
      <c r="N523" s="46">
        <v>40.126679598078582</v>
      </c>
      <c r="O523" s="25">
        <v>217.5840844974847</v>
      </c>
      <c r="P523" s="26">
        <v>5.4224293332235618</v>
      </c>
      <c r="Q523" s="26">
        <v>1.9760354953648227</v>
      </c>
    </row>
    <row r="524" spans="1:17">
      <c r="A524" s="34">
        <v>39264</v>
      </c>
      <c r="B524" s="50">
        <v>1.5</v>
      </c>
      <c r="C524" s="51" t="s">
        <v>59</v>
      </c>
      <c r="D524" s="36" t="s">
        <v>60</v>
      </c>
      <c r="E524" s="20">
        <v>15</v>
      </c>
      <c r="F524" s="28" t="s">
        <v>37</v>
      </c>
      <c r="G524" s="33">
        <v>1.9543317662860996E-2</v>
      </c>
      <c r="H524" s="26">
        <v>1.0128217370085091</v>
      </c>
      <c r="I524" s="52">
        <v>-27.745859765501599</v>
      </c>
      <c r="J524" s="52">
        <v>100.02049501156904</v>
      </c>
      <c r="K524" s="39">
        <v>0.40132043675848628</v>
      </c>
      <c r="L524" s="52">
        <v>20.383108508640085</v>
      </c>
      <c r="M524" s="52">
        <v>0.36888057112157663</v>
      </c>
      <c r="N524" s="52">
        <v>55.256660568122378</v>
      </c>
      <c r="O524" s="25">
        <v>806.92229836372758</v>
      </c>
      <c r="P524" s="26">
        <v>14.603168017526595</v>
      </c>
      <c r="Q524" s="26">
        <v>5.1140932203133938</v>
      </c>
    </row>
    <row r="525" spans="1:17">
      <c r="A525" s="34">
        <v>39264</v>
      </c>
      <c r="B525" s="50">
        <v>1.8</v>
      </c>
      <c r="C525" s="51" t="s">
        <v>59</v>
      </c>
      <c r="D525" s="36" t="s">
        <v>60</v>
      </c>
      <c r="E525" s="20">
        <v>15</v>
      </c>
      <c r="F525" s="28" t="s">
        <v>37</v>
      </c>
      <c r="G525" s="33">
        <v>1.3028878441907317E-2</v>
      </c>
      <c r="H525" s="26">
        <v>1.0128217370085091</v>
      </c>
      <c r="I525" s="46">
        <v>-27.487759440546601</v>
      </c>
      <c r="J525" s="46">
        <v>72.619192855395838</v>
      </c>
      <c r="K525" s="39">
        <v>0.39136274451380743</v>
      </c>
      <c r="L525" s="46">
        <v>12.960936372436937</v>
      </c>
      <c r="M525" s="46">
        <v>0.27108114727407256</v>
      </c>
      <c r="N525" s="46">
        <v>47.812016817727923</v>
      </c>
      <c r="O525" s="25">
        <v>342.06325177404136</v>
      </c>
      <c r="P525" s="26">
        <v>7.1543363894913101</v>
      </c>
      <c r="Q525" s="26">
        <v>1.7930730509565607</v>
      </c>
    </row>
    <row r="526" spans="1:17">
      <c r="A526" s="34">
        <v>39264</v>
      </c>
      <c r="B526" s="50">
        <v>2.2000000000000002</v>
      </c>
      <c r="C526" s="51" t="s">
        <v>59</v>
      </c>
      <c r="D526" s="54" t="s">
        <v>60</v>
      </c>
      <c r="E526" s="20">
        <v>15</v>
      </c>
      <c r="F526" s="28" t="s">
        <v>37</v>
      </c>
      <c r="G526" s="33">
        <v>5.4398925453324571E-3</v>
      </c>
      <c r="H526" s="26">
        <v>1.0128217370085091</v>
      </c>
      <c r="I526" s="46">
        <v>-27.602143101319101</v>
      </c>
      <c r="J526" s="46">
        <v>91.357041870977568</v>
      </c>
      <c r="K526" s="39">
        <v>0.39817233445004208</v>
      </c>
      <c r="L526" s="46">
        <v>6.9473285697665714</v>
      </c>
      <c r="M526" s="46">
        <v>0.14297385748161823</v>
      </c>
      <c r="N526" s="46">
        <v>48.59160053550189</v>
      </c>
      <c r="O526" s="25">
        <v>76.554578449642364</v>
      </c>
      <c r="P526" s="26">
        <v>1.5754693734302954</v>
      </c>
      <c r="Q526" s="26">
        <v>0.5021388678576858</v>
      </c>
    </row>
    <row r="527" spans="1:17">
      <c r="A527" s="34">
        <v>39264</v>
      </c>
      <c r="B527" s="50">
        <v>1.5</v>
      </c>
      <c r="C527" s="51" t="s">
        <v>59</v>
      </c>
      <c r="D527" s="36" t="s">
        <v>60</v>
      </c>
      <c r="E527" s="20">
        <v>2</v>
      </c>
      <c r="F527" s="28" t="s">
        <v>39</v>
      </c>
      <c r="G527" s="33">
        <v>5.4533060668029995E-3</v>
      </c>
      <c r="H527" s="26">
        <v>1.0128217370085091</v>
      </c>
      <c r="I527" s="52">
        <v>-29.107847711905201</v>
      </c>
      <c r="J527" s="52">
        <v>141.44094079971993</v>
      </c>
      <c r="K527" s="39">
        <v>0.41636893721510571</v>
      </c>
      <c r="L527" s="52">
        <v>23.431619497647382</v>
      </c>
      <c r="M527" s="52">
        <v>0.52224290840396159</v>
      </c>
      <c r="N527" s="52">
        <v>44.867281337064561</v>
      </c>
      <c r="O527" s="25">
        <v>258.83630331866038</v>
      </c>
      <c r="P527" s="26">
        <v>5.7689321841044432</v>
      </c>
      <c r="Q527" s="26">
        <v>2.8884430332412792</v>
      </c>
    </row>
    <row r="528" spans="1:17">
      <c r="A528" s="34">
        <v>39264</v>
      </c>
      <c r="B528" s="63">
        <v>1.8</v>
      </c>
      <c r="C528" s="51" t="s">
        <v>59</v>
      </c>
      <c r="D528" s="36" t="s">
        <v>60</v>
      </c>
      <c r="E528" s="20">
        <v>2</v>
      </c>
      <c r="F528" s="28" t="s">
        <v>39</v>
      </c>
      <c r="G528" s="33">
        <v>7.498295841854124E-3</v>
      </c>
      <c r="H528" s="26">
        <v>1.0128217370085091</v>
      </c>
      <c r="I528" s="46">
        <v>-29.484091371664103</v>
      </c>
      <c r="J528" s="46">
        <v>138.86327091198436</v>
      </c>
      <c r="K528" s="39">
        <v>0.41543257427695174</v>
      </c>
      <c r="L528" s="46">
        <v>14.339159403281156</v>
      </c>
      <c r="M528" s="46">
        <v>0.38252339078734571</v>
      </c>
      <c r="N528" s="46">
        <v>37.485706099611178</v>
      </c>
      <c r="O528" s="25">
        <v>217.79568599155326</v>
      </c>
      <c r="P528" s="26">
        <v>5.8100995993726885</v>
      </c>
      <c r="Q528" s="26">
        <v>2.8546515012266607</v>
      </c>
    </row>
    <row r="529" spans="1:17">
      <c r="A529" s="34">
        <v>39264</v>
      </c>
      <c r="B529" s="63">
        <v>2.2000000000000002</v>
      </c>
      <c r="C529" s="51" t="s">
        <v>59</v>
      </c>
      <c r="D529" s="54" t="s">
        <v>60</v>
      </c>
      <c r="E529" s="20">
        <v>2</v>
      </c>
      <c r="F529" s="28" t="s">
        <v>39</v>
      </c>
      <c r="G529" s="33">
        <v>2.7948193592365372E-2</v>
      </c>
      <c r="H529" s="26">
        <v>1.0128217370085091</v>
      </c>
      <c r="I529" s="46">
        <v>-28.340777569339604</v>
      </c>
      <c r="J529" s="46">
        <v>98.551999207220874</v>
      </c>
      <c r="K529" s="39">
        <v>0.40078683270871518</v>
      </c>
      <c r="L529" s="46">
        <v>5.0252939655949378</v>
      </c>
      <c r="M529" s="46">
        <v>0.17046570727529878</v>
      </c>
      <c r="N529" s="46">
        <v>29.479794182176398</v>
      </c>
      <c r="O529" s="25">
        <v>284.49734900027539</v>
      </c>
      <c r="P529" s="26">
        <v>9.6505880347117099</v>
      </c>
      <c r="Q529" s="26">
        <v>3.3281821509383098</v>
      </c>
    </row>
    <row r="530" spans="1:17">
      <c r="A530" s="34">
        <v>39264</v>
      </c>
      <c r="B530" s="50">
        <v>1.5</v>
      </c>
      <c r="C530" s="51" t="s">
        <v>59</v>
      </c>
      <c r="D530" s="54" t="s">
        <v>60</v>
      </c>
      <c r="E530" s="20">
        <v>4</v>
      </c>
      <c r="F530" s="28" t="s">
        <v>39</v>
      </c>
      <c r="G530" s="33">
        <v>1.8880647336480108E-2</v>
      </c>
      <c r="H530" s="26">
        <v>1.0128217370085091</v>
      </c>
      <c r="I530" s="52">
        <v>-28.841066113785697</v>
      </c>
      <c r="J530" s="52">
        <v>111.73093562536826</v>
      </c>
      <c r="K530" s="39">
        <v>0.40557542889852738</v>
      </c>
      <c r="L530" s="52">
        <v>8.9968074973735881</v>
      </c>
      <c r="M530" s="52">
        <v>0.15852713044727662</v>
      </c>
      <c r="N530" s="52">
        <v>56.752478089961834</v>
      </c>
      <c r="O530" s="25">
        <v>344.08704182952215</v>
      </c>
      <c r="P530" s="26">
        <v>6.0629430363214922</v>
      </c>
      <c r="Q530" s="26">
        <v>2.3812468813886638</v>
      </c>
    </row>
    <row r="531" spans="1:17">
      <c r="A531" s="34">
        <v>39264</v>
      </c>
      <c r="B531" s="63">
        <v>1.8</v>
      </c>
      <c r="C531" s="51" t="s">
        <v>59</v>
      </c>
      <c r="D531" s="36" t="s">
        <v>60</v>
      </c>
      <c r="E531" s="20">
        <v>4</v>
      </c>
      <c r="F531" s="28" t="s">
        <v>39</v>
      </c>
      <c r="G531" s="33">
        <v>1.4160485502360081E-2</v>
      </c>
      <c r="H531" s="26">
        <v>1.0128217370085091</v>
      </c>
      <c r="I531" s="46">
        <v>-28.5898437474528</v>
      </c>
      <c r="J531" s="46">
        <v>107.50193000475747</v>
      </c>
      <c r="K531" s="39">
        <v>0.40403886036667969</v>
      </c>
      <c r="L531" s="46">
        <v>17.15346125062544</v>
      </c>
      <c r="M531" s="46">
        <v>0.37662949300517001</v>
      </c>
      <c r="N531" s="46">
        <v>45.544657466296655</v>
      </c>
      <c r="O531" s="25">
        <v>492.03151289399705</v>
      </c>
      <c r="P531" s="26">
        <v>10.803276174776451</v>
      </c>
      <c r="Q531" s="26">
        <v>4.0770333106256578</v>
      </c>
    </row>
    <row r="532" spans="1:17">
      <c r="A532" s="34">
        <v>39264</v>
      </c>
      <c r="B532" s="63">
        <v>2.2000000000000002</v>
      </c>
      <c r="C532" s="51" t="s">
        <v>59</v>
      </c>
      <c r="D532" s="36" t="s">
        <v>60</v>
      </c>
      <c r="E532" s="20">
        <v>4</v>
      </c>
      <c r="F532" s="28" t="s">
        <v>39</v>
      </c>
      <c r="G532" s="33">
        <v>1.0856372218476087E-2</v>
      </c>
      <c r="H532" s="26">
        <v>1.0128217370085091</v>
      </c>
      <c r="I532" s="27" t="s">
        <v>46</v>
      </c>
      <c r="J532" s="27" t="s">
        <v>46</v>
      </c>
      <c r="K532" s="27" t="s">
        <v>46</v>
      </c>
      <c r="L532" s="27" t="s">
        <v>46</v>
      </c>
      <c r="M532" s="27" t="s">
        <v>46</v>
      </c>
      <c r="N532" s="27" t="s">
        <v>46</v>
      </c>
      <c r="O532" s="29" t="s">
        <v>46</v>
      </c>
      <c r="P532" s="27" t="s">
        <v>46</v>
      </c>
      <c r="Q532" s="27" t="s">
        <v>46</v>
      </c>
    </row>
    <row r="533" spans="1:17">
      <c r="A533" s="34">
        <v>39264</v>
      </c>
      <c r="B533" s="50">
        <v>1.5</v>
      </c>
      <c r="C533" s="51" t="s">
        <v>59</v>
      </c>
      <c r="D533" s="36" t="s">
        <v>60</v>
      </c>
      <c r="E533" s="20">
        <v>6</v>
      </c>
      <c r="F533" s="28" t="s">
        <v>39</v>
      </c>
      <c r="G533" s="33">
        <v>5.3226879574185234E-3</v>
      </c>
      <c r="H533" s="26">
        <v>1.0128217370085091</v>
      </c>
      <c r="I533" s="52">
        <v>-29.298060712761199</v>
      </c>
      <c r="J533" s="52">
        <v>129.25891299964138</v>
      </c>
      <c r="K533" s="39">
        <v>0.41194354549035195</v>
      </c>
      <c r="L533" s="52">
        <v>22.146646521624579</v>
      </c>
      <c r="M533" s="52">
        <v>0.44460935164745313</v>
      </c>
      <c r="N533" s="52">
        <v>49.811472564763903</v>
      </c>
      <c r="O533" s="25">
        <v>238.78222221099531</v>
      </c>
      <c r="P533" s="26">
        <v>4.7937193966818654</v>
      </c>
      <c r="Q533" s="26">
        <v>2.1880234935043115</v>
      </c>
    </row>
    <row r="534" spans="1:17">
      <c r="A534" s="34">
        <v>39264</v>
      </c>
      <c r="B534" s="63">
        <v>1.8</v>
      </c>
      <c r="C534" s="51" t="s">
        <v>59</v>
      </c>
      <c r="D534" s="36" t="s">
        <v>60</v>
      </c>
      <c r="E534" s="20">
        <v>6</v>
      </c>
      <c r="F534" s="28" t="s">
        <v>39</v>
      </c>
      <c r="G534" s="33">
        <v>7.9840319361277438E-3</v>
      </c>
      <c r="H534" s="26">
        <v>1.0128217370085091</v>
      </c>
      <c r="I534" s="46">
        <v>-28.928043918450403</v>
      </c>
      <c r="J534" s="46">
        <v>106.46587209595764</v>
      </c>
      <c r="K534" s="39">
        <v>0.40366241145612847</v>
      </c>
      <c r="L534" s="46">
        <v>25.408336788310812</v>
      </c>
      <c r="M534" s="46">
        <v>0.5589543884383813</v>
      </c>
      <c r="N534" s="46">
        <v>45.456905453944401</v>
      </c>
      <c r="O534" s="25">
        <v>410.92400479735181</v>
      </c>
      <c r="P534" s="26">
        <v>9.0398587561946542</v>
      </c>
      <c r="Q534" s="26">
        <v>3.3775092235423028</v>
      </c>
    </row>
    <row r="535" spans="1:17">
      <c r="A535" s="34">
        <v>39264</v>
      </c>
      <c r="B535" s="63">
        <v>2.2000000000000002</v>
      </c>
      <c r="C535" s="51" t="s">
        <v>59</v>
      </c>
      <c r="D535" s="54" t="s">
        <v>60</v>
      </c>
      <c r="E535" s="20">
        <v>6</v>
      </c>
      <c r="F535" s="28" t="s">
        <v>39</v>
      </c>
      <c r="G535" s="33">
        <v>2.9940119760478922E-3</v>
      </c>
      <c r="H535" s="26">
        <v>1.0128217370085091</v>
      </c>
      <c r="I535" s="46">
        <v>-28.287285826258405</v>
      </c>
      <c r="J535" s="46">
        <v>105.99548915065024</v>
      </c>
      <c r="K535" s="39">
        <v>0.4034914981133767</v>
      </c>
      <c r="L535" s="46">
        <v>8.0095867874168096</v>
      </c>
      <c r="M535" s="46">
        <v>0.18355383932747518</v>
      </c>
      <c r="N535" s="46">
        <v>43.636171364016235</v>
      </c>
      <c r="O535" s="25">
        <v>48.576548519472247</v>
      </c>
      <c r="P535" s="26">
        <v>1.1132174753427153</v>
      </c>
      <c r="Q535" s="26">
        <v>0.4140222563398655</v>
      </c>
    </row>
    <row r="536" spans="1:17">
      <c r="A536" s="34">
        <v>39264</v>
      </c>
      <c r="B536" s="50">
        <v>1.5</v>
      </c>
      <c r="C536" s="51" t="s">
        <v>59</v>
      </c>
      <c r="D536" s="36" t="s">
        <v>60</v>
      </c>
      <c r="E536" s="20">
        <v>8</v>
      </c>
      <c r="F536" s="28" t="s">
        <v>39</v>
      </c>
      <c r="G536" s="33">
        <v>7.6628352490421452E-3</v>
      </c>
      <c r="H536" s="26">
        <v>1.0128217370085091</v>
      </c>
      <c r="I536" s="53">
        <v>-29.897137500870798</v>
      </c>
      <c r="J536" s="53">
        <v>103.77842774177769</v>
      </c>
      <c r="K536" s="39">
        <v>0.40268592236829892</v>
      </c>
      <c r="L536" s="53">
        <v>18.611005034955134</v>
      </c>
      <c r="M536" s="53">
        <v>0.3798175144772275</v>
      </c>
      <c r="N536" s="53">
        <v>49.720503382910522</v>
      </c>
      <c r="O536" s="25">
        <v>288.88322524103245</v>
      </c>
      <c r="P536" s="26">
        <v>5.895592869870959</v>
      </c>
      <c r="Q536" s="26">
        <v>2.1451658447822126</v>
      </c>
    </row>
    <row r="537" spans="1:17">
      <c r="A537" s="34">
        <v>39264</v>
      </c>
      <c r="B537" s="63">
        <v>1.8</v>
      </c>
      <c r="C537" s="51" t="s">
        <v>59</v>
      </c>
      <c r="D537" s="54" t="s">
        <v>60</v>
      </c>
      <c r="E537" s="20">
        <v>8</v>
      </c>
      <c r="F537" s="28" t="s">
        <v>39</v>
      </c>
      <c r="G537" s="33">
        <v>2.1839080459770122E-2</v>
      </c>
      <c r="H537" s="26">
        <v>1.0128217370085091</v>
      </c>
      <c r="I537" s="46">
        <v>-29.632256550272498</v>
      </c>
      <c r="J537" s="46">
        <v>101.36998958914256</v>
      </c>
      <c r="K537" s="39">
        <v>0.4018107945561924</v>
      </c>
      <c r="L537" s="46">
        <v>9.8250025147008131</v>
      </c>
      <c r="M537" s="46">
        <v>0.20684664688923152</v>
      </c>
      <c r="N537" s="46">
        <v>47.498969224104471</v>
      </c>
      <c r="O537" s="25">
        <v>434.64033597239717</v>
      </c>
      <c r="P537" s="26">
        <v>9.1505214338804777</v>
      </c>
      <c r="Q537" s="26">
        <v>3.249422867205646</v>
      </c>
    </row>
    <row r="538" spans="1:17">
      <c r="A538" s="34">
        <v>39264</v>
      </c>
      <c r="B538" s="63">
        <v>2.2000000000000002</v>
      </c>
      <c r="C538" s="51" t="s">
        <v>59</v>
      </c>
      <c r="D538" s="54" t="s">
        <v>60</v>
      </c>
      <c r="E538" s="20">
        <v>8</v>
      </c>
      <c r="F538" s="28" t="s">
        <v>39</v>
      </c>
      <c r="G538" s="33">
        <v>3.3844189016602696E-3</v>
      </c>
      <c r="H538" s="26">
        <v>1.0128217370085091</v>
      </c>
      <c r="I538" s="46">
        <v>-28.586086343563402</v>
      </c>
      <c r="J538" s="46">
        <v>93.816662944954956</v>
      </c>
      <c r="K538" s="39">
        <v>0.39906612517217654</v>
      </c>
      <c r="L538" s="46">
        <v>3.0164367651756185</v>
      </c>
      <c r="M538" s="46">
        <v>9.1082921241759832E-2</v>
      </c>
      <c r="N538" s="46">
        <v>33.117479369915486</v>
      </c>
      <c r="O538" s="25">
        <v>20.679562500168437</v>
      </c>
      <c r="P538" s="26">
        <v>0.62443044862146491</v>
      </c>
      <c r="Q538" s="26">
        <v>0.20460166240849267</v>
      </c>
    </row>
    <row r="539" spans="1:17">
      <c r="A539" s="34">
        <v>39264</v>
      </c>
      <c r="B539" s="50">
        <v>1.5</v>
      </c>
      <c r="C539" s="51" t="s">
        <v>59</v>
      </c>
      <c r="D539" s="36" t="s">
        <v>60</v>
      </c>
      <c r="E539" s="20">
        <v>10</v>
      </c>
      <c r="F539" s="28" t="s">
        <v>39</v>
      </c>
      <c r="G539" s="33">
        <v>1.1222444889779561E-2</v>
      </c>
      <c r="H539" s="26">
        <v>1.0128217370085091</v>
      </c>
      <c r="I539" s="57">
        <v>-30.099777011950401</v>
      </c>
      <c r="J539" s="57">
        <v>93.860716569315912</v>
      </c>
      <c r="K539" s="39">
        <v>0.39908213347584731</v>
      </c>
      <c r="L539" s="57">
        <v>16.066348230487652</v>
      </c>
      <c r="M539" s="57">
        <v>0.40112732348506774</v>
      </c>
      <c r="N539" s="57">
        <v>40.052988888665752</v>
      </c>
      <c r="O539" s="25">
        <v>365.23102863423696</v>
      </c>
      <c r="P539" s="26">
        <v>9.1186959767087572</v>
      </c>
      <c r="Q539" s="26">
        <v>2.9893030863413825</v>
      </c>
    </row>
    <row r="540" spans="1:17">
      <c r="A540" s="64">
        <v>39264</v>
      </c>
      <c r="B540" s="65">
        <v>1.8</v>
      </c>
      <c r="C540" s="66" t="s">
        <v>59</v>
      </c>
      <c r="D540" s="67" t="s">
        <v>60</v>
      </c>
      <c r="E540" s="68">
        <v>10</v>
      </c>
      <c r="F540" s="69" t="s">
        <v>39</v>
      </c>
      <c r="G540" s="70">
        <v>4.2084168336673378E-3</v>
      </c>
      <c r="H540" s="71">
        <v>1.0128217370085091</v>
      </c>
      <c r="I540" s="72">
        <v>-28.750017089831399</v>
      </c>
      <c r="J540" s="72">
        <v>84.779593010265984</v>
      </c>
      <c r="K540" s="73">
        <v>0.39578210586331314</v>
      </c>
      <c r="L540" s="72">
        <v>31.56414606503672</v>
      </c>
      <c r="M540" s="72">
        <v>0.61923193613689054</v>
      </c>
      <c r="N540" s="72">
        <v>50.97305908017475</v>
      </c>
      <c r="O540" s="74">
        <v>269.07652029675234</v>
      </c>
      <c r="P540" s="71">
        <v>5.2787987449120122</v>
      </c>
      <c r="Q540" s="71">
        <v>1.5563010342862038</v>
      </c>
    </row>
    <row r="541" spans="1:17">
      <c r="A541" s="34">
        <v>39264</v>
      </c>
      <c r="B541" s="63">
        <v>2.2000000000000002</v>
      </c>
      <c r="C541" s="51" t="s">
        <v>59</v>
      </c>
      <c r="D541" s="54" t="s">
        <v>60</v>
      </c>
      <c r="E541" s="20">
        <v>10</v>
      </c>
      <c r="F541" s="28" t="s">
        <v>39</v>
      </c>
      <c r="G541" s="81">
        <v>2.9392117568470596E-3</v>
      </c>
      <c r="H541" s="53">
        <v>1.0128217370085091</v>
      </c>
      <c r="I541" s="46">
        <v>-28.839871362161599</v>
      </c>
      <c r="J541" s="46">
        <v>72.858507243889022</v>
      </c>
      <c r="K541" s="82">
        <v>0.39144972049712373</v>
      </c>
      <c r="L541" s="46">
        <v>12.888904487329107</v>
      </c>
      <c r="M541" s="46">
        <v>0.39174058763949249</v>
      </c>
      <c r="N541" s="46">
        <v>32.901631574592912</v>
      </c>
      <c r="O541" s="83">
        <v>76.737896561618882</v>
      </c>
      <c r="P541" s="53">
        <v>2.3323431966479418</v>
      </c>
      <c r="Q541" s="53">
        <v>0.586577794990638</v>
      </c>
    </row>
    <row r="542" spans="1:17">
      <c r="A542" s="34">
        <v>39264</v>
      </c>
      <c r="B542" s="50">
        <v>1.5</v>
      </c>
      <c r="C542" s="51" t="s">
        <v>59</v>
      </c>
      <c r="D542" s="54" t="s">
        <v>60</v>
      </c>
      <c r="E542" s="20">
        <v>12</v>
      </c>
      <c r="F542" s="28" t="s">
        <v>39</v>
      </c>
      <c r="G542" s="33">
        <v>7.8926174496644311E-2</v>
      </c>
      <c r="H542" s="26">
        <v>1.0128217370085091</v>
      </c>
      <c r="I542" s="55">
        <v>-27.793934196927403</v>
      </c>
      <c r="J542" s="55">
        <v>63.887848869889304</v>
      </c>
      <c r="K542" s="39">
        <v>0.388189336968981</v>
      </c>
      <c r="L542" s="55">
        <v>1.4053837094385391</v>
      </c>
      <c r="M542" s="55">
        <v>2.0766032773574833E-2</v>
      </c>
      <c r="N542" s="55">
        <v>67.677043793695461</v>
      </c>
      <c r="O542" s="25">
        <v>224.68753391063569</v>
      </c>
      <c r="P542" s="26">
        <v>3.3199962840511472</v>
      </c>
      <c r="Q542" s="26">
        <v>0.72672517397360281</v>
      </c>
    </row>
    <row r="543" spans="1:17">
      <c r="A543" s="34">
        <v>39264</v>
      </c>
      <c r="B543" s="50">
        <v>1.8</v>
      </c>
      <c r="C543" s="51" t="s">
        <v>59</v>
      </c>
      <c r="D543" s="54" t="s">
        <v>60</v>
      </c>
      <c r="E543" s="20">
        <v>12</v>
      </c>
      <c r="F543" s="28" t="s">
        <v>39</v>
      </c>
      <c r="G543" s="33">
        <v>9.1946308724832216E-3</v>
      </c>
      <c r="H543" s="26">
        <v>1.0128217370085091</v>
      </c>
      <c r="I543" s="46">
        <v>-28.691054760858599</v>
      </c>
      <c r="J543" s="46">
        <v>116.57084859273331</v>
      </c>
      <c r="K543" s="39">
        <v>0.40733390656152246</v>
      </c>
      <c r="L543" s="46">
        <v>9.093409123776798</v>
      </c>
      <c r="M543" s="46">
        <v>0.20472996385118902</v>
      </c>
      <c r="N543" s="46">
        <v>44.416601032501895</v>
      </c>
      <c r="O543" s="25">
        <v>169.36514524804724</v>
      </c>
      <c r="P543" s="26">
        <v>3.81310458952305</v>
      </c>
      <c r="Q543" s="26">
        <v>1.5646657743580124</v>
      </c>
    </row>
    <row r="544" spans="1:17">
      <c r="A544" s="34">
        <v>39264</v>
      </c>
      <c r="B544" s="50">
        <v>2.2000000000000002</v>
      </c>
      <c r="C544" s="51" t="s">
        <v>59</v>
      </c>
      <c r="D544" s="54" t="s">
        <v>60</v>
      </c>
      <c r="E544" s="20">
        <v>12</v>
      </c>
      <c r="F544" s="28" t="s">
        <v>39</v>
      </c>
      <c r="G544" s="33">
        <v>3.8255033557046863E-3</v>
      </c>
      <c r="H544" s="26">
        <v>1.0128217370085091</v>
      </c>
      <c r="I544" s="46">
        <v>-28.302901830677502</v>
      </c>
      <c r="J544" s="46">
        <v>111.84496303122457</v>
      </c>
      <c r="K544" s="39">
        <v>0.40561685900368288</v>
      </c>
      <c r="L544" s="46">
        <v>4.3916118669339843</v>
      </c>
      <c r="M544" s="46">
        <v>0.10792929865986804</v>
      </c>
      <c r="N544" s="46">
        <v>40.689710036695921</v>
      </c>
      <c r="O544" s="25">
        <v>34.031065460685774</v>
      </c>
      <c r="P544" s="26">
        <v>0.8363555658173758</v>
      </c>
      <c r="Q544" s="26">
        <v>0.32882873858187173</v>
      </c>
    </row>
    <row r="545" spans="1:17">
      <c r="A545" s="34">
        <v>39264</v>
      </c>
      <c r="B545" s="56">
        <v>1.5</v>
      </c>
      <c r="C545" s="51" t="s">
        <v>59</v>
      </c>
      <c r="D545" s="54" t="s">
        <v>60</v>
      </c>
      <c r="E545" s="20">
        <v>14</v>
      </c>
      <c r="F545" s="28" t="s">
        <v>39</v>
      </c>
      <c r="G545" s="33">
        <v>0.20233957219251336</v>
      </c>
      <c r="H545" s="26">
        <v>1.0128217370085091</v>
      </c>
      <c r="I545" s="52">
        <v>-28.039398228739699</v>
      </c>
      <c r="J545" s="52">
        <v>62.611326065826852</v>
      </c>
      <c r="K545" s="39">
        <v>0.38772536773003097</v>
      </c>
      <c r="L545" s="52">
        <v>0.97547772462562066</v>
      </c>
      <c r="M545" s="52">
        <v>2.0477678521657664E-2</v>
      </c>
      <c r="N545" s="52">
        <v>47.636147993725608</v>
      </c>
      <c r="O545" s="25">
        <v>399.81694205600741</v>
      </c>
      <c r="P545" s="26">
        <v>8.393141739938109</v>
      </c>
      <c r="Q545" s="26">
        <v>1.7982614818844582</v>
      </c>
    </row>
    <row r="546" spans="1:17">
      <c r="A546" s="34">
        <v>39264</v>
      </c>
      <c r="B546" s="56">
        <v>1.8</v>
      </c>
      <c r="C546" s="51" t="s">
        <v>59</v>
      </c>
      <c r="D546" s="54" t="s">
        <v>60</v>
      </c>
      <c r="E546" s="20">
        <v>14</v>
      </c>
      <c r="F546" s="28" t="s">
        <v>39</v>
      </c>
      <c r="G546" s="33">
        <v>2.1925133689839591E-2</v>
      </c>
      <c r="H546" s="26">
        <v>1.0128217370085091</v>
      </c>
      <c r="I546" s="46">
        <v>-28.253135954278598</v>
      </c>
      <c r="J546" s="46">
        <v>67.372447185695904</v>
      </c>
      <c r="K546" s="39">
        <v>0.38945583870107747</v>
      </c>
      <c r="L546" s="46">
        <v>12.990100638959774</v>
      </c>
      <c r="M546" s="46">
        <v>0.19882896901456515</v>
      </c>
      <c r="N546" s="46">
        <v>65.333038255648702</v>
      </c>
      <c r="O546" s="25">
        <v>576.9228962735084</v>
      </c>
      <c r="P546" s="26">
        <v>8.8304923768584676</v>
      </c>
      <c r="Q546" s="26">
        <v>2.0447745712962875</v>
      </c>
    </row>
    <row r="547" spans="1:17">
      <c r="A547" s="34">
        <v>39264</v>
      </c>
      <c r="B547" s="56">
        <v>2.2000000000000002</v>
      </c>
      <c r="C547" s="51" t="s">
        <v>59</v>
      </c>
      <c r="D547" s="54" t="s">
        <v>60</v>
      </c>
      <c r="E547" s="20">
        <v>14</v>
      </c>
      <c r="F547" s="28" t="s">
        <v>39</v>
      </c>
      <c r="G547" s="33">
        <v>1.2500000000000011E-2</v>
      </c>
      <c r="H547" s="26">
        <v>1.0128217370085091</v>
      </c>
      <c r="I547" s="46">
        <v>-28.087675991863101</v>
      </c>
      <c r="J547" s="46">
        <v>60.813250698503765</v>
      </c>
      <c r="K547" s="39">
        <v>0.38707182592389777</v>
      </c>
      <c r="L547" s="46">
        <v>2.1220245080585562</v>
      </c>
      <c r="M547" s="46">
        <v>4.9432515513695686E-2</v>
      </c>
      <c r="N547" s="46">
        <v>42.927706308424298</v>
      </c>
      <c r="O547" s="25">
        <v>53.730813705662392</v>
      </c>
      <c r="P547" s="26">
        <v>1.2516581556820345</v>
      </c>
      <c r="Q547" s="26">
        <v>0.25999225326054143</v>
      </c>
    </row>
    <row r="548" spans="1:17">
      <c r="A548" s="34">
        <v>39264</v>
      </c>
      <c r="B548" s="50">
        <v>1.5</v>
      </c>
      <c r="C548" s="51" t="s">
        <v>59</v>
      </c>
      <c r="D548" s="36" t="s">
        <v>60</v>
      </c>
      <c r="E548" s="20">
        <v>16</v>
      </c>
      <c r="F548" s="28" t="s">
        <v>39</v>
      </c>
      <c r="G548" s="33">
        <v>1.4342366159947122E-2</v>
      </c>
      <c r="H548" s="26">
        <v>1.0128217370085091</v>
      </c>
      <c r="I548" s="58">
        <v>-28.655541171129606</v>
      </c>
      <c r="J548" s="58">
        <v>75.50643274781595</v>
      </c>
      <c r="K548" s="39">
        <v>0.39241206755763341</v>
      </c>
      <c r="L548" s="58">
        <v>18.461303068407741</v>
      </c>
      <c r="M548" s="58">
        <v>0.31005720488869165</v>
      </c>
      <c r="N548" s="58">
        <v>59.541603218139109</v>
      </c>
      <c r="O548" s="25">
        <v>536.3473842613613</v>
      </c>
      <c r="P548" s="26">
        <v>9.007943274492904</v>
      </c>
      <c r="Q548" s="26">
        <v>2.3521602333888816</v>
      </c>
    </row>
    <row r="549" spans="1:17">
      <c r="A549" s="34">
        <v>39264</v>
      </c>
      <c r="B549" s="63">
        <v>1.8</v>
      </c>
      <c r="C549" s="51" t="s">
        <v>59</v>
      </c>
      <c r="D549" s="54" t="s">
        <v>60</v>
      </c>
      <c r="E549" s="20">
        <v>16</v>
      </c>
      <c r="F549" s="28" t="s">
        <v>39</v>
      </c>
      <c r="G549" s="33">
        <v>9.7157964309319382E-3</v>
      </c>
      <c r="H549" s="26">
        <v>1.0128217370085091</v>
      </c>
      <c r="I549" s="46">
        <v>-29.111865404859998</v>
      </c>
      <c r="J549" s="46">
        <v>113.46085719943957</v>
      </c>
      <c r="K549" s="39">
        <v>0.40620396560589417</v>
      </c>
      <c r="L549" s="46">
        <v>8.5948973401489965</v>
      </c>
      <c r="M549" s="46">
        <v>0.17527890673532287</v>
      </c>
      <c r="N549" s="46">
        <v>49.035548545082982</v>
      </c>
      <c r="O549" s="25">
        <v>169.15393674270345</v>
      </c>
      <c r="P549" s="26">
        <v>3.4496185269995374</v>
      </c>
      <c r="Q549" s="26">
        <v>1.3765345905484481</v>
      </c>
    </row>
    <row r="550" spans="1:17">
      <c r="A550" s="34">
        <v>39264</v>
      </c>
      <c r="B550" s="63">
        <v>2.2000000000000002</v>
      </c>
      <c r="C550" s="51" t="s">
        <v>59</v>
      </c>
      <c r="D550" s="54" t="s">
        <v>60</v>
      </c>
      <c r="E550" s="20">
        <v>16</v>
      </c>
      <c r="F550" s="28" t="s">
        <v>39</v>
      </c>
      <c r="G550" s="33">
        <v>6.67547918043621E-3</v>
      </c>
      <c r="H550" s="26">
        <v>1.0128217370085091</v>
      </c>
      <c r="I550" s="46">
        <v>-28.658570966147899</v>
      </c>
      <c r="J550" s="46">
        <v>101.26478450226122</v>
      </c>
      <c r="K550" s="39">
        <v>0.40177256698463881</v>
      </c>
      <c r="L550" s="46">
        <v>2.4069979785551707</v>
      </c>
      <c r="M550" s="46">
        <v>5.0048734156115146E-2</v>
      </c>
      <c r="N550" s="46">
        <v>48.0930840537767</v>
      </c>
      <c r="O550" s="25">
        <v>32.547765662291823</v>
      </c>
      <c r="P550" s="26">
        <v>0.67676603201195373</v>
      </c>
      <c r="Q550" s="26">
        <v>0.24006628403472233</v>
      </c>
    </row>
    <row r="551" spans="1:17">
      <c r="A551" s="34">
        <v>39264</v>
      </c>
      <c r="B551" s="56">
        <v>1.5</v>
      </c>
      <c r="C551" s="59" t="s">
        <v>68</v>
      </c>
      <c r="D551" s="20"/>
      <c r="E551" s="20">
        <v>13</v>
      </c>
      <c r="F551" s="28" t="s">
        <v>37</v>
      </c>
      <c r="G551" s="33">
        <v>1.7333333333333127E-3</v>
      </c>
      <c r="H551" s="28"/>
      <c r="I551" s="61">
        <v>-26.846043148323602</v>
      </c>
      <c r="J551" s="61">
        <v>136.72631516440981</v>
      </c>
      <c r="K551" s="39">
        <v>0.41465629156333933</v>
      </c>
      <c r="L551" s="61">
        <v>35.937802332358352</v>
      </c>
      <c r="M551" s="61">
        <v>0.52664773590793668</v>
      </c>
      <c r="N551" s="61">
        <v>68.238786350048301</v>
      </c>
      <c r="O551" s="25" t="s">
        <v>69</v>
      </c>
      <c r="P551" s="26" t="s">
        <v>69</v>
      </c>
      <c r="Q551" s="26" t="s">
        <v>69</v>
      </c>
    </row>
    <row r="552" spans="1:17">
      <c r="A552" s="34">
        <v>39264</v>
      </c>
      <c r="B552" s="56">
        <v>1.8</v>
      </c>
      <c r="C552" s="59" t="s">
        <v>68</v>
      </c>
      <c r="D552" s="20"/>
      <c r="E552" s="20">
        <v>13</v>
      </c>
      <c r="F552" s="28" t="s">
        <v>37</v>
      </c>
      <c r="G552" s="33">
        <v>2.400000000000002E-3</v>
      </c>
      <c r="H552" s="28"/>
      <c r="I552" s="46">
        <v>-26.458570248155397</v>
      </c>
      <c r="J552" s="46">
        <v>87.109619022755282</v>
      </c>
      <c r="K552" s="39">
        <v>0.39662884465307119</v>
      </c>
      <c r="L552" s="46">
        <v>11.937348393786605</v>
      </c>
      <c r="M552" s="46">
        <v>0.23818532040288085</v>
      </c>
      <c r="N552" s="46">
        <v>50.117901361826426</v>
      </c>
      <c r="O552" s="25" t="s">
        <v>69</v>
      </c>
      <c r="P552" s="26" t="s">
        <v>69</v>
      </c>
      <c r="Q552" s="26" t="s">
        <v>69</v>
      </c>
    </row>
    <row r="553" spans="1:17">
      <c r="A553" s="34">
        <v>39264</v>
      </c>
      <c r="B553" s="56">
        <v>2.2000000000000002</v>
      </c>
      <c r="C553" s="59" t="s">
        <v>68</v>
      </c>
      <c r="D553" s="20"/>
      <c r="E553" s="20">
        <v>13</v>
      </c>
      <c r="F553" s="28" t="s">
        <v>37</v>
      </c>
      <c r="G553" s="33">
        <v>2.8666666666666693E-3</v>
      </c>
      <c r="H553" s="28"/>
      <c r="I553" s="46">
        <v>-26.3761854114925</v>
      </c>
      <c r="J553" s="46">
        <v>55.061721843043948</v>
      </c>
      <c r="K553" s="39">
        <v>0.38498127500887563</v>
      </c>
      <c r="L553" s="46">
        <v>7.9164562832434893</v>
      </c>
      <c r="M553" s="46">
        <v>0.27856221805608117</v>
      </c>
      <c r="N553" s="46">
        <v>28.418987824291804</v>
      </c>
      <c r="O553" s="25" t="s">
        <v>69</v>
      </c>
      <c r="P553" s="26" t="s">
        <v>69</v>
      </c>
      <c r="Q553" s="26" t="s">
        <v>69</v>
      </c>
    </row>
    <row r="554" spans="1:17">
      <c r="A554" s="34">
        <v>39264</v>
      </c>
      <c r="B554" s="50">
        <v>1.5</v>
      </c>
      <c r="C554" s="59" t="s">
        <v>61</v>
      </c>
      <c r="D554" s="36" t="s">
        <v>39</v>
      </c>
      <c r="E554" s="20">
        <v>1</v>
      </c>
      <c r="F554" s="28" t="s">
        <v>37</v>
      </c>
      <c r="G554" s="33">
        <v>2.5873221216041633E-3</v>
      </c>
      <c r="H554" s="26">
        <v>1.1542834610025394</v>
      </c>
      <c r="I554" s="52">
        <v>-27.668193236231701</v>
      </c>
      <c r="J554" s="52">
        <v>145.19911356807705</v>
      </c>
      <c r="K554" s="39">
        <v>0.41773409742566309</v>
      </c>
      <c r="L554" s="52">
        <v>32.029793997227515</v>
      </c>
      <c r="M554" s="52">
        <v>0.74382542004149277</v>
      </c>
      <c r="N554" s="52">
        <v>43.06090264492547</v>
      </c>
      <c r="O554" s="25">
        <v>286.9712403905703</v>
      </c>
      <c r="P554" s="26">
        <v>6.6643108426429736</v>
      </c>
      <c r="Q554" s="26">
        <v>3.4277281315540149</v>
      </c>
    </row>
    <row r="555" spans="1:17">
      <c r="A555" s="34">
        <v>39264</v>
      </c>
      <c r="B555" s="63">
        <v>1.8</v>
      </c>
      <c r="C555" s="59" t="s">
        <v>61</v>
      </c>
      <c r="D555" s="36" t="s">
        <v>39</v>
      </c>
      <c r="E555" s="20">
        <v>1</v>
      </c>
      <c r="F555" s="28" t="s">
        <v>37</v>
      </c>
      <c r="G555" s="33">
        <v>4.5278137128072623E-3</v>
      </c>
      <c r="H555" s="26">
        <v>1.1542834610025394</v>
      </c>
      <c r="I555" s="46">
        <v>-27.528920810083601</v>
      </c>
      <c r="J555" s="46">
        <v>108.36217930894405</v>
      </c>
      <c r="K555" s="39">
        <v>0.40435142752172032</v>
      </c>
      <c r="L555" s="46">
        <v>8.0098217332449515</v>
      </c>
      <c r="M555" s="46">
        <v>0.22254676603681808</v>
      </c>
      <c r="N555" s="46">
        <v>35.991633919855786</v>
      </c>
      <c r="O555" s="25">
        <v>125.58712794148185</v>
      </c>
      <c r="P555" s="26">
        <v>3.4893422238382521</v>
      </c>
      <c r="Q555" s="26">
        <v>1.3277445272885962</v>
      </c>
    </row>
    <row r="556" spans="1:17">
      <c r="A556" s="34">
        <v>39264</v>
      </c>
      <c r="B556" s="63">
        <v>2.2000000000000002</v>
      </c>
      <c r="C556" s="59" t="s">
        <v>61</v>
      </c>
      <c r="D556" s="36" t="s">
        <v>39</v>
      </c>
      <c r="E556" s="20">
        <v>1</v>
      </c>
      <c r="F556" s="28" t="s">
        <v>37</v>
      </c>
      <c r="G556" s="33">
        <v>3.1824062095730937E-2</v>
      </c>
      <c r="H556" s="26">
        <v>1.1542834610025394</v>
      </c>
      <c r="I556" s="46">
        <v>-27.2983567584029</v>
      </c>
      <c r="J556" s="46">
        <v>75.704887329088677</v>
      </c>
      <c r="K556" s="39">
        <v>0.39248419201854773</v>
      </c>
      <c r="L556" s="46">
        <v>2.2173696359718518</v>
      </c>
      <c r="M556" s="46">
        <v>8.5127593479962238E-2</v>
      </c>
      <c r="N556" s="46">
        <v>26.047601551120877</v>
      </c>
      <c r="O556" s="25">
        <v>244.35849238368309</v>
      </c>
      <c r="P556" s="26">
        <v>9.3812281297418689</v>
      </c>
      <c r="Q556" s="26">
        <v>2.4563987871896233</v>
      </c>
    </row>
    <row r="557" spans="1:17">
      <c r="A557" s="34">
        <v>39264</v>
      </c>
      <c r="B557" s="50">
        <v>1.5</v>
      </c>
      <c r="C557" s="59" t="s">
        <v>61</v>
      </c>
      <c r="D557" s="36" t="s">
        <v>39</v>
      </c>
      <c r="E557" s="20">
        <v>3</v>
      </c>
      <c r="F557" s="28" t="s">
        <v>37</v>
      </c>
      <c r="G557" s="33">
        <v>3.2237266279819573E-3</v>
      </c>
      <c r="H557" s="26">
        <v>1.1542834610025394</v>
      </c>
      <c r="I557" s="52">
        <v>-27.775949639122501</v>
      </c>
      <c r="J557" s="52">
        <v>70.928525736614375</v>
      </c>
      <c r="K557" s="39">
        <v>0.39074828722381555</v>
      </c>
      <c r="L557" s="52">
        <v>30.165771811418985</v>
      </c>
      <c r="M557" s="52">
        <v>0.65944434379622874</v>
      </c>
      <c r="N557" s="52">
        <v>45.744227083309923</v>
      </c>
      <c r="O557" s="25">
        <v>336.74904729494841</v>
      </c>
      <c r="P557" s="26">
        <v>7.3615638249096902</v>
      </c>
      <c r="Q557" s="26">
        <v>1.7997762680784222</v>
      </c>
    </row>
    <row r="558" spans="1:17">
      <c r="A558" s="34">
        <v>39264</v>
      </c>
      <c r="B558" s="63">
        <v>1.8</v>
      </c>
      <c r="C558" s="59" t="s">
        <v>61</v>
      </c>
      <c r="D558" s="36" t="s">
        <v>39</v>
      </c>
      <c r="E558" s="20">
        <v>3</v>
      </c>
      <c r="F558" s="28" t="s">
        <v>37</v>
      </c>
      <c r="G558" s="33">
        <v>3.2237266279819643E-3</v>
      </c>
      <c r="H558" s="26">
        <v>1.1542834610025394</v>
      </c>
      <c r="I558" s="46">
        <v>-27.383492477013299</v>
      </c>
      <c r="J558" s="46">
        <v>71.771986871641289</v>
      </c>
      <c r="K558" s="39">
        <v>0.39105483630113125</v>
      </c>
      <c r="L558" s="46">
        <v>8.531310085731965</v>
      </c>
      <c r="M558" s="46">
        <v>0.23656294041172043</v>
      </c>
      <c r="N558" s="46">
        <v>36.06359504529258</v>
      </c>
      <c r="O558" s="25">
        <v>95.237428748980818</v>
      </c>
      <c r="P558" s="26">
        <v>2.6408190483885843</v>
      </c>
      <c r="Q558" s="26">
        <v>0.65373043243768569</v>
      </c>
    </row>
    <row r="559" spans="1:17">
      <c r="A559" s="34">
        <v>39264</v>
      </c>
      <c r="B559" s="63">
        <v>2.2000000000000002</v>
      </c>
      <c r="C559" s="59" t="s">
        <v>61</v>
      </c>
      <c r="D559" s="36" t="s">
        <v>39</v>
      </c>
      <c r="E559" s="20">
        <v>3</v>
      </c>
      <c r="F559" s="28" t="s">
        <v>37</v>
      </c>
      <c r="G559" s="33">
        <v>1.3410702772404906E-2</v>
      </c>
      <c r="H559" s="26">
        <v>1.1542834610025394</v>
      </c>
      <c r="I559" s="46">
        <v>-27.5239873553124</v>
      </c>
      <c r="J559" s="62" t="s">
        <v>70</v>
      </c>
      <c r="K559" s="62" t="s">
        <v>70</v>
      </c>
      <c r="L559" s="46">
        <v>5.0352462134003018</v>
      </c>
      <c r="M559" s="62" t="s">
        <v>70</v>
      </c>
      <c r="N559" s="62" t="s">
        <v>69</v>
      </c>
      <c r="O559" s="25">
        <v>233.83309412966264</v>
      </c>
      <c r="P559" s="60" t="s">
        <v>70</v>
      </c>
      <c r="Q559" s="60" t="s">
        <v>70</v>
      </c>
    </row>
    <row r="560" spans="1:17">
      <c r="A560" s="34">
        <v>39264</v>
      </c>
      <c r="B560" s="50">
        <v>1.5</v>
      </c>
      <c r="C560" s="59" t="s">
        <v>61</v>
      </c>
      <c r="D560" s="36" t="s">
        <v>39</v>
      </c>
      <c r="E560" s="20">
        <v>5</v>
      </c>
      <c r="F560" s="28" t="s">
        <v>37</v>
      </c>
      <c r="G560" s="33">
        <v>1.4221073044602456E-2</v>
      </c>
      <c r="H560" s="26">
        <v>1.1542834610025394</v>
      </c>
      <c r="I560" s="53">
        <v>-28.167146335000702</v>
      </c>
      <c r="J560" s="53">
        <v>89.515011247593264</v>
      </c>
      <c r="K560" s="39">
        <v>0.39750295665951574</v>
      </c>
      <c r="L560" s="53">
        <v>30.288149653708473</v>
      </c>
      <c r="M560" s="53">
        <v>0.56274369394790069</v>
      </c>
      <c r="N560" s="53">
        <v>53.824503280419236</v>
      </c>
      <c r="O560" s="25">
        <v>1491.5535060352952</v>
      </c>
      <c r="P560" s="26">
        <v>27.712565452293092</v>
      </c>
      <c r="Q560" s="26">
        <v>8.64713978731894</v>
      </c>
    </row>
    <row r="561" spans="1:17">
      <c r="A561" s="34">
        <v>39264</v>
      </c>
      <c r="B561" s="63">
        <v>1.8</v>
      </c>
      <c r="C561" s="59" t="s">
        <v>61</v>
      </c>
      <c r="D561" s="36" t="s">
        <v>39</v>
      </c>
      <c r="E561" s="20">
        <v>5</v>
      </c>
      <c r="F561" s="28" t="s">
        <v>37</v>
      </c>
      <c r="G561" s="33">
        <v>7.756948933419521E-3</v>
      </c>
      <c r="H561" s="26">
        <v>1.1542834610025394</v>
      </c>
      <c r="I561" s="46">
        <v>-28.349897748761602</v>
      </c>
      <c r="J561" s="46">
        <v>78.571246055887471</v>
      </c>
      <c r="K561" s="39">
        <v>0.39352590274589716</v>
      </c>
      <c r="L561" s="46">
        <v>13.758593737387113</v>
      </c>
      <c r="M561" s="46">
        <v>0.30076533442674319</v>
      </c>
      <c r="N561" s="46">
        <v>45.745277671746663</v>
      </c>
      <c r="O561" s="25">
        <v>369.57169949443187</v>
      </c>
      <c r="P561" s="26">
        <v>8.0789038410993825</v>
      </c>
      <c r="Q561" s="26">
        <v>2.1995545027122665</v>
      </c>
    </row>
    <row r="562" spans="1:17">
      <c r="A562" s="34">
        <v>39264</v>
      </c>
      <c r="B562" s="63">
        <v>2.2000000000000002</v>
      </c>
      <c r="C562" s="59" t="s">
        <v>61</v>
      </c>
      <c r="D562" s="36" t="s">
        <v>39</v>
      </c>
      <c r="E562" s="20">
        <v>5</v>
      </c>
      <c r="F562" s="28" t="s">
        <v>37</v>
      </c>
      <c r="G562" s="33">
        <v>1.4802844214608918E-2</v>
      </c>
      <c r="H562" s="26">
        <v>1.1542834610025394</v>
      </c>
      <c r="I562" s="60">
        <v>-26.4409719415364</v>
      </c>
      <c r="J562" s="62" t="s">
        <v>70</v>
      </c>
      <c r="K562" s="62" t="s">
        <v>70</v>
      </c>
      <c r="L562" s="60">
        <v>18.124933862438763</v>
      </c>
      <c r="M562" s="62" t="s">
        <v>70</v>
      </c>
      <c r="N562" s="62" t="s">
        <v>69</v>
      </c>
      <c r="O562" s="25">
        <v>929.08473977797303</v>
      </c>
      <c r="P562" s="60" t="s">
        <v>70</v>
      </c>
      <c r="Q562" s="60" t="s">
        <v>70</v>
      </c>
    </row>
    <row r="563" spans="1:17">
      <c r="A563" s="34">
        <v>39264</v>
      </c>
      <c r="B563" s="50">
        <v>1.5</v>
      </c>
      <c r="C563" s="59" t="s">
        <v>61</v>
      </c>
      <c r="D563" s="36" t="s">
        <v>39</v>
      </c>
      <c r="E563" s="20">
        <v>7</v>
      </c>
      <c r="F563" s="28" t="s">
        <v>37</v>
      </c>
      <c r="G563" s="33">
        <v>5.4832076764907475E-3</v>
      </c>
      <c r="H563" s="26">
        <v>1.1542834610025394</v>
      </c>
      <c r="I563" s="52">
        <v>-27.732845834343301</v>
      </c>
      <c r="J563" s="52">
        <v>86.401525737703366</v>
      </c>
      <c r="K563" s="39">
        <v>0.39637152284636312</v>
      </c>
      <c r="L563" s="52">
        <v>34.194071932242714</v>
      </c>
      <c r="M563" s="52">
        <v>0.53073932637569032</v>
      </c>
      <c r="N563" s="52">
        <v>64.427243720089479</v>
      </c>
      <c r="O563" s="25">
        <v>649.26089149914594</v>
      </c>
      <c r="P563" s="26">
        <v>10.077427715516187</v>
      </c>
      <c r="Q563" s="26">
        <v>3.0304359777971781</v>
      </c>
    </row>
    <row r="564" spans="1:17">
      <c r="A564" s="34">
        <v>39264</v>
      </c>
      <c r="B564" s="63">
        <v>1.8</v>
      </c>
      <c r="C564" s="59" t="s">
        <v>61</v>
      </c>
      <c r="D564" s="36" t="s">
        <v>39</v>
      </c>
      <c r="E564" s="20">
        <v>7</v>
      </c>
      <c r="F564" s="28" t="s">
        <v>37</v>
      </c>
      <c r="G564" s="33">
        <v>1.4393420150788211E-2</v>
      </c>
      <c r="H564" s="26">
        <v>1.1542834610025394</v>
      </c>
      <c r="I564" s="46">
        <v>-27.1231035292864</v>
      </c>
      <c r="J564" s="62" t="s">
        <v>70</v>
      </c>
      <c r="K564" s="62" t="s">
        <v>70</v>
      </c>
      <c r="L564" s="46">
        <v>27.166857585401125</v>
      </c>
      <c r="M564" s="62" t="s">
        <v>70</v>
      </c>
      <c r="N564" s="62" t="s">
        <v>69</v>
      </c>
      <c r="O564" s="25">
        <v>1354.0575922475077</v>
      </c>
      <c r="P564" s="60" t="s">
        <v>70</v>
      </c>
      <c r="Q564" s="60" t="s">
        <v>70</v>
      </c>
    </row>
    <row r="565" spans="1:17">
      <c r="A565" s="34">
        <v>39264</v>
      </c>
      <c r="B565" s="63">
        <v>2.2000000000000002</v>
      </c>
      <c r="C565" s="59" t="s">
        <v>61</v>
      </c>
      <c r="D565" s="36" t="s">
        <v>39</v>
      </c>
      <c r="E565" s="20">
        <v>7</v>
      </c>
      <c r="F565" s="28" t="s">
        <v>37</v>
      </c>
      <c r="G565" s="33">
        <v>1.8437285812200138E-2</v>
      </c>
      <c r="H565" s="26">
        <v>1.1542834610025394</v>
      </c>
      <c r="I565" s="27" t="s">
        <v>46</v>
      </c>
      <c r="J565" s="27" t="s">
        <v>46</v>
      </c>
      <c r="K565" s="27" t="s">
        <v>46</v>
      </c>
      <c r="L565" s="27" t="s">
        <v>46</v>
      </c>
      <c r="M565" s="27" t="s">
        <v>46</v>
      </c>
      <c r="N565" s="27" t="s">
        <v>46</v>
      </c>
      <c r="O565" s="29" t="s">
        <v>46</v>
      </c>
      <c r="P565" s="27" t="s">
        <v>46</v>
      </c>
      <c r="Q565" s="27" t="s">
        <v>46</v>
      </c>
    </row>
    <row r="566" spans="1:17">
      <c r="A566" s="34">
        <v>39264</v>
      </c>
      <c r="B566" s="50">
        <v>1.5</v>
      </c>
      <c r="C566" s="59" t="s">
        <v>61</v>
      </c>
      <c r="D566" s="36" t="s">
        <v>39</v>
      </c>
      <c r="E566" s="20">
        <v>9</v>
      </c>
      <c r="F566" s="28" t="s">
        <v>37</v>
      </c>
      <c r="G566" s="33">
        <v>3.9921465968586279E-3</v>
      </c>
      <c r="H566" s="26">
        <v>1.1542834610025394</v>
      </c>
      <c r="I566" s="52">
        <v>-27.949109000129599</v>
      </c>
      <c r="J566" s="52">
        <v>74.16171288828194</v>
      </c>
      <c r="K566" s="39">
        <v>0.39192335250548638</v>
      </c>
      <c r="L566" s="52">
        <v>17.840064904179588</v>
      </c>
      <c r="M566" s="52">
        <v>0.36133318152002403</v>
      </c>
      <c r="N566" s="52">
        <v>49.372894094950269</v>
      </c>
      <c r="O566" s="25">
        <v>246.62473892444061</v>
      </c>
      <c r="P566" s="26">
        <v>4.9951444703676939</v>
      </c>
      <c r="Q566" s="26">
        <v>1.2799234758006239</v>
      </c>
    </row>
    <row r="567" spans="1:17">
      <c r="A567" s="34">
        <v>39264</v>
      </c>
      <c r="B567" s="63">
        <v>1.8</v>
      </c>
      <c r="C567" s="59" t="s">
        <v>61</v>
      </c>
      <c r="D567" s="36" t="s">
        <v>39</v>
      </c>
      <c r="E567" s="20">
        <v>9</v>
      </c>
      <c r="F567" s="28" t="s">
        <v>37</v>
      </c>
      <c r="G567" s="33">
        <v>5.4973821989528849E-3</v>
      </c>
      <c r="H567" s="26">
        <v>1.1542834610025394</v>
      </c>
      <c r="I567" s="46">
        <v>-27.166840149442596</v>
      </c>
      <c r="J567" s="46">
        <v>54.408564033230498</v>
      </c>
      <c r="K567" s="39">
        <v>0.38474386133988236</v>
      </c>
      <c r="L567" s="46">
        <v>1.470826946678637</v>
      </c>
      <c r="M567" s="46">
        <v>3.477734163122756E-2</v>
      </c>
      <c r="N567" s="46">
        <v>42.292679017131654</v>
      </c>
      <c r="O567" s="25">
        <v>27.999561981289272</v>
      </c>
      <c r="P567" s="26">
        <v>0.66204276087469849</v>
      </c>
      <c r="Q567" s="26">
        <v>0.12210624882645828</v>
      </c>
    </row>
    <row r="568" spans="1:17">
      <c r="A568" s="34">
        <v>39264</v>
      </c>
      <c r="B568" s="63">
        <v>2.2000000000000002</v>
      </c>
      <c r="C568" s="59" t="s">
        <v>61</v>
      </c>
      <c r="D568" s="36" t="s">
        <v>39</v>
      </c>
      <c r="E568" s="20">
        <v>9</v>
      </c>
      <c r="F568" s="28" t="s">
        <v>37</v>
      </c>
      <c r="G568" s="33">
        <v>9.751308900523583E-3</v>
      </c>
      <c r="H568" s="26">
        <v>1.1542834610025394</v>
      </c>
      <c r="I568" s="46">
        <v>-27.519443877499899</v>
      </c>
      <c r="J568" s="46">
        <v>74.49242224941807</v>
      </c>
      <c r="K568" s="39">
        <v>0.39204354351738518</v>
      </c>
      <c r="L568" s="46">
        <v>6.7935911202726098</v>
      </c>
      <c r="M568" s="46">
        <v>0.19990323198730711</v>
      </c>
      <c r="N568" s="46">
        <v>33.984398614945704</v>
      </c>
      <c r="O568" s="25">
        <v>229.40139085812496</v>
      </c>
      <c r="P568" s="26">
        <v>6.7501971553864282</v>
      </c>
      <c r="Q568" s="26">
        <v>1.737739942206201</v>
      </c>
    </row>
    <row r="569" spans="1:17">
      <c r="A569" s="34">
        <v>39264</v>
      </c>
      <c r="B569" s="50">
        <v>1.5</v>
      </c>
      <c r="C569" s="59" t="s">
        <v>61</v>
      </c>
      <c r="D569" s="36" t="s">
        <v>39</v>
      </c>
      <c r="E569" s="20">
        <v>11</v>
      </c>
      <c r="F569" s="28" t="s">
        <v>37</v>
      </c>
      <c r="G569" s="33">
        <v>2.6262626262626289E-3</v>
      </c>
      <c r="H569" s="26">
        <v>1.1542834610025394</v>
      </c>
      <c r="I569" s="52">
        <v>-27.188020385266398</v>
      </c>
      <c r="J569" s="52">
        <v>101.62095912988302</v>
      </c>
      <c r="K569" s="39">
        <v>0.40190198732922428</v>
      </c>
      <c r="L569" s="52">
        <v>30.930998450682115</v>
      </c>
      <c r="M569" s="52">
        <v>0.49873621549324182</v>
      </c>
      <c r="N569" s="52">
        <v>62.018753581172909</v>
      </c>
      <c r="O569" s="25">
        <v>281.29746622480513</v>
      </c>
      <c r="P569" s="26">
        <v>4.5356839662478938</v>
      </c>
      <c r="Q569" s="26">
        <v>1.6147936309572315</v>
      </c>
    </row>
    <row r="570" spans="1:17">
      <c r="A570" s="34">
        <v>39264</v>
      </c>
      <c r="B570" s="63">
        <v>1.8</v>
      </c>
      <c r="C570" s="59" t="s">
        <v>61</v>
      </c>
      <c r="D570" s="36" t="s">
        <v>39</v>
      </c>
      <c r="E570" s="20">
        <v>11</v>
      </c>
      <c r="F570" s="28" t="s">
        <v>37</v>
      </c>
      <c r="G570" s="33">
        <v>2.2222222222222465E-3</v>
      </c>
      <c r="H570" s="26">
        <v>1.1542834610025394</v>
      </c>
      <c r="I570" s="46">
        <v>-26.999884177134103</v>
      </c>
      <c r="J570" s="46">
        <v>80.759705404968642</v>
      </c>
      <c r="K570" s="39">
        <v>0.39432123220490883</v>
      </c>
      <c r="L570" s="46">
        <v>10.897269528908602</v>
      </c>
      <c r="M570" s="46">
        <v>0.22060837911655357</v>
      </c>
      <c r="N570" s="46">
        <v>49.396444380524962</v>
      </c>
      <c r="O570" s="25">
        <v>83.856919915375144</v>
      </c>
      <c r="P570" s="26">
        <v>1.6976306891521238</v>
      </c>
      <c r="Q570" s="26">
        <v>0.47569703738911046</v>
      </c>
    </row>
    <row r="571" spans="1:17">
      <c r="A571" s="34">
        <v>39264</v>
      </c>
      <c r="B571" s="63">
        <v>2.2000000000000002</v>
      </c>
      <c r="C571" s="59" t="s">
        <v>61</v>
      </c>
      <c r="D571" s="36" t="s">
        <v>39</v>
      </c>
      <c r="E571" s="20">
        <v>11</v>
      </c>
      <c r="F571" s="28" t="s">
        <v>37</v>
      </c>
      <c r="G571" s="33">
        <v>3.6094276094276123E-2</v>
      </c>
      <c r="H571" s="26">
        <v>1.1542834610025394</v>
      </c>
      <c r="I571" s="27" t="s">
        <v>46</v>
      </c>
      <c r="J571" s="27" t="s">
        <v>46</v>
      </c>
      <c r="K571" s="27" t="s">
        <v>46</v>
      </c>
      <c r="L571" s="27" t="s">
        <v>46</v>
      </c>
      <c r="M571" s="27" t="s">
        <v>46</v>
      </c>
      <c r="N571" s="27" t="s">
        <v>46</v>
      </c>
      <c r="O571" s="29" t="s">
        <v>46</v>
      </c>
      <c r="P571" s="27" t="s">
        <v>46</v>
      </c>
      <c r="Q571" s="27" t="s">
        <v>46</v>
      </c>
    </row>
    <row r="572" spans="1:17">
      <c r="A572" s="34">
        <v>39264</v>
      </c>
      <c r="B572" s="56">
        <v>1.5</v>
      </c>
      <c r="C572" s="59" t="s">
        <v>61</v>
      </c>
      <c r="D572" s="36" t="s">
        <v>39</v>
      </c>
      <c r="E572" s="20">
        <v>13</v>
      </c>
      <c r="F572" s="28" t="s">
        <v>37</v>
      </c>
      <c r="G572" s="33">
        <v>5.9880239520958218E-3</v>
      </c>
      <c r="H572" s="26">
        <v>1.1542834610025394</v>
      </c>
      <c r="I572" s="57">
        <v>-26.293851803009602</v>
      </c>
      <c r="J572" s="57">
        <v>105.29628698307125</v>
      </c>
      <c r="K572" s="39">
        <v>0.40323744236832604</v>
      </c>
      <c r="L572" s="57">
        <v>31.571242121428856</v>
      </c>
      <c r="M572" s="57">
        <v>0.45824992196973185</v>
      </c>
      <c r="N572" s="57">
        <v>68.895248221153409</v>
      </c>
      <c r="O572" s="25">
        <v>654.64962797734381</v>
      </c>
      <c r="P572" s="26">
        <v>9.5021013042281499</v>
      </c>
      <c r="Q572" s="26">
        <v>3.5098331930292281</v>
      </c>
    </row>
    <row r="573" spans="1:17">
      <c r="A573" s="34">
        <v>39264</v>
      </c>
      <c r="B573" s="56">
        <v>1.8</v>
      </c>
      <c r="C573" s="59" t="s">
        <v>61</v>
      </c>
      <c r="D573" s="36" t="s">
        <v>39</v>
      </c>
      <c r="E573" s="20">
        <v>13</v>
      </c>
      <c r="F573" s="28" t="s">
        <v>37</v>
      </c>
      <c r="G573" s="33">
        <v>6.6533599467732745E-4</v>
      </c>
      <c r="H573" s="26">
        <v>1.1542834610025394</v>
      </c>
      <c r="I573" s="46">
        <v>-26.528923715249597</v>
      </c>
      <c r="J573" s="46">
        <v>122.81144546607338</v>
      </c>
      <c r="K573" s="39">
        <v>0.40960120076582851</v>
      </c>
      <c r="L573" s="46">
        <v>22.911023915660429</v>
      </c>
      <c r="M573" s="46">
        <v>0.46284279653608607</v>
      </c>
      <c r="N573" s="46">
        <v>49.500660023503563</v>
      </c>
      <c r="O573" s="25">
        <v>52.786059841279609</v>
      </c>
      <c r="P573" s="26">
        <v>1.0663708285145308</v>
      </c>
      <c r="Q573" s="26">
        <v>0.46175137336330563</v>
      </c>
    </row>
    <row r="574" spans="1:17">
      <c r="A574" s="34">
        <v>39264</v>
      </c>
      <c r="B574" s="56">
        <v>2.2000000000000002</v>
      </c>
      <c r="C574" s="59" t="s">
        <v>61</v>
      </c>
      <c r="D574" s="36" t="s">
        <v>39</v>
      </c>
      <c r="E574" s="20">
        <v>13</v>
      </c>
      <c r="F574" s="28" t="s">
        <v>37</v>
      </c>
      <c r="G574" s="33">
        <v>1.0645375914836993E-2</v>
      </c>
      <c r="H574" s="26">
        <v>1.1542834610025394</v>
      </c>
      <c r="I574" s="46">
        <v>-26.772596482123603</v>
      </c>
      <c r="J574" s="46">
        <v>58.056823211422035</v>
      </c>
      <c r="K574" s="39">
        <v>0.38606993770008574</v>
      </c>
      <c r="L574" s="46">
        <v>6.9759176635574622</v>
      </c>
      <c r="M574" s="46">
        <v>0.21939868726885337</v>
      </c>
      <c r="N574" s="46">
        <v>31.795621707659091</v>
      </c>
      <c r="O574" s="25">
        <v>257.15565299352835</v>
      </c>
      <c r="P574" s="26">
        <v>8.0877692959714444</v>
      </c>
      <c r="Q574" s="26">
        <v>1.5989469511402166</v>
      </c>
    </row>
    <row r="575" spans="1:17">
      <c r="A575" s="34">
        <v>39264</v>
      </c>
      <c r="B575" s="50">
        <v>1.5</v>
      </c>
      <c r="C575" s="59" t="s">
        <v>61</v>
      </c>
      <c r="D575" s="36" t="s">
        <v>39</v>
      </c>
      <c r="E575" s="20">
        <v>15</v>
      </c>
      <c r="F575" s="28" t="s">
        <v>37</v>
      </c>
      <c r="G575" s="33">
        <v>2.8839704896042951E-3</v>
      </c>
      <c r="H575" s="26">
        <v>1.1542834610025394</v>
      </c>
      <c r="I575" s="55">
        <v>-26.909255791764998</v>
      </c>
      <c r="J575" s="55">
        <v>49.295888659405918</v>
      </c>
      <c r="K575" s="39">
        <v>0.38288543671625608</v>
      </c>
      <c r="L575" s="55">
        <v>25.804211919511353</v>
      </c>
      <c r="M575" s="55">
        <v>0.20085732617770521</v>
      </c>
      <c r="N575" s="55">
        <v>128.47035460723748</v>
      </c>
      <c r="O575" s="25">
        <v>257.70042793652971</v>
      </c>
      <c r="P575" s="26">
        <v>2.0059135722352242</v>
      </c>
      <c r="Q575" s="26">
        <v>0.3326895261058645</v>
      </c>
    </row>
    <row r="576" spans="1:17">
      <c r="A576" s="34">
        <v>39264</v>
      </c>
      <c r="B576" s="50">
        <v>1.8</v>
      </c>
      <c r="C576" s="59" t="s">
        <v>61</v>
      </c>
      <c r="D576" s="36" t="s">
        <v>39</v>
      </c>
      <c r="E576" s="20">
        <v>15</v>
      </c>
      <c r="F576" s="28" t="s">
        <v>37</v>
      </c>
      <c r="G576" s="33">
        <v>1.8108651911468902E-3</v>
      </c>
      <c r="H576" s="26">
        <v>1.1542834610025394</v>
      </c>
      <c r="I576" s="46">
        <v>-27.732291115820903</v>
      </c>
      <c r="J576" s="46">
        <v>57.306531079587657</v>
      </c>
      <c r="K576" s="39">
        <v>0.38579722293673341</v>
      </c>
      <c r="L576" s="46">
        <v>15.866757739980708</v>
      </c>
      <c r="M576" s="46">
        <v>0.27314778357022124</v>
      </c>
      <c r="N576" s="46">
        <v>58.088546546458275</v>
      </c>
      <c r="O576" s="25">
        <v>99.496553934171843</v>
      </c>
      <c r="P576" s="26">
        <v>1.7128428898560253</v>
      </c>
      <c r="Q576" s="26">
        <v>0.33395679679121604</v>
      </c>
    </row>
    <row r="577" spans="1:17">
      <c r="A577" s="34">
        <v>39264</v>
      </c>
      <c r="B577" s="50">
        <v>2.2000000000000002</v>
      </c>
      <c r="C577" s="59" t="s">
        <v>61</v>
      </c>
      <c r="D577" s="36" t="s">
        <v>39</v>
      </c>
      <c r="E577" s="20">
        <v>15</v>
      </c>
      <c r="F577" s="28" t="s">
        <v>37</v>
      </c>
      <c r="G577" s="33">
        <v>1.6498993963782689E-2</v>
      </c>
      <c r="H577" s="26">
        <v>1.1542834610025394</v>
      </c>
      <c r="I577" s="46">
        <v>-26.6813922086709</v>
      </c>
      <c r="J577" s="46">
        <v>38.403037302183321</v>
      </c>
      <c r="K577" s="39">
        <v>0.37892572403166963</v>
      </c>
      <c r="L577" s="46">
        <v>5.2663827424746108</v>
      </c>
      <c r="M577" s="46">
        <v>0.14591705248450548</v>
      </c>
      <c r="N577" s="46">
        <v>36.091619538667921</v>
      </c>
      <c r="O577" s="25">
        <v>300.88712892175425</v>
      </c>
      <c r="P577" s="26">
        <v>8.3367588589198416</v>
      </c>
      <c r="Q577" s="26">
        <v>1.052576166712988</v>
      </c>
    </row>
    <row r="578" spans="1:17">
      <c r="A578" s="34">
        <v>39264</v>
      </c>
      <c r="B578" s="50">
        <v>1.5</v>
      </c>
      <c r="C578" s="59" t="s">
        <v>61</v>
      </c>
      <c r="D578" s="36" t="s">
        <v>39</v>
      </c>
      <c r="E578" s="20">
        <v>2</v>
      </c>
      <c r="F578" s="28" t="s">
        <v>39</v>
      </c>
      <c r="G578" s="33">
        <v>5.4757015742642303E-3</v>
      </c>
      <c r="H578" s="26">
        <v>1.1542834610025394</v>
      </c>
      <c r="I578" s="52">
        <v>-28.674692445493196</v>
      </c>
      <c r="J578" s="52">
        <v>120.17753367426758</v>
      </c>
      <c r="K578" s="39">
        <v>0.40864427717535212</v>
      </c>
      <c r="L578" s="52">
        <v>31.742341371511479</v>
      </c>
      <c r="M578" s="52">
        <v>0.6376980559383808</v>
      </c>
      <c r="N578" s="52">
        <v>49.776443688231446</v>
      </c>
      <c r="O578" s="25">
        <v>601.88352621983654</v>
      </c>
      <c r="P578" s="26">
        <v>12.091734194384376</v>
      </c>
      <c r="Q578" s="26">
        <v>5.1201574425769492</v>
      </c>
    </row>
    <row r="579" spans="1:17">
      <c r="A579" s="34">
        <v>39264</v>
      </c>
      <c r="B579" s="63">
        <v>1.8</v>
      </c>
      <c r="C579" s="59" t="s">
        <v>61</v>
      </c>
      <c r="D579" s="36" t="s">
        <v>39</v>
      </c>
      <c r="E579" s="20">
        <v>2</v>
      </c>
      <c r="F579" s="28" t="s">
        <v>39</v>
      </c>
      <c r="G579" s="33">
        <v>6.160164271047249E-3</v>
      </c>
      <c r="H579" s="26">
        <v>1.1542834610025394</v>
      </c>
      <c r="I579" s="46">
        <v>-26.353900858966401</v>
      </c>
      <c r="J579" s="46">
        <v>43.036076824683306</v>
      </c>
      <c r="K579" s="39">
        <v>0.38060994093865724</v>
      </c>
      <c r="L579" s="46">
        <v>25.528288013996317</v>
      </c>
      <c r="M579" s="46">
        <v>0.31065514782223708</v>
      </c>
      <c r="N579" s="46">
        <v>82.175647797744205</v>
      </c>
      <c r="O579" s="25">
        <v>544.56247593508988</v>
      </c>
      <c r="P579" s="26">
        <v>6.6268108682927664</v>
      </c>
      <c r="Q579" s="26">
        <v>0.94829272136921317</v>
      </c>
    </row>
    <row r="580" spans="1:17">
      <c r="A580" s="34">
        <v>39264</v>
      </c>
      <c r="B580" s="63">
        <v>2.2000000000000002</v>
      </c>
      <c r="C580" s="59" t="s">
        <v>61</v>
      </c>
      <c r="D580" s="36" t="s">
        <v>39</v>
      </c>
      <c r="E580" s="20">
        <v>2</v>
      </c>
      <c r="F580" s="28" t="s">
        <v>39</v>
      </c>
      <c r="G580" s="33">
        <v>4.202600958247777E-2</v>
      </c>
      <c r="H580" s="26">
        <v>1.1542834610025394</v>
      </c>
      <c r="I580" s="46">
        <v>-27.8387914550289</v>
      </c>
      <c r="J580" s="62" t="s">
        <v>70</v>
      </c>
      <c r="K580" s="62" t="s">
        <v>70</v>
      </c>
      <c r="L580" s="46">
        <v>2.4790329586436251</v>
      </c>
      <c r="M580" s="62" t="s">
        <v>70</v>
      </c>
      <c r="N580" s="62" t="s">
        <v>69</v>
      </c>
      <c r="O580" s="25">
        <v>360.77312946072141</v>
      </c>
      <c r="P580" s="60" t="s">
        <v>70</v>
      </c>
      <c r="Q580" s="60" t="s">
        <v>70</v>
      </c>
    </row>
    <row r="581" spans="1:17">
      <c r="A581" s="34">
        <v>39264</v>
      </c>
      <c r="B581" s="50">
        <v>1.5</v>
      </c>
      <c r="C581" s="59" t="s">
        <v>61</v>
      </c>
      <c r="D581" s="36" t="s">
        <v>39</v>
      </c>
      <c r="E581" s="20">
        <v>4</v>
      </c>
      <c r="F581" s="28" t="s">
        <v>39</v>
      </c>
      <c r="G581" s="33">
        <v>5.3262316910785623E-3</v>
      </c>
      <c r="H581" s="26">
        <v>1.1542834610025394</v>
      </c>
      <c r="I581" s="52">
        <v>-28.686784798530002</v>
      </c>
      <c r="J581" s="52">
        <v>105.36748708203166</v>
      </c>
      <c r="K581" s="39">
        <v>0.4032633130484683</v>
      </c>
      <c r="L581" s="52">
        <v>28.879376880876027</v>
      </c>
      <c r="M581" s="52">
        <v>0.59084115401928994</v>
      </c>
      <c r="N581" s="52">
        <v>48.878411201419404</v>
      </c>
      <c r="O581" s="25">
        <v>532.64959410366407</v>
      </c>
      <c r="P581" s="26">
        <v>10.897440833514576</v>
      </c>
      <c r="Q581" s="26">
        <v>4.0280551695636042</v>
      </c>
    </row>
    <row r="582" spans="1:17">
      <c r="A582" s="34">
        <v>39264</v>
      </c>
      <c r="B582" s="63">
        <v>1.8</v>
      </c>
      <c r="C582" s="59" t="s">
        <v>61</v>
      </c>
      <c r="D582" s="36" t="s">
        <v>39</v>
      </c>
      <c r="E582" s="20">
        <v>4</v>
      </c>
      <c r="F582" s="28" t="s">
        <v>39</v>
      </c>
      <c r="G582" s="33">
        <v>1.3981358189081226E-2</v>
      </c>
      <c r="H582" s="26">
        <v>1.1542834610025394</v>
      </c>
      <c r="I582" s="46">
        <v>-28.791167679424401</v>
      </c>
      <c r="J582" s="46">
        <v>96.536315270065344</v>
      </c>
      <c r="K582" s="39">
        <v>0.40005438881549382</v>
      </c>
      <c r="L582" s="46">
        <v>12.299244136259391</v>
      </c>
      <c r="M582" s="46">
        <v>0.29898509626345682</v>
      </c>
      <c r="N582" s="46">
        <v>41.136646240793425</v>
      </c>
      <c r="O582" s="25">
        <v>595.47222877959439</v>
      </c>
      <c r="P582" s="26">
        <v>14.475468546803663</v>
      </c>
      <c r="Q582" s="26">
        <v>4.88610593615262</v>
      </c>
    </row>
    <row r="583" spans="1:17">
      <c r="A583" s="34">
        <v>39264</v>
      </c>
      <c r="B583" s="63">
        <v>2.2000000000000002</v>
      </c>
      <c r="C583" s="59" t="s">
        <v>61</v>
      </c>
      <c r="D583" s="36" t="s">
        <v>39</v>
      </c>
      <c r="E583" s="20">
        <v>4</v>
      </c>
      <c r="F583" s="28" t="s">
        <v>39</v>
      </c>
      <c r="G583" s="33">
        <v>1.1251664447403487E-2</v>
      </c>
      <c r="H583" s="26">
        <v>1.1542834610025394</v>
      </c>
      <c r="I583" s="27" t="s">
        <v>46</v>
      </c>
      <c r="J583" s="27" t="s">
        <v>46</v>
      </c>
      <c r="K583" s="27" t="s">
        <v>46</v>
      </c>
      <c r="L583" s="27" t="s">
        <v>46</v>
      </c>
      <c r="M583" s="27" t="s">
        <v>46</v>
      </c>
      <c r="N583" s="27" t="s">
        <v>46</v>
      </c>
      <c r="O583" s="29" t="s">
        <v>46</v>
      </c>
      <c r="P583" s="27" t="s">
        <v>46</v>
      </c>
      <c r="Q583" s="27" t="s">
        <v>46</v>
      </c>
    </row>
    <row r="584" spans="1:17">
      <c r="A584" s="34">
        <v>39264</v>
      </c>
      <c r="B584" s="50">
        <v>1.5</v>
      </c>
      <c r="C584" s="59" t="s">
        <v>61</v>
      </c>
      <c r="D584" s="36" t="s">
        <v>39</v>
      </c>
      <c r="E584" s="20">
        <v>6</v>
      </c>
      <c r="F584" s="28" t="s">
        <v>39</v>
      </c>
      <c r="G584" s="33">
        <v>1.1440107671601616E-2</v>
      </c>
      <c r="H584" s="26">
        <v>1.1542834610025394</v>
      </c>
      <c r="I584" s="52">
        <v>-27.5618639901144</v>
      </c>
      <c r="J584" s="62" t="s">
        <v>70</v>
      </c>
      <c r="K584" s="62" t="s">
        <v>70</v>
      </c>
      <c r="L584" s="52">
        <v>43.943074201480179</v>
      </c>
      <c r="M584" s="62" t="s">
        <v>70</v>
      </c>
      <c r="N584" s="62" t="s">
        <v>69</v>
      </c>
      <c r="O584" s="25">
        <v>1740.8216370088651</v>
      </c>
      <c r="P584" s="60" t="s">
        <v>70</v>
      </c>
      <c r="Q584" s="60" t="s">
        <v>70</v>
      </c>
    </row>
    <row r="585" spans="1:17">
      <c r="A585" s="34">
        <v>39264</v>
      </c>
      <c r="B585" s="63">
        <v>1.8</v>
      </c>
      <c r="C585" s="59" t="s">
        <v>61</v>
      </c>
      <c r="D585" s="36" t="s">
        <v>39</v>
      </c>
      <c r="E585" s="20">
        <v>6</v>
      </c>
      <c r="F585" s="28" t="s">
        <v>39</v>
      </c>
      <c r="G585" s="33">
        <v>8.7483176312247654E-3</v>
      </c>
      <c r="H585" s="26">
        <v>1.1542834610025394</v>
      </c>
      <c r="I585" s="46">
        <v>-29.848066718316101</v>
      </c>
      <c r="J585" s="46">
        <v>62.875359317090776</v>
      </c>
      <c r="K585" s="39">
        <v>0.38782133449132089</v>
      </c>
      <c r="L585" s="46">
        <v>21.879789123424906</v>
      </c>
      <c r="M585" s="46">
        <v>0.44183718598997346</v>
      </c>
      <c r="N585" s="46">
        <v>49.520026419689856</v>
      </c>
      <c r="O585" s="25">
        <v>662.82884919267326</v>
      </c>
      <c r="P585" s="26">
        <v>13.385066550148752</v>
      </c>
      <c r="Q585" s="26">
        <v>2.8806449441434165</v>
      </c>
    </row>
    <row r="586" spans="1:17">
      <c r="A586" s="34">
        <v>39264</v>
      </c>
      <c r="B586" s="63">
        <v>2.2000000000000002</v>
      </c>
      <c r="C586" s="59" t="s">
        <v>61</v>
      </c>
      <c r="D586" s="36" t="s">
        <v>39</v>
      </c>
      <c r="E586" s="20">
        <v>6</v>
      </c>
      <c r="F586" s="28" t="s">
        <v>39</v>
      </c>
      <c r="G586" s="33">
        <v>3.7954239569313618E-2</v>
      </c>
      <c r="H586" s="26">
        <v>1.1542834610025394</v>
      </c>
      <c r="I586" s="27" t="s">
        <v>46</v>
      </c>
      <c r="J586" s="27" t="s">
        <v>46</v>
      </c>
      <c r="K586" s="27" t="s">
        <v>46</v>
      </c>
      <c r="L586" s="27" t="s">
        <v>46</v>
      </c>
      <c r="M586" s="27" t="s">
        <v>46</v>
      </c>
      <c r="N586" s="27" t="s">
        <v>46</v>
      </c>
      <c r="O586" s="29" t="s">
        <v>46</v>
      </c>
      <c r="P586" s="27" t="s">
        <v>46</v>
      </c>
      <c r="Q586" s="27" t="s">
        <v>46</v>
      </c>
    </row>
    <row r="587" spans="1:17">
      <c r="A587" s="34">
        <v>39264</v>
      </c>
      <c r="B587" s="50">
        <v>1.5</v>
      </c>
      <c r="C587" s="59" t="s">
        <v>61</v>
      </c>
      <c r="D587" s="36" t="s">
        <v>39</v>
      </c>
      <c r="E587" s="20">
        <v>8</v>
      </c>
      <c r="F587" s="28" t="s">
        <v>39</v>
      </c>
      <c r="G587" s="33">
        <v>6.0810810810809366E-4</v>
      </c>
      <c r="H587" s="26">
        <v>1.1542834610025394</v>
      </c>
      <c r="I587" s="52">
        <v>-28.198897574218599</v>
      </c>
      <c r="J587" s="52">
        <v>47.472843697860526</v>
      </c>
      <c r="K587" s="39">
        <v>0.38222275482398582</v>
      </c>
      <c r="L587" s="52">
        <v>43.865235660883499</v>
      </c>
      <c r="M587" s="52">
        <v>0.53596314768795417</v>
      </c>
      <c r="N587" s="52">
        <v>81.843753344068546</v>
      </c>
      <c r="O587" s="25">
        <v>92.370860336557854</v>
      </c>
      <c r="P587" s="26">
        <v>1.1286244406244872</v>
      </c>
      <c r="Q587" s="26">
        <v>0.17970810256421835</v>
      </c>
    </row>
    <row r="588" spans="1:17">
      <c r="A588" s="34">
        <v>39264</v>
      </c>
      <c r="B588" s="63">
        <v>1.8</v>
      </c>
      <c r="C588" s="59" t="s">
        <v>61</v>
      </c>
      <c r="D588" s="36" t="s">
        <v>39</v>
      </c>
      <c r="E588" s="20">
        <v>8</v>
      </c>
      <c r="F588" s="28" t="s">
        <v>39</v>
      </c>
      <c r="G588" s="33">
        <v>1.8783783783783786E-2</v>
      </c>
      <c r="H588" s="26">
        <v>1.1542834610025394</v>
      </c>
      <c r="I588" s="46">
        <v>-27.844910322592099</v>
      </c>
      <c r="J588" s="62" t="s">
        <v>70</v>
      </c>
      <c r="K588" s="62" t="s">
        <v>70</v>
      </c>
      <c r="L588" s="46">
        <v>1.924693617762022</v>
      </c>
      <c r="M588" s="62" t="s">
        <v>70</v>
      </c>
      <c r="N588" s="62" t="s">
        <v>69</v>
      </c>
      <c r="O588" s="25">
        <v>125.19252950947239</v>
      </c>
      <c r="P588" s="60" t="s">
        <v>70</v>
      </c>
      <c r="Q588" s="60" t="s">
        <v>70</v>
      </c>
    </row>
    <row r="589" spans="1:17">
      <c r="A589" s="34">
        <v>39264</v>
      </c>
      <c r="B589" s="63">
        <v>2.2000000000000002</v>
      </c>
      <c r="C589" s="59" t="s">
        <v>61</v>
      </c>
      <c r="D589" s="36" t="s">
        <v>39</v>
      </c>
      <c r="E589" s="20">
        <v>8</v>
      </c>
      <c r="F589" s="28" t="s">
        <v>39</v>
      </c>
      <c r="G589" s="33">
        <v>3.9189189189189301E-3</v>
      </c>
      <c r="H589" s="26">
        <v>1.1542834610025394</v>
      </c>
      <c r="I589" s="46">
        <v>-28.400544361500902</v>
      </c>
      <c r="J589" s="46">
        <v>4.5996348521445869</v>
      </c>
      <c r="K589" s="39">
        <v>0.36663568249383149</v>
      </c>
      <c r="L589" s="46">
        <v>5.7310211126892119</v>
      </c>
      <c r="M589" s="46">
        <v>0.27797691365166466</v>
      </c>
      <c r="N589" s="46">
        <v>20.616895976731382</v>
      </c>
      <c r="O589" s="25">
        <v>77.773566351070087</v>
      </c>
      <c r="P589" s="26">
        <v>3.772321810171948</v>
      </c>
      <c r="Q589" s="26">
        <v>1.2663023927734007E-2</v>
      </c>
    </row>
    <row r="590" spans="1:17">
      <c r="A590" s="34">
        <v>39264</v>
      </c>
      <c r="B590" s="50">
        <v>1.5</v>
      </c>
      <c r="C590" s="59" t="s">
        <v>61</v>
      </c>
      <c r="D590" s="36" t="s">
        <v>39</v>
      </c>
      <c r="E590" s="20">
        <v>10</v>
      </c>
      <c r="F590" s="28" t="s">
        <v>39</v>
      </c>
      <c r="G590" s="33">
        <v>4.8716260697827633E-3</v>
      </c>
      <c r="H590" s="26">
        <v>1.1542834610025394</v>
      </c>
      <c r="I590" s="52">
        <v>-29.093602541325001</v>
      </c>
      <c r="J590" s="52">
        <v>81.74001368635075</v>
      </c>
      <c r="K590" s="39">
        <v>0.39467749152559534</v>
      </c>
      <c r="L590" s="52">
        <v>37.837323652234879</v>
      </c>
      <c r="M590" s="52">
        <v>0.71876995011950917</v>
      </c>
      <c r="N590" s="52">
        <v>52.641771746222425</v>
      </c>
      <c r="O590" s="25">
        <v>638.3047604926436</v>
      </c>
      <c r="P590" s="26">
        <v>12.125442197686828</v>
      </c>
      <c r="Q590" s="26">
        <v>3.4408963320895389</v>
      </c>
    </row>
    <row r="591" spans="1:17">
      <c r="A591" s="64">
        <v>39264</v>
      </c>
      <c r="B591" s="65">
        <v>1.8</v>
      </c>
      <c r="C591" s="76" t="s">
        <v>61</v>
      </c>
      <c r="D591" s="67" t="s">
        <v>39</v>
      </c>
      <c r="E591" s="68">
        <v>10</v>
      </c>
      <c r="F591" s="69" t="s">
        <v>39</v>
      </c>
      <c r="G591" s="70">
        <v>1.9091507570770481E-3</v>
      </c>
      <c r="H591" s="71">
        <v>1.1542834610025394</v>
      </c>
      <c r="I591" s="72">
        <v>-28.3550205859861</v>
      </c>
      <c r="J591" s="72">
        <v>72.51081456861786</v>
      </c>
      <c r="K591" s="73">
        <v>0.39132335565766574</v>
      </c>
      <c r="L591" s="72">
        <v>12.587174974912099</v>
      </c>
      <c r="M591" s="72">
        <v>0.27156287412332036</v>
      </c>
      <c r="N591" s="72">
        <v>46.350868157317016</v>
      </c>
      <c r="O591" s="74">
        <v>83.215115655227493</v>
      </c>
      <c r="P591" s="71">
        <v>1.7953302486760656</v>
      </c>
      <c r="Q591" s="71">
        <v>0.44925187335586642</v>
      </c>
    </row>
    <row r="592" spans="1:17">
      <c r="A592" s="34">
        <v>39264</v>
      </c>
      <c r="B592" s="63">
        <v>2.2000000000000002</v>
      </c>
      <c r="C592" s="59" t="s">
        <v>61</v>
      </c>
      <c r="D592" s="36" t="s">
        <v>39</v>
      </c>
      <c r="E592" s="86">
        <v>10</v>
      </c>
      <c r="F592" s="28" t="s">
        <v>39</v>
      </c>
      <c r="G592" s="81">
        <v>2.4358130348913929E-3</v>
      </c>
      <c r="H592" s="53">
        <v>1.1542834610025394</v>
      </c>
      <c r="I592" s="46">
        <v>-29.076014180302501</v>
      </c>
      <c r="J592" s="46">
        <v>51.956304390572825</v>
      </c>
      <c r="K592" s="82">
        <v>0.38385248938118072</v>
      </c>
      <c r="L592" s="46">
        <v>7.4226962990474119</v>
      </c>
      <c r="M592" s="46">
        <v>0.25877252667087391</v>
      </c>
      <c r="N592" s="46">
        <v>28.684251742412158</v>
      </c>
      <c r="O592" s="83">
        <v>62.609375162469547</v>
      </c>
      <c r="P592" s="53">
        <v>2.1827090253114796</v>
      </c>
      <c r="Q592" s="53">
        <v>0.38311976988987029</v>
      </c>
    </row>
    <row r="593" spans="1:17">
      <c r="A593" s="34">
        <v>39264</v>
      </c>
      <c r="B593" s="50">
        <v>1.5</v>
      </c>
      <c r="C593" s="59" t="s">
        <v>61</v>
      </c>
      <c r="D593" s="36" t="s">
        <v>39</v>
      </c>
      <c r="E593" s="20">
        <v>12</v>
      </c>
      <c r="F593" s="28" t="s">
        <v>39</v>
      </c>
      <c r="G593" s="33">
        <v>8.2337317397078343E-3</v>
      </c>
      <c r="H593" s="26">
        <v>1.1542834610025394</v>
      </c>
      <c r="I593" s="52">
        <v>-28.300356836786598</v>
      </c>
      <c r="J593" s="52">
        <v>71.522288182407664</v>
      </c>
      <c r="K593" s="39">
        <v>0.39096408554358919</v>
      </c>
      <c r="L593" s="52">
        <v>23.795435439440915</v>
      </c>
      <c r="M593" s="52">
        <v>0.50316360237715407</v>
      </c>
      <c r="N593" s="52">
        <v>47.291646945489269</v>
      </c>
      <c r="O593" s="25">
        <v>678.45976480327533</v>
      </c>
      <c r="P593" s="26">
        <v>14.346291758147103</v>
      </c>
      <c r="Q593" s="26">
        <v>3.5383816715622851</v>
      </c>
    </row>
    <row r="594" spans="1:17">
      <c r="A594" s="34">
        <v>39264</v>
      </c>
      <c r="B594" s="50">
        <v>1.8</v>
      </c>
      <c r="C594" s="59" t="s">
        <v>61</v>
      </c>
      <c r="D594" s="36" t="s">
        <v>39</v>
      </c>
      <c r="E594" s="20">
        <v>12</v>
      </c>
      <c r="F594" s="28" t="s">
        <v>39</v>
      </c>
      <c r="G594" s="33">
        <v>2.5232403718459663E-3</v>
      </c>
      <c r="H594" s="26">
        <v>1.1542834610025394</v>
      </c>
      <c r="I594" s="46">
        <v>-28.3531939150736</v>
      </c>
      <c r="J594" s="46">
        <v>82.490784850242576</v>
      </c>
      <c r="K594" s="39">
        <v>0.39495033175413352</v>
      </c>
      <c r="L594" s="46">
        <v>7.6009211905078748</v>
      </c>
      <c r="M594" s="46">
        <v>0.1991989800248426</v>
      </c>
      <c r="N594" s="46">
        <v>38.157430271781237</v>
      </c>
      <c r="O594" s="25">
        <v>66.413838547073141</v>
      </c>
      <c r="P594" s="26">
        <v>1.7405217823640633</v>
      </c>
      <c r="Q594" s="26">
        <v>0.4986652649002617</v>
      </c>
    </row>
    <row r="595" spans="1:17">
      <c r="A595" s="34">
        <v>39264</v>
      </c>
      <c r="B595" s="50">
        <v>2.2000000000000002</v>
      </c>
      <c r="C595" s="59" t="s">
        <v>61</v>
      </c>
      <c r="D595" s="36" t="s">
        <v>39</v>
      </c>
      <c r="E595" s="20">
        <v>12</v>
      </c>
      <c r="F595" s="28" t="s">
        <v>39</v>
      </c>
      <c r="G595" s="33">
        <v>1.1022576361221767E-2</v>
      </c>
      <c r="H595" s="26">
        <v>1.1542834610025394</v>
      </c>
      <c r="I595" s="60">
        <v>-28.013434885302502</v>
      </c>
      <c r="J595" s="60">
        <v>66.387956794920427</v>
      </c>
      <c r="K595" s="39">
        <v>0.38909802201806964</v>
      </c>
      <c r="L595" s="60">
        <v>4.6883765338237069</v>
      </c>
      <c r="M595" s="60">
        <v>0.1639689144107892</v>
      </c>
      <c r="N595" s="60">
        <v>28.593081503717087</v>
      </c>
      <c r="O595" s="25">
        <v>178.95314176551565</v>
      </c>
      <c r="P595" s="26">
        <v>6.2586168525505661</v>
      </c>
      <c r="Q595" s="26">
        <v>1.4268408480710943</v>
      </c>
    </row>
    <row r="596" spans="1:17">
      <c r="A596" s="34">
        <v>39264</v>
      </c>
      <c r="B596" s="56">
        <v>1.5</v>
      </c>
      <c r="C596" s="59" t="s">
        <v>61</v>
      </c>
      <c r="D596" s="36" t="s">
        <v>39</v>
      </c>
      <c r="E596" s="20">
        <v>14</v>
      </c>
      <c r="F596" s="28" t="s">
        <v>39</v>
      </c>
      <c r="G596" s="33">
        <v>9.440323668240054E-3</v>
      </c>
      <c r="H596" s="26">
        <v>1.1542834610025394</v>
      </c>
      <c r="I596" s="52">
        <v>-28.505968330365597</v>
      </c>
      <c r="J596" s="52">
        <v>24.309429959476365</v>
      </c>
      <c r="K596" s="39">
        <v>0.37380202202124291</v>
      </c>
      <c r="L596" s="52">
        <v>10.726268872583921</v>
      </c>
      <c r="M596" s="52">
        <v>0.1709865677458848</v>
      </c>
      <c r="N596" s="52">
        <v>62.731646198811276</v>
      </c>
      <c r="O596" s="25">
        <v>350.64632490315506</v>
      </c>
      <c r="P596" s="26">
        <v>5.5896241554362325</v>
      </c>
      <c r="Q596" s="26">
        <v>0.41933483504553826</v>
      </c>
    </row>
    <row r="597" spans="1:17">
      <c r="A597" s="34">
        <v>39264</v>
      </c>
      <c r="B597" s="56">
        <v>1.8</v>
      </c>
      <c r="C597" s="59" t="s">
        <v>61</v>
      </c>
      <c r="D597" s="36" t="s">
        <v>39</v>
      </c>
      <c r="E597" s="20">
        <v>14</v>
      </c>
      <c r="F597" s="28" t="s">
        <v>39</v>
      </c>
      <c r="G597" s="33">
        <v>3.1692515171948855E-3</v>
      </c>
      <c r="H597" s="26">
        <v>1.1542834610025394</v>
      </c>
      <c r="I597" s="46">
        <v>-28.617202747874398</v>
      </c>
      <c r="J597" s="46">
        <v>82.38707470745625</v>
      </c>
      <c r="K597" s="39">
        <v>0.39491264219755778</v>
      </c>
      <c r="L597" s="46">
        <v>23.376885097866289</v>
      </c>
      <c r="M597" s="46">
        <v>0.48870366343652433</v>
      </c>
      <c r="N597" s="46">
        <v>47.834478942682644</v>
      </c>
      <c r="O597" s="25">
        <v>256.55298780779276</v>
      </c>
      <c r="P597" s="26">
        <v>5.363348644713068</v>
      </c>
      <c r="Q597" s="26">
        <v>1.5345957575193139</v>
      </c>
    </row>
    <row r="598" spans="1:17">
      <c r="A598" s="34">
        <v>39264</v>
      </c>
      <c r="B598" s="56">
        <v>2.2000000000000002</v>
      </c>
      <c r="C598" s="59" t="s">
        <v>61</v>
      </c>
      <c r="D598" s="36" t="s">
        <v>39</v>
      </c>
      <c r="E598" s="20">
        <v>14</v>
      </c>
      <c r="F598" s="28" t="s">
        <v>39</v>
      </c>
      <c r="G598" s="33">
        <v>2.4949426837491445E-3</v>
      </c>
      <c r="H598" s="26">
        <v>1.1542834610025394</v>
      </c>
      <c r="I598" s="46">
        <v>-28.398441590047604</v>
      </c>
      <c r="J598" s="46">
        <v>59.34314493912516</v>
      </c>
      <c r="K598" s="39">
        <v>0.38653748401144439</v>
      </c>
      <c r="L598" s="46">
        <v>10.242879462367515</v>
      </c>
      <c r="M598" s="46">
        <v>0.29194532869065493</v>
      </c>
      <c r="N598" s="46">
        <v>35.084923291308641</v>
      </c>
      <c r="O598" s="25">
        <v>88.494516895908376</v>
      </c>
      <c r="P598" s="26">
        <v>2.5222947236094018</v>
      </c>
      <c r="Q598" s="26">
        <v>0.51044899141195776</v>
      </c>
    </row>
    <row r="599" spans="1:17">
      <c r="A599" s="34">
        <v>39264</v>
      </c>
      <c r="B599" s="50">
        <v>1.5</v>
      </c>
      <c r="C599" s="59" t="s">
        <v>61</v>
      </c>
      <c r="D599" s="36" t="s">
        <v>39</v>
      </c>
      <c r="E599" s="20">
        <v>16</v>
      </c>
      <c r="F599" s="28" t="s">
        <v>39</v>
      </c>
      <c r="G599" s="33">
        <v>5.1539491298527342E-3</v>
      </c>
      <c r="H599" s="26">
        <v>1.1542834610025394</v>
      </c>
      <c r="I599" s="27" t="s">
        <v>46</v>
      </c>
      <c r="J599" s="27" t="s">
        <v>46</v>
      </c>
      <c r="K599" s="27" t="s">
        <v>46</v>
      </c>
      <c r="L599" s="27" t="s">
        <v>46</v>
      </c>
      <c r="M599" s="27" t="s">
        <v>46</v>
      </c>
      <c r="N599" s="27" t="s">
        <v>46</v>
      </c>
      <c r="O599" s="29" t="s">
        <v>46</v>
      </c>
      <c r="P599" s="27" t="s">
        <v>46</v>
      </c>
      <c r="Q599" s="27" t="s">
        <v>46</v>
      </c>
    </row>
    <row r="600" spans="1:17">
      <c r="A600" s="34">
        <v>39264</v>
      </c>
      <c r="B600" s="63">
        <v>1.8</v>
      </c>
      <c r="C600" s="59" t="s">
        <v>61</v>
      </c>
      <c r="D600" s="36" t="s">
        <v>39</v>
      </c>
      <c r="E600" s="20">
        <v>16</v>
      </c>
      <c r="F600" s="28" t="s">
        <v>39</v>
      </c>
      <c r="G600" s="33">
        <v>1.8072289156626598E-3</v>
      </c>
      <c r="H600" s="26">
        <v>1.1542834610025394</v>
      </c>
      <c r="I600" s="52">
        <v>-28.8724691042984</v>
      </c>
      <c r="J600" s="52">
        <v>127.11551182053728</v>
      </c>
      <c r="K600" s="39">
        <v>0.41116486679360503</v>
      </c>
      <c r="L600" s="52">
        <v>19.861219394706325</v>
      </c>
      <c r="M600" s="52">
        <v>0.41015342703303531</v>
      </c>
      <c r="N600" s="52">
        <v>48.423877714196514</v>
      </c>
      <c r="O600" s="25">
        <v>124.2947551589593</v>
      </c>
      <c r="P600" s="26">
        <v>2.5668071419757363</v>
      </c>
      <c r="Q600" s="26">
        <v>1.1515946050961541</v>
      </c>
    </row>
    <row r="601" spans="1:17">
      <c r="A601" s="34">
        <v>39264</v>
      </c>
      <c r="B601" s="63">
        <v>2.2000000000000002</v>
      </c>
      <c r="C601" s="59" t="s">
        <v>61</v>
      </c>
      <c r="D601" s="36" t="s">
        <v>39</v>
      </c>
      <c r="E601" s="20">
        <v>16</v>
      </c>
      <c r="F601" s="28" t="s">
        <v>39</v>
      </c>
      <c r="G601" s="33">
        <v>3.5475234270414876E-3</v>
      </c>
      <c r="H601" s="26">
        <v>1.1542834610025394</v>
      </c>
      <c r="I601" s="46">
        <v>-29.250441255376906</v>
      </c>
      <c r="J601" s="46">
        <v>94.367828741348632</v>
      </c>
      <c r="K601" s="39">
        <v>0.39926640865044738</v>
      </c>
      <c r="L601" s="46">
        <v>5.4200009315303257</v>
      </c>
      <c r="M601" s="46">
        <v>0.12438897122370335</v>
      </c>
      <c r="N601" s="46">
        <v>43.573002318532723</v>
      </c>
      <c r="O601" s="25">
        <v>66.582233734104605</v>
      </c>
      <c r="P601" s="26">
        <v>1.5280616480674658</v>
      </c>
      <c r="Q601" s="26">
        <v>0.50374704733268161</v>
      </c>
    </row>
    <row r="602" spans="1:17">
      <c r="A602" s="34">
        <v>39264</v>
      </c>
      <c r="B602" s="56">
        <v>1.5</v>
      </c>
      <c r="C602" s="59" t="s">
        <v>71</v>
      </c>
      <c r="D602" s="28" t="s">
        <v>63</v>
      </c>
      <c r="E602" s="20">
        <v>13</v>
      </c>
      <c r="F602" s="28" t="s">
        <v>37</v>
      </c>
      <c r="G602" s="33">
        <v>4.7619047619047589E-3</v>
      </c>
      <c r="H602" s="28"/>
      <c r="I602" s="57">
        <v>-27.391871367320402</v>
      </c>
      <c r="J602" s="57">
        <v>86.669632716395199</v>
      </c>
      <c r="K602" s="39">
        <v>0.39646895334648541</v>
      </c>
      <c r="L602" s="57">
        <v>14.608108365093445</v>
      </c>
      <c r="M602" s="57">
        <v>0.3183853628925275</v>
      </c>
      <c r="N602" s="57">
        <v>45.881846553431167</v>
      </c>
      <c r="O602" s="25" t="s">
        <v>69</v>
      </c>
      <c r="P602" s="26" t="s">
        <v>69</v>
      </c>
      <c r="Q602" s="26" t="s">
        <v>69</v>
      </c>
    </row>
    <row r="603" spans="1:17">
      <c r="A603" s="34">
        <v>39264</v>
      </c>
      <c r="B603" s="56">
        <v>1.8</v>
      </c>
      <c r="C603" s="59" t="s">
        <v>71</v>
      </c>
      <c r="D603" s="28" t="s">
        <v>63</v>
      </c>
      <c r="E603" s="20">
        <v>13</v>
      </c>
      <c r="F603" s="28" t="s">
        <v>37</v>
      </c>
      <c r="G603" s="33">
        <v>1.5873015873016181E-3</v>
      </c>
      <c r="H603" s="28"/>
      <c r="I603" s="46">
        <v>-27.244454706002401</v>
      </c>
      <c r="J603" s="46">
        <v>88.919528025103673</v>
      </c>
      <c r="K603" s="39">
        <v>0.39728656134906853</v>
      </c>
      <c r="L603" s="46">
        <v>7.7854552336417635</v>
      </c>
      <c r="M603" s="46">
        <v>0.15803425192172507</v>
      </c>
      <c r="N603" s="46">
        <v>49.264353385226435</v>
      </c>
      <c r="O603" s="25" t="s">
        <v>69</v>
      </c>
      <c r="P603" s="26" t="s">
        <v>69</v>
      </c>
      <c r="Q603" s="26" t="s">
        <v>69</v>
      </c>
    </row>
    <row r="604" spans="1:17">
      <c r="A604" s="34">
        <v>39264</v>
      </c>
      <c r="B604" s="56">
        <v>2.2000000000000002</v>
      </c>
      <c r="C604" s="59" t="s">
        <v>71</v>
      </c>
      <c r="D604" s="28" t="s">
        <v>63</v>
      </c>
      <c r="E604" s="20">
        <v>13</v>
      </c>
      <c r="F604" s="28" t="s">
        <v>37</v>
      </c>
      <c r="G604" s="33">
        <v>1.2037037037037056E-2</v>
      </c>
      <c r="H604" s="28"/>
      <c r="I604" s="46">
        <v>-26.770398872541605</v>
      </c>
      <c r="J604" s="46">
        <v>56.951811106173189</v>
      </c>
      <c r="K604" s="39">
        <v>0.38566828947261789</v>
      </c>
      <c r="L604" s="46">
        <v>5.9636185700149893</v>
      </c>
      <c r="M604" s="46">
        <v>0.20974646081330522</v>
      </c>
      <c r="N604" s="46">
        <v>28.432511074993492</v>
      </c>
      <c r="O604" s="25" t="s">
        <v>69</v>
      </c>
      <c r="P604" s="26" t="s">
        <v>69</v>
      </c>
      <c r="Q604" s="26" t="s">
        <v>69</v>
      </c>
    </row>
    <row r="605" spans="1:17">
      <c r="A605" s="34">
        <v>39264</v>
      </c>
      <c r="B605" s="50">
        <v>1.5</v>
      </c>
      <c r="C605" s="59" t="s">
        <v>72</v>
      </c>
      <c r="D605" s="20" t="s">
        <v>72</v>
      </c>
      <c r="E605" s="20">
        <v>1</v>
      </c>
      <c r="F605" s="28" t="s">
        <v>37</v>
      </c>
      <c r="G605" s="33">
        <v>3.1806615776081523E-3</v>
      </c>
      <c r="H605" s="28"/>
      <c r="I605" s="52">
        <v>-27.421310517882503</v>
      </c>
      <c r="J605" s="52">
        <v>109.38598160135602</v>
      </c>
      <c r="K605" s="39">
        <v>0.40472341825601799</v>
      </c>
      <c r="L605" s="52">
        <v>15.934082027857318</v>
      </c>
      <c r="M605" s="52">
        <v>0.27542643476568618</v>
      </c>
      <c r="N605" s="52">
        <v>57.852406365470827</v>
      </c>
      <c r="O605" s="25" t="s">
        <v>69</v>
      </c>
      <c r="P605" s="26" t="s">
        <v>69</v>
      </c>
      <c r="Q605" s="26" t="s">
        <v>69</v>
      </c>
    </row>
    <row r="606" spans="1:17">
      <c r="A606" s="34">
        <v>39264</v>
      </c>
      <c r="B606" s="63">
        <v>1.8</v>
      </c>
      <c r="C606" s="59" t="s">
        <v>72</v>
      </c>
      <c r="D606" s="20" t="s">
        <v>72</v>
      </c>
      <c r="E606" s="20">
        <v>1</v>
      </c>
      <c r="F606" s="28" t="s">
        <v>37</v>
      </c>
      <c r="G606" s="33">
        <v>3.8167938931297743E-3</v>
      </c>
      <c r="H606" s="37"/>
      <c r="I606" s="60">
        <v>-28.341440880912501</v>
      </c>
      <c r="J606" s="62" t="s">
        <v>70</v>
      </c>
      <c r="K606" s="62" t="s">
        <v>70</v>
      </c>
      <c r="L606" s="60">
        <v>12.954361374582936</v>
      </c>
      <c r="M606" s="62" t="s">
        <v>70</v>
      </c>
      <c r="N606" s="62" t="s">
        <v>69</v>
      </c>
      <c r="O606" s="25" t="s">
        <v>69</v>
      </c>
      <c r="P606" s="26" t="s">
        <v>69</v>
      </c>
      <c r="Q606" s="26" t="s">
        <v>69</v>
      </c>
    </row>
    <row r="607" spans="1:17">
      <c r="A607" s="34">
        <v>39264</v>
      </c>
      <c r="B607" s="63">
        <v>2.2000000000000002</v>
      </c>
      <c r="C607" s="59" t="s">
        <v>72</v>
      </c>
      <c r="D607" s="20" t="s">
        <v>72</v>
      </c>
      <c r="E607" s="20">
        <v>1</v>
      </c>
      <c r="F607" s="28" t="s">
        <v>37</v>
      </c>
      <c r="G607" s="33">
        <v>3.619592875318068E-2</v>
      </c>
      <c r="H607" s="37"/>
      <c r="I607" s="60">
        <v>-26.687998571694404</v>
      </c>
      <c r="J607" s="62" t="s">
        <v>70</v>
      </c>
      <c r="K607" s="62" t="s">
        <v>70</v>
      </c>
      <c r="L607" s="60">
        <v>1.5937787767842058</v>
      </c>
      <c r="M607" s="62" t="s">
        <v>70</v>
      </c>
      <c r="N607" s="62" t="s">
        <v>69</v>
      </c>
      <c r="O607" s="25" t="s">
        <v>69</v>
      </c>
      <c r="P607" s="26" t="s">
        <v>69</v>
      </c>
      <c r="Q607" s="26" t="s">
        <v>69</v>
      </c>
    </row>
    <row r="608" spans="1:17">
      <c r="A608" s="34">
        <v>39264</v>
      </c>
      <c r="B608" s="50">
        <v>1.5</v>
      </c>
      <c r="C608" s="59" t="s">
        <v>72</v>
      </c>
      <c r="D608" s="20" t="s">
        <v>72</v>
      </c>
      <c r="E608" s="20">
        <v>3</v>
      </c>
      <c r="F608" s="28" t="s">
        <v>37</v>
      </c>
      <c r="G608" s="33">
        <v>1.9181585677749448E-3</v>
      </c>
      <c r="H608" s="28"/>
      <c r="I608" s="52">
        <v>-28.655093537280401</v>
      </c>
      <c r="J608" s="52">
        <v>73.112436532423089</v>
      </c>
      <c r="K608" s="39">
        <v>0.39154200792687205</v>
      </c>
      <c r="L608" s="52">
        <v>16.934335157203851</v>
      </c>
      <c r="M608" s="52">
        <v>0.40593605889231243</v>
      </c>
      <c r="N608" s="52">
        <v>41.716755105257171</v>
      </c>
      <c r="O608" s="25" t="s">
        <v>69</v>
      </c>
      <c r="P608" s="26" t="s">
        <v>69</v>
      </c>
      <c r="Q608" s="26" t="s">
        <v>69</v>
      </c>
    </row>
    <row r="609" spans="1:17">
      <c r="A609" s="34">
        <v>39264</v>
      </c>
      <c r="B609" s="63">
        <v>1.8</v>
      </c>
      <c r="C609" s="59" t="s">
        <v>72</v>
      </c>
      <c r="D609" s="20" t="s">
        <v>72</v>
      </c>
      <c r="E609" s="20">
        <v>3</v>
      </c>
      <c r="F609" s="28" t="s">
        <v>37</v>
      </c>
      <c r="G609" s="33">
        <v>3.196930946291577E-3</v>
      </c>
      <c r="H609" s="37"/>
      <c r="I609" s="60">
        <v>-26.072986418074404</v>
      </c>
      <c r="J609" s="62" t="s">
        <v>70</v>
      </c>
      <c r="K609" s="62" t="s">
        <v>70</v>
      </c>
      <c r="L609" s="60">
        <v>12.679292416296082</v>
      </c>
      <c r="M609" s="62" t="s">
        <v>70</v>
      </c>
      <c r="N609" s="62" t="s">
        <v>69</v>
      </c>
      <c r="O609" s="25" t="s">
        <v>69</v>
      </c>
      <c r="P609" s="26" t="s">
        <v>69</v>
      </c>
      <c r="Q609" s="26" t="s">
        <v>69</v>
      </c>
    </row>
    <row r="610" spans="1:17">
      <c r="A610" s="34">
        <v>39264</v>
      </c>
      <c r="B610" s="63">
        <v>2.2000000000000002</v>
      </c>
      <c r="C610" s="59" t="s">
        <v>72</v>
      </c>
      <c r="D610" s="20" t="s">
        <v>72</v>
      </c>
      <c r="E610" s="20">
        <v>3</v>
      </c>
      <c r="F610" s="28" t="s">
        <v>37</v>
      </c>
      <c r="G610" s="33">
        <v>2.7237851662404094E-2</v>
      </c>
      <c r="H610" s="37"/>
      <c r="I610" s="37" t="s">
        <v>46</v>
      </c>
      <c r="J610" s="37" t="s">
        <v>46</v>
      </c>
      <c r="K610" s="37" t="s">
        <v>46</v>
      </c>
      <c r="L610" s="37" t="s">
        <v>46</v>
      </c>
      <c r="M610" s="37" t="s">
        <v>46</v>
      </c>
      <c r="N610" s="37" t="s">
        <v>46</v>
      </c>
      <c r="O610" s="25" t="s">
        <v>69</v>
      </c>
      <c r="P610" s="26" t="s">
        <v>69</v>
      </c>
      <c r="Q610" s="26" t="s">
        <v>69</v>
      </c>
    </row>
    <row r="611" spans="1:17">
      <c r="A611" s="34">
        <v>39264</v>
      </c>
      <c r="B611" s="50">
        <v>1.5</v>
      </c>
      <c r="C611" s="59" t="s">
        <v>72</v>
      </c>
      <c r="D611" s="20" t="s">
        <v>72</v>
      </c>
      <c r="E611" s="20">
        <v>5</v>
      </c>
      <c r="F611" s="28" t="s">
        <v>37</v>
      </c>
      <c r="G611" s="33">
        <v>1.1643835616438357E-2</v>
      </c>
      <c r="H611" s="28"/>
      <c r="I611" s="52">
        <v>-26.090260665135702</v>
      </c>
      <c r="J611" s="52">
        <v>27.26608183383491</v>
      </c>
      <c r="K611" s="39">
        <v>0.37487695042432773</v>
      </c>
      <c r="L611" s="52">
        <v>17.754359464435591</v>
      </c>
      <c r="M611" s="52">
        <v>0.20745711504870545</v>
      </c>
      <c r="N611" s="52">
        <v>85.580865521374562</v>
      </c>
      <c r="O611" s="25" t="s">
        <v>69</v>
      </c>
      <c r="P611" s="26" t="s">
        <v>69</v>
      </c>
      <c r="Q611" s="26" t="s">
        <v>69</v>
      </c>
    </row>
    <row r="612" spans="1:17">
      <c r="A612" s="34">
        <v>39264</v>
      </c>
      <c r="B612" s="63">
        <v>1.8</v>
      </c>
      <c r="C612" s="59" t="s">
        <v>72</v>
      </c>
      <c r="D612" s="20" t="s">
        <v>72</v>
      </c>
      <c r="E612" s="20">
        <v>5</v>
      </c>
      <c r="F612" s="28" t="s">
        <v>37</v>
      </c>
      <c r="G612" s="33">
        <v>1.3698630136986302E-2</v>
      </c>
      <c r="H612" s="37"/>
      <c r="I612" s="60">
        <v>-26.567154533485603</v>
      </c>
      <c r="J612" s="62" t="s">
        <v>70</v>
      </c>
      <c r="K612" s="62" t="s">
        <v>70</v>
      </c>
      <c r="L612" s="60">
        <v>7.0004737118954994</v>
      </c>
      <c r="M612" s="62" t="s">
        <v>70</v>
      </c>
      <c r="N612" s="62" t="s">
        <v>69</v>
      </c>
      <c r="O612" s="25" t="s">
        <v>69</v>
      </c>
      <c r="P612" s="26" t="s">
        <v>69</v>
      </c>
      <c r="Q612" s="26" t="s">
        <v>69</v>
      </c>
    </row>
    <row r="613" spans="1:17">
      <c r="A613" s="34">
        <v>39264</v>
      </c>
      <c r="B613" s="63">
        <v>2.2000000000000002</v>
      </c>
      <c r="C613" s="59" t="s">
        <v>72</v>
      </c>
      <c r="D613" s="20" t="s">
        <v>72</v>
      </c>
      <c r="E613" s="20">
        <v>5</v>
      </c>
      <c r="F613" s="28" t="s">
        <v>37</v>
      </c>
      <c r="G613" s="33">
        <v>1.2397260273972598E-2</v>
      </c>
      <c r="H613" s="37"/>
      <c r="I613" s="37" t="s">
        <v>46</v>
      </c>
      <c r="J613" s="37" t="s">
        <v>46</v>
      </c>
      <c r="K613" s="37" t="s">
        <v>46</v>
      </c>
      <c r="L613" s="37" t="s">
        <v>46</v>
      </c>
      <c r="M613" s="37" t="s">
        <v>46</v>
      </c>
      <c r="N613" s="37" t="s">
        <v>46</v>
      </c>
      <c r="O613" s="25" t="s">
        <v>69</v>
      </c>
      <c r="P613" s="26" t="s">
        <v>69</v>
      </c>
      <c r="Q613" s="26" t="s">
        <v>69</v>
      </c>
    </row>
    <row r="614" spans="1:17">
      <c r="A614" s="34">
        <v>39264</v>
      </c>
      <c r="B614" s="50">
        <v>1.5</v>
      </c>
      <c r="C614" s="59" t="s">
        <v>72</v>
      </c>
      <c r="D614" s="20" t="s">
        <v>72</v>
      </c>
      <c r="E614" s="20">
        <v>7</v>
      </c>
      <c r="F614" s="28" t="s">
        <v>37</v>
      </c>
      <c r="G614" s="33">
        <v>3.3670033670033777E-3</v>
      </c>
      <c r="H614" s="37"/>
      <c r="I614" s="55">
        <v>-26.950574111347201</v>
      </c>
      <c r="J614" s="55">
        <v>100.29125523855856</v>
      </c>
      <c r="K614" s="38">
        <v>0.40141882167483867</v>
      </c>
      <c r="L614" s="55">
        <v>13.584279973435907</v>
      </c>
      <c r="M614" s="55">
        <v>0.23511380826832284</v>
      </c>
      <c r="N614" s="55">
        <v>57.777465617556977</v>
      </c>
      <c r="O614" s="25" t="s">
        <v>69</v>
      </c>
      <c r="P614" s="26" t="s">
        <v>69</v>
      </c>
      <c r="Q614" s="26" t="s">
        <v>69</v>
      </c>
    </row>
    <row r="615" spans="1:17">
      <c r="A615" s="34">
        <v>39264</v>
      </c>
      <c r="B615" s="63">
        <v>1.8</v>
      </c>
      <c r="C615" s="59" t="s">
        <v>72</v>
      </c>
      <c r="D615" s="20" t="s">
        <v>72</v>
      </c>
      <c r="E615" s="20">
        <v>7</v>
      </c>
      <c r="F615" s="28" t="s">
        <v>37</v>
      </c>
      <c r="G615" s="33">
        <v>2.2222222222222223E-2</v>
      </c>
      <c r="H615" s="37"/>
      <c r="I615" s="60">
        <v>-26.108177811577605</v>
      </c>
      <c r="J615" s="62" t="s">
        <v>70</v>
      </c>
      <c r="K615" s="62" t="s">
        <v>70</v>
      </c>
      <c r="L615" s="60">
        <v>18.459135649489905</v>
      </c>
      <c r="M615" s="62" t="s">
        <v>70</v>
      </c>
      <c r="N615" s="62" t="s">
        <v>69</v>
      </c>
      <c r="O615" s="25" t="s">
        <v>69</v>
      </c>
      <c r="P615" s="26" t="s">
        <v>69</v>
      </c>
      <c r="Q615" s="26" t="s">
        <v>69</v>
      </c>
    </row>
    <row r="616" spans="1:17">
      <c r="A616" s="34">
        <v>39264</v>
      </c>
      <c r="B616" s="63">
        <v>2.2000000000000002</v>
      </c>
      <c r="C616" s="59" t="s">
        <v>72</v>
      </c>
      <c r="D616" s="20" t="s">
        <v>72</v>
      </c>
      <c r="E616" s="20">
        <v>7</v>
      </c>
      <c r="F616" s="28" t="s">
        <v>37</v>
      </c>
      <c r="G616" s="33">
        <v>6.3299663299663132E-3</v>
      </c>
      <c r="H616" s="37"/>
      <c r="I616" s="37" t="s">
        <v>46</v>
      </c>
      <c r="J616" s="37" t="s">
        <v>46</v>
      </c>
      <c r="K616" s="37" t="s">
        <v>46</v>
      </c>
      <c r="L616" s="37" t="s">
        <v>46</v>
      </c>
      <c r="M616" s="37" t="s">
        <v>46</v>
      </c>
      <c r="N616" s="37" t="s">
        <v>46</v>
      </c>
      <c r="O616" s="25" t="s">
        <v>69</v>
      </c>
      <c r="P616" s="26" t="s">
        <v>69</v>
      </c>
      <c r="Q616" s="26" t="s">
        <v>69</v>
      </c>
    </row>
    <row r="617" spans="1:17">
      <c r="A617" s="34">
        <v>39264</v>
      </c>
      <c r="B617" s="50">
        <v>1.5</v>
      </c>
      <c r="C617" s="59" t="s">
        <v>72</v>
      </c>
      <c r="D617" s="20" t="s">
        <v>72</v>
      </c>
      <c r="E617" s="20">
        <v>11</v>
      </c>
      <c r="F617" s="28" t="s">
        <v>37</v>
      </c>
      <c r="G617" s="33">
        <v>1.4559894109861106E-3</v>
      </c>
      <c r="H617" s="37"/>
      <c r="I617" s="55">
        <v>-25.221439525767398</v>
      </c>
      <c r="J617" s="55">
        <v>17.178632770099608</v>
      </c>
      <c r="K617" s="38">
        <v>0.37120943454808786</v>
      </c>
      <c r="L617" s="55">
        <v>25.871088711075924</v>
      </c>
      <c r="M617" s="55">
        <v>0.22327326876111261</v>
      </c>
      <c r="N617" s="55">
        <v>115.87185897634816</v>
      </c>
      <c r="O617" s="25" t="s">
        <v>69</v>
      </c>
      <c r="P617" s="26" t="s">
        <v>69</v>
      </c>
      <c r="Q617" s="26" t="s">
        <v>69</v>
      </c>
    </row>
    <row r="618" spans="1:17">
      <c r="A618" s="34">
        <v>39264</v>
      </c>
      <c r="B618" s="63">
        <v>1.8</v>
      </c>
      <c r="C618" s="59" t="s">
        <v>72</v>
      </c>
      <c r="D618" s="20" t="s">
        <v>72</v>
      </c>
      <c r="E618" s="20">
        <v>11</v>
      </c>
      <c r="F618" s="28" t="s">
        <v>37</v>
      </c>
      <c r="G618" s="33">
        <v>4.9636002647253591E-3</v>
      </c>
      <c r="H618" s="37"/>
      <c r="I618" s="60">
        <v>-26.188962849848902</v>
      </c>
      <c r="J618" s="62" t="s">
        <v>70</v>
      </c>
      <c r="K618" s="62" t="s">
        <v>70</v>
      </c>
      <c r="L618" s="60">
        <v>10.105588063882303</v>
      </c>
      <c r="M618" s="62" t="s">
        <v>70</v>
      </c>
      <c r="N618" s="62" t="s">
        <v>69</v>
      </c>
      <c r="O618" s="25" t="s">
        <v>69</v>
      </c>
      <c r="P618" s="26" t="s">
        <v>69</v>
      </c>
      <c r="Q618" s="26" t="s">
        <v>69</v>
      </c>
    </row>
    <row r="619" spans="1:17">
      <c r="A619" s="34">
        <v>39264</v>
      </c>
      <c r="B619" s="63">
        <v>2.2000000000000002</v>
      </c>
      <c r="C619" s="59" t="s">
        <v>72</v>
      </c>
      <c r="D619" s="20" t="s">
        <v>72</v>
      </c>
      <c r="E619" s="20">
        <v>11</v>
      </c>
      <c r="F619" s="28" t="s">
        <v>37</v>
      </c>
      <c r="G619" s="33">
        <v>1.6611515552614149E-2</v>
      </c>
      <c r="H619" s="37"/>
      <c r="I619" s="37" t="s">
        <v>46</v>
      </c>
      <c r="J619" s="37" t="s">
        <v>46</v>
      </c>
      <c r="K619" s="37" t="s">
        <v>46</v>
      </c>
      <c r="L619" s="37" t="s">
        <v>46</v>
      </c>
      <c r="M619" s="37" t="s">
        <v>46</v>
      </c>
      <c r="N619" s="37" t="s">
        <v>46</v>
      </c>
      <c r="O619" s="25" t="s">
        <v>69</v>
      </c>
      <c r="P619" s="26" t="s">
        <v>69</v>
      </c>
      <c r="Q619" s="26" t="s">
        <v>69</v>
      </c>
    </row>
    <row r="620" spans="1:17">
      <c r="A620" s="34">
        <v>39264</v>
      </c>
      <c r="B620" s="56">
        <v>1.5</v>
      </c>
      <c r="C620" s="59" t="s">
        <v>72</v>
      </c>
      <c r="D620" s="20" t="s">
        <v>72</v>
      </c>
      <c r="E620" s="20">
        <v>13</v>
      </c>
      <c r="F620" s="28" t="s">
        <v>37</v>
      </c>
      <c r="G620" s="33">
        <v>3.0283080974325316E-3</v>
      </c>
      <c r="H620" s="37"/>
      <c r="I620" s="57">
        <v>-25.081509160713601</v>
      </c>
      <c r="J620" s="57">
        <v>14.783346058746901</v>
      </c>
      <c r="K620" s="38">
        <v>0.37033853525776594</v>
      </c>
      <c r="L620" s="57">
        <v>32.376729599416379</v>
      </c>
      <c r="M620" s="57">
        <v>0.32366578410608338</v>
      </c>
      <c r="N620" s="57">
        <v>100.03136318173414</v>
      </c>
      <c r="O620" s="25" t="s">
        <v>69</v>
      </c>
      <c r="P620" s="26" t="s">
        <v>69</v>
      </c>
      <c r="Q620" s="26" t="s">
        <v>69</v>
      </c>
    </row>
    <row r="621" spans="1:17">
      <c r="A621" s="34">
        <v>39264</v>
      </c>
      <c r="B621" s="56">
        <v>1.8</v>
      </c>
      <c r="C621" s="59" t="s">
        <v>72</v>
      </c>
      <c r="D621" s="20" t="s">
        <v>72</v>
      </c>
      <c r="E621" s="20">
        <v>13</v>
      </c>
      <c r="F621" s="28" t="s">
        <v>37</v>
      </c>
      <c r="G621" s="33">
        <v>1.7116524028966587E-3</v>
      </c>
      <c r="H621" s="37"/>
      <c r="I621" s="60">
        <v>-25.553552574817605</v>
      </c>
      <c r="J621" s="60">
        <v>23.075330668088924</v>
      </c>
      <c r="K621" s="38">
        <v>0.37335334266206732</v>
      </c>
      <c r="L621" s="60">
        <v>16.954150109211078</v>
      </c>
      <c r="M621" s="60">
        <v>0.17466087027867225</v>
      </c>
      <c r="N621" s="60">
        <v>97.068966175197971</v>
      </c>
      <c r="O621" s="25" t="s">
        <v>69</v>
      </c>
      <c r="P621" s="26" t="s">
        <v>69</v>
      </c>
      <c r="Q621" s="26" t="s">
        <v>69</v>
      </c>
    </row>
    <row r="622" spans="1:17">
      <c r="A622" s="34">
        <v>39264</v>
      </c>
      <c r="B622" s="56">
        <v>2.2000000000000002</v>
      </c>
      <c r="C622" s="59" t="s">
        <v>72</v>
      </c>
      <c r="D622" s="20" t="s">
        <v>72</v>
      </c>
      <c r="E622" s="20">
        <v>13</v>
      </c>
      <c r="F622" s="28" t="s">
        <v>37</v>
      </c>
      <c r="G622" s="33">
        <v>2.6333113890717528E-3</v>
      </c>
      <c r="H622" s="37"/>
      <c r="I622" s="60">
        <v>-26.560246388184101</v>
      </c>
      <c r="J622" s="62" t="s">
        <v>70</v>
      </c>
      <c r="K622" s="62" t="s">
        <v>70</v>
      </c>
      <c r="L622" s="60">
        <v>5.2356546287277652</v>
      </c>
      <c r="M622" s="62" t="s">
        <v>70</v>
      </c>
      <c r="N622" s="62" t="s">
        <v>69</v>
      </c>
      <c r="O622" s="25" t="s">
        <v>69</v>
      </c>
      <c r="P622" s="26" t="s">
        <v>69</v>
      </c>
      <c r="Q622" s="26" t="s">
        <v>69</v>
      </c>
    </row>
    <row r="623" spans="1:17">
      <c r="A623" s="34">
        <v>39264</v>
      </c>
      <c r="B623" s="50">
        <v>1.5</v>
      </c>
      <c r="C623" s="59" t="s">
        <v>72</v>
      </c>
      <c r="D623" s="20" t="s">
        <v>72</v>
      </c>
      <c r="E623" s="20">
        <v>15</v>
      </c>
      <c r="F623" s="28" t="s">
        <v>37</v>
      </c>
      <c r="G623" s="33">
        <v>4.6284224250325986E-3</v>
      </c>
      <c r="H623" s="37"/>
      <c r="I623" s="55">
        <v>-27.872622440738397</v>
      </c>
      <c r="J623" s="55">
        <v>56.494438651155399</v>
      </c>
      <c r="K623" s="38">
        <v>0.38550204343580174</v>
      </c>
      <c r="L623" s="55">
        <v>8.3969666493360169</v>
      </c>
      <c r="M623" s="55">
        <v>0.47582872673896298</v>
      </c>
      <c r="N623" s="55">
        <v>17.647035955318742</v>
      </c>
      <c r="O623" s="25" t="s">
        <v>69</v>
      </c>
      <c r="P623" s="26" t="s">
        <v>69</v>
      </c>
      <c r="Q623" s="26" t="s">
        <v>69</v>
      </c>
    </row>
    <row r="624" spans="1:17">
      <c r="A624" s="34">
        <v>39264</v>
      </c>
      <c r="B624" s="50">
        <v>1.8</v>
      </c>
      <c r="C624" s="59" t="s">
        <v>72</v>
      </c>
      <c r="D624" s="20" t="s">
        <v>72</v>
      </c>
      <c r="E624" s="20">
        <v>15</v>
      </c>
      <c r="F624" s="28" t="s">
        <v>37</v>
      </c>
      <c r="G624" s="33">
        <v>1.2907431551499345E-2</v>
      </c>
      <c r="H624" s="37"/>
      <c r="I624" s="27" t="s">
        <v>46</v>
      </c>
      <c r="J624" s="27" t="s">
        <v>46</v>
      </c>
      <c r="K624" s="27" t="s">
        <v>46</v>
      </c>
      <c r="L624" s="27" t="s">
        <v>46</v>
      </c>
      <c r="M624" s="27" t="s">
        <v>46</v>
      </c>
      <c r="N624" s="27" t="s">
        <v>46</v>
      </c>
      <c r="O624" s="25" t="s">
        <v>69</v>
      </c>
      <c r="P624" s="26" t="s">
        <v>69</v>
      </c>
      <c r="Q624" s="26" t="s">
        <v>69</v>
      </c>
    </row>
    <row r="625" spans="1:17">
      <c r="A625" s="34">
        <v>39264</v>
      </c>
      <c r="B625" s="50">
        <v>2.2000000000000002</v>
      </c>
      <c r="C625" s="59" t="s">
        <v>72</v>
      </c>
      <c r="D625" s="20" t="s">
        <v>72</v>
      </c>
      <c r="E625" s="20">
        <v>15</v>
      </c>
      <c r="F625" s="28" t="s">
        <v>37</v>
      </c>
      <c r="G625" s="33">
        <v>2.5423728813559346E-3</v>
      </c>
      <c r="H625" s="37"/>
      <c r="I625" s="60">
        <v>-30.025101170843602</v>
      </c>
      <c r="J625" s="62" t="s">
        <v>70</v>
      </c>
      <c r="K625" s="62" t="s">
        <v>70</v>
      </c>
      <c r="L625" s="60">
        <v>3.1330973107242941</v>
      </c>
      <c r="M625" s="62" t="s">
        <v>70</v>
      </c>
      <c r="N625" s="62" t="s">
        <v>69</v>
      </c>
      <c r="O625" s="25" t="s">
        <v>69</v>
      </c>
      <c r="P625" s="26" t="s">
        <v>69</v>
      </c>
      <c r="Q625" s="26" t="s">
        <v>69</v>
      </c>
    </row>
    <row r="626" spans="1:17">
      <c r="A626" s="34">
        <v>39264</v>
      </c>
      <c r="B626" s="50">
        <v>1.5</v>
      </c>
      <c r="C626" s="59" t="s">
        <v>72</v>
      </c>
      <c r="D626" s="20" t="s">
        <v>72</v>
      </c>
      <c r="E626" s="20">
        <v>2</v>
      </c>
      <c r="F626" s="28" t="s">
        <v>39</v>
      </c>
      <c r="G626" s="33">
        <v>5.699810006333135E-3</v>
      </c>
      <c r="H626" s="37"/>
      <c r="I626" s="55">
        <v>-26.738406015757199</v>
      </c>
      <c r="J626" s="55">
        <v>45.528306609082655</v>
      </c>
      <c r="K626" s="38">
        <v>0.38151590048930495</v>
      </c>
      <c r="L626" s="55">
        <v>19.472539789413368</v>
      </c>
      <c r="M626" s="55">
        <v>0.29775624848363152</v>
      </c>
      <c r="N626" s="55">
        <v>65.397585738603993</v>
      </c>
      <c r="O626" s="25" t="s">
        <v>69</v>
      </c>
      <c r="P626" s="26" t="s">
        <v>69</v>
      </c>
      <c r="Q626" s="26" t="s">
        <v>69</v>
      </c>
    </row>
    <row r="627" spans="1:17">
      <c r="A627" s="34">
        <v>39264</v>
      </c>
      <c r="B627" s="63">
        <v>1.8</v>
      </c>
      <c r="C627" s="59" t="s">
        <v>72</v>
      </c>
      <c r="D627" s="20" t="s">
        <v>72</v>
      </c>
      <c r="E627" s="20">
        <v>2</v>
      </c>
      <c r="F627" s="28" t="s">
        <v>39</v>
      </c>
      <c r="G627" s="33">
        <v>6.9664344521849272E-3</v>
      </c>
      <c r="H627" s="37"/>
      <c r="I627" s="60">
        <v>-27.373361474918404</v>
      </c>
      <c r="J627" s="60">
        <v>10.278275201340429</v>
      </c>
      <c r="K627" s="38">
        <v>0.36870050094737594</v>
      </c>
      <c r="L627" s="60">
        <v>13.072189019027402</v>
      </c>
      <c r="M627" s="60">
        <v>0.18591040485366755</v>
      </c>
      <c r="N627" s="60">
        <v>70.314456199031397</v>
      </c>
      <c r="O627" s="25" t="s">
        <v>69</v>
      </c>
      <c r="P627" s="26" t="s">
        <v>69</v>
      </c>
      <c r="Q627" s="26" t="s">
        <v>69</v>
      </c>
    </row>
    <row r="628" spans="1:17">
      <c r="A628" s="34">
        <v>39264</v>
      </c>
      <c r="B628" s="63">
        <v>2.2000000000000002</v>
      </c>
      <c r="C628" s="59" t="s">
        <v>72</v>
      </c>
      <c r="D628" s="20" t="s">
        <v>72</v>
      </c>
      <c r="E628" s="20">
        <v>2</v>
      </c>
      <c r="F628" s="28" t="s">
        <v>39</v>
      </c>
      <c r="G628" s="33">
        <v>2.8499050031665613E-2</v>
      </c>
      <c r="H628" s="37"/>
      <c r="I628" s="60">
        <v>-25.144471606482902</v>
      </c>
      <c r="J628" s="62" t="s">
        <v>70</v>
      </c>
      <c r="K628" s="62" t="s">
        <v>70</v>
      </c>
      <c r="L628" s="60">
        <v>3.840289307045941</v>
      </c>
      <c r="M628" s="62" t="s">
        <v>70</v>
      </c>
      <c r="N628" s="62" t="s">
        <v>69</v>
      </c>
      <c r="O628" s="25" t="s">
        <v>69</v>
      </c>
      <c r="P628" s="26" t="s">
        <v>69</v>
      </c>
      <c r="Q628" s="26" t="s">
        <v>69</v>
      </c>
    </row>
    <row r="629" spans="1:17">
      <c r="A629" s="34">
        <v>39264</v>
      </c>
      <c r="B629" s="50">
        <v>1.5</v>
      </c>
      <c r="C629" s="59" t="s">
        <v>72</v>
      </c>
      <c r="D629" s="20" t="s">
        <v>72</v>
      </c>
      <c r="E629" s="20">
        <v>4</v>
      </c>
      <c r="F629" s="28" t="s">
        <v>39</v>
      </c>
      <c r="G629" s="33">
        <v>5.4907343857240904E-3</v>
      </c>
      <c r="H629" s="37"/>
      <c r="I629" s="55">
        <v>-28.2281749434249</v>
      </c>
      <c r="J629" s="55">
        <v>101.45262188026902</v>
      </c>
      <c r="K629" s="38">
        <v>0.40184082000221016</v>
      </c>
      <c r="L629" s="55">
        <v>32.257208815741713</v>
      </c>
      <c r="M629" s="55">
        <v>0.67211710275060155</v>
      </c>
      <c r="N629" s="55">
        <v>47.993435494694147</v>
      </c>
      <c r="O629" s="25" t="s">
        <v>69</v>
      </c>
      <c r="P629" s="26" t="s">
        <v>69</v>
      </c>
      <c r="Q629" s="26" t="s">
        <v>69</v>
      </c>
    </row>
    <row r="630" spans="1:17">
      <c r="A630" s="34">
        <v>39264</v>
      </c>
      <c r="B630" s="63">
        <v>1.8</v>
      </c>
      <c r="C630" s="59" t="s">
        <v>72</v>
      </c>
      <c r="D630" s="20" t="s">
        <v>72</v>
      </c>
      <c r="E630" s="20">
        <v>4</v>
      </c>
      <c r="F630" s="28" t="s">
        <v>39</v>
      </c>
      <c r="G630" s="33">
        <v>4.8043925875085984E-3</v>
      </c>
      <c r="H630" s="37"/>
      <c r="I630" s="60">
        <v>-26.772526818982499</v>
      </c>
      <c r="J630" s="60">
        <v>97.038199890179627</v>
      </c>
      <c r="K630" s="38">
        <v>0.40023676083748699</v>
      </c>
      <c r="L630" s="60">
        <v>18.852678901355876</v>
      </c>
      <c r="M630" s="60">
        <v>0.27386651844940491</v>
      </c>
      <c r="N630" s="60">
        <v>68.838932952071644</v>
      </c>
      <c r="O630" s="25" t="s">
        <v>69</v>
      </c>
      <c r="P630" s="26" t="s">
        <v>69</v>
      </c>
      <c r="Q630" s="26" t="s">
        <v>69</v>
      </c>
    </row>
    <row r="631" spans="1:17">
      <c r="A631" s="34">
        <v>39264</v>
      </c>
      <c r="B631" s="63">
        <v>2.2000000000000002</v>
      </c>
      <c r="C631" s="59" t="s">
        <v>72</v>
      </c>
      <c r="D631" s="20" t="s">
        <v>72</v>
      </c>
      <c r="E631" s="20">
        <v>4</v>
      </c>
      <c r="F631" s="28" t="s">
        <v>39</v>
      </c>
      <c r="G631" s="33">
        <v>1.2422786547700751E-2</v>
      </c>
      <c r="H631" s="37"/>
      <c r="I631" s="60">
        <v>-25.370283207694101</v>
      </c>
      <c r="J631" s="62" t="s">
        <v>70</v>
      </c>
      <c r="K631" s="62" t="s">
        <v>70</v>
      </c>
      <c r="L631" s="60">
        <v>3.5873121530662084</v>
      </c>
      <c r="M631" s="62" t="s">
        <v>70</v>
      </c>
      <c r="N631" s="62" t="s">
        <v>69</v>
      </c>
      <c r="O631" s="25" t="s">
        <v>69</v>
      </c>
      <c r="P631" s="26" t="s">
        <v>69</v>
      </c>
      <c r="Q631" s="26" t="s">
        <v>69</v>
      </c>
    </row>
    <row r="632" spans="1:17">
      <c r="A632" s="34">
        <v>39264</v>
      </c>
      <c r="B632" s="50">
        <v>1.5</v>
      </c>
      <c r="C632" s="59" t="s">
        <v>72</v>
      </c>
      <c r="D632" s="20" t="s">
        <v>72</v>
      </c>
      <c r="E632" s="20">
        <v>6</v>
      </c>
      <c r="F632" s="28" t="s">
        <v>39</v>
      </c>
      <c r="G632" s="33">
        <v>1.2836970474968132E-3</v>
      </c>
      <c r="H632" s="37"/>
      <c r="I632" s="55">
        <v>-27.022172445900903</v>
      </c>
      <c r="J632" s="55">
        <v>61.920291847865741</v>
      </c>
      <c r="K632" s="38">
        <v>0.387474200323564</v>
      </c>
      <c r="L632" s="55">
        <v>24.780173524417854</v>
      </c>
      <c r="M632" s="55">
        <v>0.27720514214682868</v>
      </c>
      <c r="N632" s="55">
        <v>89.392907117474792</v>
      </c>
      <c r="O632" s="25" t="s">
        <v>69</v>
      </c>
      <c r="P632" s="26" t="s">
        <v>69</v>
      </c>
      <c r="Q632" s="26" t="s">
        <v>69</v>
      </c>
    </row>
    <row r="633" spans="1:17">
      <c r="A633" s="34">
        <v>39264</v>
      </c>
      <c r="B633" s="63">
        <v>1.8</v>
      </c>
      <c r="C633" s="59" t="s">
        <v>72</v>
      </c>
      <c r="D633" s="20" t="s">
        <v>72</v>
      </c>
      <c r="E633" s="20">
        <v>6</v>
      </c>
      <c r="F633" s="28" t="s">
        <v>39</v>
      </c>
      <c r="G633" s="33">
        <v>1.1553273427471117E-2</v>
      </c>
      <c r="H633" s="37"/>
      <c r="I633" s="60">
        <v>-26.107986545428901</v>
      </c>
      <c r="J633" s="60">
        <v>1.8734829552483399</v>
      </c>
      <c r="K633" s="38">
        <v>0.36564439213857519</v>
      </c>
      <c r="L633" s="60">
        <v>27.148894477995675</v>
      </c>
      <c r="M633" s="60">
        <v>0.23300100498843312</v>
      </c>
      <c r="N633" s="60">
        <v>116.51835784718365</v>
      </c>
      <c r="O633" s="25" t="s">
        <v>69</v>
      </c>
      <c r="P633" s="26" t="s">
        <v>69</v>
      </c>
      <c r="Q633" s="26" t="s">
        <v>69</v>
      </c>
    </row>
    <row r="634" spans="1:17">
      <c r="A634" s="34">
        <v>39264</v>
      </c>
      <c r="B634" s="63">
        <v>2.2000000000000002</v>
      </c>
      <c r="C634" s="59" t="s">
        <v>72</v>
      </c>
      <c r="D634" s="20" t="s">
        <v>72</v>
      </c>
      <c r="E634" s="20">
        <v>6</v>
      </c>
      <c r="F634" s="28" t="s">
        <v>39</v>
      </c>
      <c r="G634" s="33">
        <v>1.367137355584082E-2</v>
      </c>
      <c r="H634" s="37"/>
      <c r="I634" s="60">
        <v>-27.770130653519999</v>
      </c>
      <c r="J634" s="60">
        <v>11.798925794919535</v>
      </c>
      <c r="K634" s="38">
        <v>0.36925341233429898</v>
      </c>
      <c r="L634" s="60">
        <v>9.5582906618922792</v>
      </c>
      <c r="M634" s="60">
        <v>0.18166037666213042</v>
      </c>
      <c r="N634" s="60">
        <v>52.616265789593264</v>
      </c>
      <c r="O634" s="25" t="s">
        <v>69</v>
      </c>
      <c r="P634" s="26" t="s">
        <v>69</v>
      </c>
      <c r="Q634" s="26" t="s">
        <v>69</v>
      </c>
    </row>
    <row r="635" spans="1:17">
      <c r="A635" s="34">
        <v>39264</v>
      </c>
      <c r="B635" s="50">
        <v>1.5</v>
      </c>
      <c r="C635" s="59" t="s">
        <v>72</v>
      </c>
      <c r="D635" s="20" t="s">
        <v>72</v>
      </c>
      <c r="E635" s="20">
        <v>8</v>
      </c>
      <c r="F635" s="28" t="s">
        <v>39</v>
      </c>
      <c r="G635" s="33">
        <v>1.8927444794952768E-3</v>
      </c>
      <c r="H635" s="37"/>
      <c r="I635" s="55">
        <v>-26.988515800573602</v>
      </c>
      <c r="J635" s="55">
        <v>80.777969401227352</v>
      </c>
      <c r="K635" s="38">
        <v>0.39432786964933608</v>
      </c>
      <c r="L635" s="55">
        <v>32.319569724139427</v>
      </c>
      <c r="M635" s="55">
        <v>0.20364101618057767</v>
      </c>
      <c r="N635" s="55">
        <v>158.70854668825757</v>
      </c>
      <c r="O635" s="25" t="s">
        <v>69</v>
      </c>
      <c r="P635" s="26" t="s">
        <v>69</v>
      </c>
      <c r="Q635" s="26" t="s">
        <v>69</v>
      </c>
    </row>
    <row r="636" spans="1:17">
      <c r="A636" s="34">
        <v>39264</v>
      </c>
      <c r="B636" s="63">
        <v>1.8</v>
      </c>
      <c r="C636" s="59" t="s">
        <v>72</v>
      </c>
      <c r="D636" s="20" t="s">
        <v>72</v>
      </c>
      <c r="E636" s="20">
        <v>8</v>
      </c>
      <c r="F636" s="28" t="s">
        <v>39</v>
      </c>
      <c r="G636" s="33">
        <v>2.1766561514195582E-2</v>
      </c>
      <c r="H636" s="37"/>
      <c r="I636" s="60">
        <v>-27.034800328822403</v>
      </c>
      <c r="J636" s="62" t="s">
        <v>70</v>
      </c>
      <c r="K636" s="62" t="s">
        <v>70</v>
      </c>
      <c r="L636" s="60">
        <v>0.42876845367194377</v>
      </c>
      <c r="M636" s="62" t="s">
        <v>70</v>
      </c>
      <c r="N636" s="62" t="s">
        <v>69</v>
      </c>
      <c r="O636" s="25" t="s">
        <v>69</v>
      </c>
      <c r="P636" s="26" t="s">
        <v>69</v>
      </c>
      <c r="Q636" s="26" t="s">
        <v>69</v>
      </c>
    </row>
    <row r="637" spans="1:17">
      <c r="A637" s="34">
        <v>39264</v>
      </c>
      <c r="B637" s="63">
        <v>2.2000000000000002</v>
      </c>
      <c r="C637" s="59" t="s">
        <v>72</v>
      </c>
      <c r="D637" s="20" t="s">
        <v>72</v>
      </c>
      <c r="E637" s="20">
        <v>8</v>
      </c>
      <c r="F637" s="28" t="s">
        <v>39</v>
      </c>
      <c r="G637" s="33">
        <v>3.8485804416403683E-3</v>
      </c>
      <c r="H637" s="37"/>
      <c r="I637" s="27" t="s">
        <v>46</v>
      </c>
      <c r="J637" s="27" t="s">
        <v>46</v>
      </c>
      <c r="K637" s="27" t="s">
        <v>46</v>
      </c>
      <c r="L637" s="27" t="s">
        <v>46</v>
      </c>
      <c r="M637" s="27" t="s">
        <v>46</v>
      </c>
      <c r="N637" s="27" t="s">
        <v>46</v>
      </c>
      <c r="O637" s="25" t="s">
        <v>69</v>
      </c>
      <c r="P637" s="26" t="s">
        <v>69</v>
      </c>
      <c r="Q637" s="26" t="s">
        <v>69</v>
      </c>
    </row>
    <row r="638" spans="1:17">
      <c r="A638" s="34">
        <v>39264</v>
      </c>
      <c r="B638" s="50">
        <v>1.5</v>
      </c>
      <c r="C638" s="59" t="s">
        <v>72</v>
      </c>
      <c r="D638" s="20" t="s">
        <v>72</v>
      </c>
      <c r="E638" s="20">
        <v>10</v>
      </c>
      <c r="F638" s="28" t="s">
        <v>39</v>
      </c>
      <c r="G638" s="33">
        <v>9.9734042553191482E-4</v>
      </c>
      <c r="H638" s="37"/>
      <c r="I638" s="55">
        <v>-26.084872121884999</v>
      </c>
      <c r="J638" s="55">
        <v>32.168113717389673</v>
      </c>
      <c r="K638" s="38">
        <v>0.37665909536894382</v>
      </c>
      <c r="L638" s="55">
        <v>24.912283646307785</v>
      </c>
      <c r="M638" s="55">
        <v>0.28746586454010969</v>
      </c>
      <c r="N638" s="55">
        <v>86.66171089970166</v>
      </c>
      <c r="O638" s="25" t="s">
        <v>69</v>
      </c>
      <c r="P638" s="26" t="s">
        <v>69</v>
      </c>
      <c r="Q638" s="26" t="s">
        <v>69</v>
      </c>
    </row>
    <row r="639" spans="1:17">
      <c r="A639" s="64">
        <v>39264</v>
      </c>
      <c r="B639" s="65">
        <v>1.8</v>
      </c>
      <c r="C639" s="76" t="s">
        <v>72</v>
      </c>
      <c r="D639" s="68" t="s">
        <v>72</v>
      </c>
      <c r="E639" s="68">
        <v>10</v>
      </c>
      <c r="F639" s="69" t="s">
        <v>39</v>
      </c>
      <c r="G639" s="70">
        <v>1.7087765957446818E-2</v>
      </c>
      <c r="H639" s="79"/>
      <c r="I639" s="62" t="s">
        <v>69</v>
      </c>
      <c r="J639" s="62" t="s">
        <v>69</v>
      </c>
      <c r="K639" s="62" t="s">
        <v>69</v>
      </c>
      <c r="L639" s="62" t="s">
        <v>69</v>
      </c>
      <c r="M639" s="62" t="s">
        <v>69</v>
      </c>
      <c r="N639" s="62" t="s">
        <v>69</v>
      </c>
      <c r="O639" s="25" t="s">
        <v>69</v>
      </c>
      <c r="P639" s="26" t="s">
        <v>69</v>
      </c>
      <c r="Q639" s="26" t="s">
        <v>69</v>
      </c>
    </row>
    <row r="640" spans="1:17">
      <c r="A640" s="34">
        <v>39264</v>
      </c>
      <c r="B640" s="63">
        <v>2.2000000000000002</v>
      </c>
      <c r="C640" s="59" t="s">
        <v>72</v>
      </c>
      <c r="D640" s="20" t="s">
        <v>72</v>
      </c>
      <c r="E640" s="86">
        <v>10</v>
      </c>
      <c r="F640" s="28" t="s">
        <v>39</v>
      </c>
      <c r="G640" s="81">
        <v>1.5093085106382994E-2</v>
      </c>
      <c r="H640" s="87"/>
      <c r="I640" s="60">
        <v>-38.054082927429995</v>
      </c>
      <c r="J640" s="62" t="s">
        <v>70</v>
      </c>
      <c r="K640" s="62" t="s">
        <v>70</v>
      </c>
      <c r="L640" s="60">
        <v>3.4273221850816515</v>
      </c>
      <c r="M640" s="62" t="s">
        <v>70</v>
      </c>
      <c r="N640" s="62" t="s">
        <v>69</v>
      </c>
      <c r="O640" s="83" t="s">
        <v>69</v>
      </c>
      <c r="P640" s="53" t="s">
        <v>69</v>
      </c>
      <c r="Q640" s="53" t="s">
        <v>69</v>
      </c>
    </row>
    <row r="641" spans="1:17">
      <c r="A641" s="34">
        <v>39264</v>
      </c>
      <c r="B641" s="50">
        <v>1.5</v>
      </c>
      <c r="C641" s="59" t="s">
        <v>72</v>
      </c>
      <c r="D641" s="20" t="s">
        <v>72</v>
      </c>
      <c r="E641" s="20">
        <v>12</v>
      </c>
      <c r="F641" s="28" t="s">
        <v>39</v>
      </c>
      <c r="G641" s="33">
        <v>4.0735873850197219E-3</v>
      </c>
      <c r="H641" s="37"/>
      <c r="I641" s="55">
        <v>-26.108610590739996</v>
      </c>
      <c r="J641" s="55">
        <v>57.255694694110652</v>
      </c>
      <c r="K641" s="38">
        <v>0.38577874496958725</v>
      </c>
      <c r="L641" s="55">
        <v>45.039472520682999</v>
      </c>
      <c r="M641" s="55">
        <v>0.61212691650197271</v>
      </c>
      <c r="N641" s="55">
        <v>73.578650613933348</v>
      </c>
      <c r="O641" s="25" t="s">
        <v>69</v>
      </c>
      <c r="P641" s="26" t="s">
        <v>69</v>
      </c>
      <c r="Q641" s="26" t="s">
        <v>69</v>
      </c>
    </row>
    <row r="642" spans="1:17">
      <c r="A642" s="34">
        <v>39264</v>
      </c>
      <c r="B642" s="50">
        <v>1.8</v>
      </c>
      <c r="C642" s="59" t="s">
        <v>72</v>
      </c>
      <c r="D642" s="20" t="s">
        <v>72</v>
      </c>
      <c r="E642" s="20">
        <v>12</v>
      </c>
      <c r="F642" s="28" t="s">
        <v>39</v>
      </c>
      <c r="G642" s="33">
        <v>5.781865965834433E-3</v>
      </c>
      <c r="H642" s="37"/>
      <c r="I642" s="60">
        <v>-25.485721107088402</v>
      </c>
      <c r="J642" s="62" t="s">
        <v>70</v>
      </c>
      <c r="K642" s="62" t="s">
        <v>70</v>
      </c>
      <c r="L642" s="60">
        <v>21.989595913214853</v>
      </c>
      <c r="M642" s="62" t="s">
        <v>70</v>
      </c>
      <c r="N642" s="62" t="s">
        <v>69</v>
      </c>
      <c r="O642" s="25" t="s">
        <v>69</v>
      </c>
      <c r="P642" s="26" t="s">
        <v>69</v>
      </c>
      <c r="Q642" s="26" t="s">
        <v>69</v>
      </c>
    </row>
    <row r="643" spans="1:17">
      <c r="A643" s="34">
        <v>39264</v>
      </c>
      <c r="B643" s="50">
        <v>2.2000000000000002</v>
      </c>
      <c r="C643" s="59" t="s">
        <v>72</v>
      </c>
      <c r="D643" s="20" t="s">
        <v>72</v>
      </c>
      <c r="E643" s="20">
        <v>12</v>
      </c>
      <c r="F643" s="28" t="s">
        <v>39</v>
      </c>
      <c r="G643" s="33">
        <v>1.9579500657030246E-2</v>
      </c>
      <c r="H643" s="37"/>
      <c r="I643" s="27" t="s">
        <v>46</v>
      </c>
      <c r="J643" s="27" t="s">
        <v>46</v>
      </c>
      <c r="K643" s="27" t="s">
        <v>46</v>
      </c>
      <c r="L643" s="27" t="s">
        <v>46</v>
      </c>
      <c r="M643" s="27" t="s">
        <v>46</v>
      </c>
      <c r="N643" s="27" t="s">
        <v>46</v>
      </c>
      <c r="O643" s="25" t="s">
        <v>69</v>
      </c>
      <c r="P643" s="26" t="s">
        <v>69</v>
      </c>
      <c r="Q643" s="26" t="s">
        <v>69</v>
      </c>
    </row>
    <row r="644" spans="1:17">
      <c r="A644" s="34">
        <v>39264</v>
      </c>
      <c r="B644" s="56">
        <v>1.5</v>
      </c>
      <c r="C644" s="59" t="s">
        <v>73</v>
      </c>
      <c r="D644" s="20" t="s">
        <v>72</v>
      </c>
      <c r="E644" s="20">
        <v>14</v>
      </c>
      <c r="F644" s="28" t="s">
        <v>39</v>
      </c>
      <c r="G644" s="33">
        <v>4.2105263157894701E-3</v>
      </c>
      <c r="H644" s="37"/>
      <c r="I644" s="55">
        <v>-28.529910856339399</v>
      </c>
      <c r="J644" s="55">
        <v>22.695868239170398</v>
      </c>
      <c r="K644" s="38">
        <v>0.37321538134633647</v>
      </c>
      <c r="L644" s="55">
        <v>21.884952856523874</v>
      </c>
      <c r="M644" s="55">
        <v>0.44565831920552196</v>
      </c>
      <c r="N644" s="55">
        <v>49.107021934513249</v>
      </c>
      <c r="O644" s="25" t="s">
        <v>69</v>
      </c>
      <c r="P644" s="26" t="s">
        <v>69</v>
      </c>
      <c r="Q644" s="26" t="s">
        <v>69</v>
      </c>
    </row>
    <row r="645" spans="1:17">
      <c r="A645" s="34">
        <v>39264</v>
      </c>
      <c r="B645" s="56">
        <v>1.8</v>
      </c>
      <c r="C645" s="59" t="s">
        <v>73</v>
      </c>
      <c r="D645" s="20" t="s">
        <v>72</v>
      </c>
      <c r="E645" s="20">
        <v>14</v>
      </c>
      <c r="F645" s="28" t="s">
        <v>39</v>
      </c>
      <c r="G645" s="33">
        <v>1.6447368421052574E-3</v>
      </c>
      <c r="H645" s="37"/>
      <c r="I645" s="60">
        <v>-28.702378508602902</v>
      </c>
      <c r="J645" s="60">
        <v>100.15472418722889</v>
      </c>
      <c r="K645" s="38">
        <v>0.40136921102989331</v>
      </c>
      <c r="L645" s="60">
        <v>14.790342716907682</v>
      </c>
      <c r="M645" s="60">
        <v>0.34955977257561677</v>
      </c>
      <c r="N645" s="60">
        <v>42.311340941578841</v>
      </c>
      <c r="O645" s="25" t="s">
        <v>69</v>
      </c>
      <c r="P645" s="26" t="s">
        <v>69</v>
      </c>
      <c r="Q645" s="26" t="s">
        <v>69</v>
      </c>
    </row>
    <row r="646" spans="1:17">
      <c r="A646" s="34">
        <v>39264</v>
      </c>
      <c r="B646" s="56">
        <v>2.2000000000000002</v>
      </c>
      <c r="C646" s="59" t="s">
        <v>73</v>
      </c>
      <c r="D646" s="20" t="s">
        <v>72</v>
      </c>
      <c r="E646" s="20">
        <v>14</v>
      </c>
      <c r="F646" s="28" t="s">
        <v>39</v>
      </c>
      <c r="G646" s="33">
        <v>1.776315789473686E-3</v>
      </c>
      <c r="H646" s="37"/>
      <c r="I646" s="60">
        <v>-28.057486960097602</v>
      </c>
      <c r="J646" s="60">
        <v>84.260808424662955</v>
      </c>
      <c r="K646" s="38">
        <v>0.39559357595180578</v>
      </c>
      <c r="L646" s="60">
        <v>5.9675237274890778</v>
      </c>
      <c r="M646" s="60">
        <v>0.1776322198136934</v>
      </c>
      <c r="N646" s="60">
        <v>33.594827187027306</v>
      </c>
      <c r="O646" s="25" t="s">
        <v>69</v>
      </c>
      <c r="P646" s="26" t="s">
        <v>69</v>
      </c>
      <c r="Q646" s="26" t="s">
        <v>69</v>
      </c>
    </row>
    <row r="647" spans="1:17">
      <c r="A647" s="34">
        <v>39264</v>
      </c>
      <c r="B647" s="56">
        <v>1.5</v>
      </c>
      <c r="C647" s="59" t="s">
        <v>74</v>
      </c>
      <c r="D647" s="20" t="s">
        <v>72</v>
      </c>
      <c r="E647" s="20">
        <v>14</v>
      </c>
      <c r="F647" s="28" t="s">
        <v>39</v>
      </c>
      <c r="G647" s="33">
        <v>2.1150033046926581E-3</v>
      </c>
      <c r="H647" s="37"/>
      <c r="I647" s="27" t="s">
        <v>46</v>
      </c>
      <c r="J647" s="27" t="s">
        <v>46</v>
      </c>
      <c r="K647" s="27" t="s">
        <v>46</v>
      </c>
      <c r="L647" s="27" t="s">
        <v>46</v>
      </c>
      <c r="M647" s="27" t="s">
        <v>46</v>
      </c>
      <c r="N647" s="27" t="s">
        <v>46</v>
      </c>
      <c r="O647" s="25" t="s">
        <v>69</v>
      </c>
      <c r="P647" s="26" t="s">
        <v>69</v>
      </c>
      <c r="Q647" s="26" t="s">
        <v>69</v>
      </c>
    </row>
    <row r="648" spans="1:17">
      <c r="A648" s="34">
        <v>39264</v>
      </c>
      <c r="B648" s="56">
        <v>1.8</v>
      </c>
      <c r="C648" s="59" t="s">
        <v>74</v>
      </c>
      <c r="D648" s="20" t="s">
        <v>72</v>
      </c>
      <c r="E648" s="20">
        <v>14</v>
      </c>
      <c r="F648" s="28" t="s">
        <v>39</v>
      </c>
      <c r="G648" s="33">
        <v>9.9140779907469414E-4</v>
      </c>
      <c r="H648" s="37"/>
      <c r="I648" s="60">
        <v>-24.847343234706102</v>
      </c>
      <c r="J648" s="60">
        <v>6.6736506201174617</v>
      </c>
      <c r="K648" s="38">
        <v>0.36738982822311456</v>
      </c>
      <c r="L648" s="60">
        <v>7.4423684589268744</v>
      </c>
      <c r="M648" s="60">
        <v>9.8279374070013109E-2</v>
      </c>
      <c r="N648" s="60">
        <v>75.726657087020271</v>
      </c>
      <c r="O648" s="25" t="s">
        <v>69</v>
      </c>
      <c r="P648" s="26" t="s">
        <v>69</v>
      </c>
      <c r="Q648" s="26" t="s">
        <v>69</v>
      </c>
    </row>
    <row r="649" spans="1:17">
      <c r="A649" s="34">
        <v>39264</v>
      </c>
      <c r="B649" s="56">
        <v>2.2000000000000002</v>
      </c>
      <c r="C649" s="59" t="s">
        <v>74</v>
      </c>
      <c r="D649" s="20" t="s">
        <v>72</v>
      </c>
      <c r="E649" s="20">
        <v>14</v>
      </c>
      <c r="F649" s="28" t="s">
        <v>39</v>
      </c>
      <c r="G649" s="33">
        <v>2.9081295439524367E-3</v>
      </c>
      <c r="H649" s="37"/>
      <c r="I649" s="60">
        <v>-27.368306572966404</v>
      </c>
      <c r="J649" s="62" t="s">
        <v>70</v>
      </c>
      <c r="K649" s="62" t="s">
        <v>70</v>
      </c>
      <c r="L649" s="60">
        <v>5.5572995721276071</v>
      </c>
      <c r="M649" s="62" t="s">
        <v>70</v>
      </c>
      <c r="N649" s="62" t="s">
        <v>69</v>
      </c>
      <c r="O649" s="25" t="s">
        <v>69</v>
      </c>
      <c r="P649" s="26" t="s">
        <v>69</v>
      </c>
      <c r="Q649" s="26" t="s">
        <v>69</v>
      </c>
    </row>
    <row r="650" spans="1:17">
      <c r="A650" s="34">
        <v>39264</v>
      </c>
      <c r="B650" s="50">
        <v>1.5</v>
      </c>
      <c r="C650" s="59" t="s">
        <v>75</v>
      </c>
      <c r="D650" s="20" t="s">
        <v>63</v>
      </c>
      <c r="E650" s="20">
        <v>9</v>
      </c>
      <c r="F650" s="28" t="s">
        <v>37</v>
      </c>
      <c r="G650" s="33">
        <v>2.2427440633245475E-3</v>
      </c>
      <c r="H650" s="37"/>
      <c r="I650" s="55">
        <v>-24.7420433298456</v>
      </c>
      <c r="J650" s="55">
        <v>6.6062439612948491</v>
      </c>
      <c r="K650" s="38">
        <v>0.36736531824956947</v>
      </c>
      <c r="L650" s="55">
        <v>27.983219902744501</v>
      </c>
      <c r="M650" s="55">
        <v>0.27057089473213697</v>
      </c>
      <c r="N650" s="55">
        <v>103.42287528910923</v>
      </c>
      <c r="O650" s="25" t="s">
        <v>69</v>
      </c>
      <c r="P650" s="26" t="s">
        <v>69</v>
      </c>
      <c r="Q650" s="26" t="s">
        <v>69</v>
      </c>
    </row>
    <row r="651" spans="1:17">
      <c r="A651" s="34">
        <v>39264</v>
      </c>
      <c r="B651" s="63">
        <v>1.8</v>
      </c>
      <c r="C651" s="59" t="s">
        <v>75</v>
      </c>
      <c r="D651" s="20" t="s">
        <v>63</v>
      </c>
      <c r="E651" s="20">
        <v>9</v>
      </c>
      <c r="F651" s="28" t="s">
        <v>37</v>
      </c>
      <c r="G651" s="33">
        <v>1.9129287598944535E-3</v>
      </c>
      <c r="H651" s="37"/>
      <c r="I651" s="60">
        <v>-25.1450868118946</v>
      </c>
      <c r="J651" s="60">
        <v>14.136266758077586</v>
      </c>
      <c r="K651" s="38">
        <v>0.37010326189444542</v>
      </c>
      <c r="L651" s="60">
        <v>4.1979854735200206</v>
      </c>
      <c r="M651" s="60">
        <v>5.819810675188096E-2</v>
      </c>
      <c r="N651" s="60">
        <v>72.132681075305626</v>
      </c>
      <c r="O651" s="25" t="s">
        <v>69</v>
      </c>
      <c r="P651" s="26" t="s">
        <v>69</v>
      </c>
      <c r="Q651" s="26" t="s">
        <v>69</v>
      </c>
    </row>
    <row r="652" spans="1:17">
      <c r="A652" s="34">
        <v>39264</v>
      </c>
      <c r="B652" s="63">
        <v>2.2000000000000002</v>
      </c>
      <c r="C652" s="59" t="s">
        <v>75</v>
      </c>
      <c r="D652" s="20" t="s">
        <v>63</v>
      </c>
      <c r="E652" s="20">
        <v>9</v>
      </c>
      <c r="F652" s="28" t="s">
        <v>37</v>
      </c>
      <c r="G652" s="33">
        <v>9.5646437994722951E-3</v>
      </c>
      <c r="H652" s="37"/>
      <c r="I652" s="88">
        <v>-25.2776067377307</v>
      </c>
      <c r="J652" s="88">
        <v>6.4839680062993272</v>
      </c>
      <c r="K652" s="38">
        <v>0.36732085702646233</v>
      </c>
      <c r="L652" s="88">
        <v>9.4599750804167417</v>
      </c>
      <c r="M652" s="88">
        <v>0.22212202411629045</v>
      </c>
      <c r="N652" s="88">
        <v>42.860667654831381</v>
      </c>
      <c r="O652" s="25" t="s">
        <v>69</v>
      </c>
      <c r="P652" s="26" t="s">
        <v>69</v>
      </c>
      <c r="Q652" s="26" t="s">
        <v>69</v>
      </c>
    </row>
    <row r="653" spans="1:17">
      <c r="A653" s="34">
        <v>39264</v>
      </c>
      <c r="B653" s="50">
        <v>1.5</v>
      </c>
      <c r="C653" s="59" t="s">
        <v>75</v>
      </c>
      <c r="D653" s="20" t="s">
        <v>63</v>
      </c>
      <c r="E653" s="20">
        <v>12</v>
      </c>
      <c r="F653" s="28" t="s">
        <v>39</v>
      </c>
      <c r="G653" s="33">
        <v>7.2944297082228179E-4</v>
      </c>
      <c r="H653" s="37"/>
      <c r="I653" s="55">
        <v>-27.257407341903399</v>
      </c>
      <c r="J653" s="55">
        <v>75.363803824294294</v>
      </c>
      <c r="K653" s="38">
        <v>0.39236023178263696</v>
      </c>
      <c r="L653" s="55">
        <v>10.351731603854835</v>
      </c>
      <c r="M653" s="55">
        <v>0.2111684184018128</v>
      </c>
      <c r="N653" s="55">
        <v>49.021211041877891</v>
      </c>
      <c r="O653" s="25" t="s">
        <v>69</v>
      </c>
      <c r="P653" s="26" t="s">
        <v>69</v>
      </c>
      <c r="Q653" s="26" t="s">
        <v>69</v>
      </c>
    </row>
    <row r="654" spans="1:17">
      <c r="A654" s="34">
        <v>39264</v>
      </c>
      <c r="B654" s="50">
        <v>1.8</v>
      </c>
      <c r="C654" s="59" t="s">
        <v>75</v>
      </c>
      <c r="D654" s="20" t="s">
        <v>63</v>
      </c>
      <c r="E654" s="20">
        <v>12</v>
      </c>
      <c r="F654" s="28" t="s">
        <v>39</v>
      </c>
      <c r="G654" s="33">
        <v>1.1737400530503981E-2</v>
      </c>
      <c r="H654" s="37"/>
      <c r="I654" s="27" t="s">
        <v>46</v>
      </c>
      <c r="J654" s="27" t="s">
        <v>46</v>
      </c>
      <c r="K654" s="27" t="s">
        <v>46</v>
      </c>
      <c r="L654" s="27" t="s">
        <v>46</v>
      </c>
      <c r="M654" s="27" t="s">
        <v>46</v>
      </c>
      <c r="N654" s="27" t="s">
        <v>46</v>
      </c>
      <c r="O654" s="25" t="s">
        <v>69</v>
      </c>
      <c r="P654" s="26" t="s">
        <v>69</v>
      </c>
      <c r="Q654" s="26" t="s">
        <v>69</v>
      </c>
    </row>
    <row r="655" spans="1:17">
      <c r="A655" s="34">
        <v>39264</v>
      </c>
      <c r="B655" s="50">
        <v>2.2000000000000002</v>
      </c>
      <c r="C655" s="59" t="s">
        <v>75</v>
      </c>
      <c r="D655" s="20" t="s">
        <v>63</v>
      </c>
      <c r="E655" s="20">
        <v>12</v>
      </c>
      <c r="F655" s="28" t="s">
        <v>39</v>
      </c>
      <c r="G655" s="33">
        <v>1.5981432360742703E-2</v>
      </c>
      <c r="H655" s="37"/>
      <c r="I655" s="60">
        <v>-24.650817734807898</v>
      </c>
      <c r="J655" s="60">
        <v>11.024412316091357</v>
      </c>
      <c r="K655" s="38">
        <v>0.36897179855827406</v>
      </c>
      <c r="L655" s="60">
        <v>7.9165717187480995</v>
      </c>
      <c r="M655" s="60">
        <v>0.20650678161040592</v>
      </c>
      <c r="N655" s="60">
        <v>38.335650078956931</v>
      </c>
      <c r="O655" s="25" t="s">
        <v>69</v>
      </c>
      <c r="P655" s="26" t="s">
        <v>69</v>
      </c>
      <c r="Q655" s="26" t="s">
        <v>69</v>
      </c>
    </row>
    <row r="656" spans="1:17">
      <c r="A656" s="34">
        <v>39264</v>
      </c>
      <c r="B656" s="50">
        <v>1.5</v>
      </c>
      <c r="C656" s="59" t="s">
        <v>76</v>
      </c>
      <c r="D656" s="20" t="s">
        <v>63</v>
      </c>
      <c r="E656" s="20">
        <v>10</v>
      </c>
      <c r="F656" s="28" t="s">
        <v>39</v>
      </c>
      <c r="G656" s="33">
        <v>2.6684456304202752E-3</v>
      </c>
      <c r="H656" s="37"/>
      <c r="I656" s="55">
        <v>-25.921375910090397</v>
      </c>
      <c r="J656" s="55">
        <v>73.617945107677528</v>
      </c>
      <c r="K656" s="38">
        <v>0.39172572819847162</v>
      </c>
      <c r="L656" s="55">
        <v>59.706638279677101</v>
      </c>
      <c r="M656" s="55">
        <v>0.80124988749343873</v>
      </c>
      <c r="N656" s="55">
        <v>74.516875710844985</v>
      </c>
      <c r="O656" s="25" t="s">
        <v>69</v>
      </c>
      <c r="P656" s="26" t="s">
        <v>69</v>
      </c>
      <c r="Q656" s="26" t="s">
        <v>69</v>
      </c>
    </row>
    <row r="657" spans="1:17">
      <c r="A657" s="34">
        <v>39264</v>
      </c>
      <c r="B657" s="50">
        <v>1.8</v>
      </c>
      <c r="C657" s="59" t="s">
        <v>76</v>
      </c>
      <c r="D657" s="20" t="s">
        <v>63</v>
      </c>
      <c r="E657" s="20">
        <v>10</v>
      </c>
      <c r="F657" s="28" t="s">
        <v>39</v>
      </c>
      <c r="G657" s="33">
        <v>1.3342228152101708E-3</v>
      </c>
      <c r="H657" s="37"/>
      <c r="I657" s="60">
        <v>-25.236471094460104</v>
      </c>
      <c r="J657" s="60">
        <v>14.782519456006813</v>
      </c>
      <c r="K657" s="38">
        <v>0.37033823471168459</v>
      </c>
      <c r="L657" s="60">
        <v>8.2858478648635359</v>
      </c>
      <c r="M657" s="60">
        <v>0.10934436578117107</v>
      </c>
      <c r="N657" s="60">
        <v>75.777547436196713</v>
      </c>
      <c r="O657" s="25" t="s">
        <v>69</v>
      </c>
      <c r="P657" s="26" t="s">
        <v>69</v>
      </c>
      <c r="Q657" s="26" t="s">
        <v>69</v>
      </c>
    </row>
    <row r="658" spans="1:17">
      <c r="A658" s="34">
        <v>39264</v>
      </c>
      <c r="B658" s="50">
        <v>2.2000000000000002</v>
      </c>
      <c r="C658" s="59" t="s">
        <v>76</v>
      </c>
      <c r="D658" s="20" t="s">
        <v>63</v>
      </c>
      <c r="E658" s="20">
        <v>10</v>
      </c>
      <c r="F658" s="28" t="s">
        <v>39</v>
      </c>
      <c r="G658" s="81">
        <v>1.407605070046696E-2</v>
      </c>
      <c r="H658" s="87"/>
      <c r="I658" s="60">
        <v>-25.089896359203099</v>
      </c>
      <c r="J658" s="60">
        <v>9.4405134723436976</v>
      </c>
      <c r="K658" s="89">
        <v>0.36839588660119027</v>
      </c>
      <c r="L658" s="60">
        <v>10.170464247454788</v>
      </c>
      <c r="M658" s="60">
        <v>0.23532099052062519</v>
      </c>
      <c r="N658" s="60">
        <v>43.219536960785391</v>
      </c>
      <c r="O658" s="83" t="s">
        <v>69</v>
      </c>
      <c r="P658" s="53" t="s">
        <v>69</v>
      </c>
      <c r="Q658" s="53" t="s">
        <v>69</v>
      </c>
    </row>
    <row r="659" spans="1:17">
      <c r="A659" s="34">
        <v>39264</v>
      </c>
      <c r="B659" s="50">
        <v>1.5</v>
      </c>
      <c r="C659" s="59" t="s">
        <v>77</v>
      </c>
      <c r="D659" s="20" t="s">
        <v>77</v>
      </c>
      <c r="E659" s="20">
        <v>1</v>
      </c>
      <c r="F659" s="28" t="s">
        <v>37</v>
      </c>
      <c r="G659" s="33">
        <v>2.0366598778004167E-3</v>
      </c>
      <c r="H659" s="37"/>
      <c r="I659" s="55">
        <v>-25.271725343927198</v>
      </c>
      <c r="J659" s="55">
        <v>8.2190816186495983</v>
      </c>
      <c r="K659" s="38">
        <v>0.36795176454506673</v>
      </c>
      <c r="L659" s="55">
        <v>19.03571656504981</v>
      </c>
      <c r="M659" s="55">
        <v>0.2577718003334345</v>
      </c>
      <c r="N659" s="55">
        <v>73.847164586764805</v>
      </c>
      <c r="O659" s="25" t="s">
        <v>69</v>
      </c>
      <c r="P659" s="26" t="s">
        <v>69</v>
      </c>
      <c r="Q659" s="26" t="s">
        <v>69</v>
      </c>
    </row>
    <row r="660" spans="1:17">
      <c r="A660" s="34">
        <v>39264</v>
      </c>
      <c r="B660" s="63">
        <v>1.8</v>
      </c>
      <c r="C660" s="59" t="s">
        <v>77</v>
      </c>
      <c r="D660" s="20" t="s">
        <v>77</v>
      </c>
      <c r="E660" s="20">
        <v>1</v>
      </c>
      <c r="F660" s="28" t="s">
        <v>37</v>
      </c>
      <c r="G660" s="33">
        <v>6.7888662593347275E-3</v>
      </c>
      <c r="H660" s="37"/>
      <c r="I660" s="60">
        <v>-25.355023463713696</v>
      </c>
      <c r="J660" s="60">
        <v>8.1364995752989078</v>
      </c>
      <c r="K660" s="38">
        <v>0.36792173693335389</v>
      </c>
      <c r="L660" s="60">
        <v>10.450185870621873</v>
      </c>
      <c r="M660" s="60">
        <v>0.17725655376064048</v>
      </c>
      <c r="N660" s="60">
        <v>58.955145233915289</v>
      </c>
      <c r="O660" s="25" t="s">
        <v>69</v>
      </c>
      <c r="P660" s="26" t="s">
        <v>69</v>
      </c>
      <c r="Q660" s="26" t="s">
        <v>69</v>
      </c>
    </row>
    <row r="661" spans="1:17">
      <c r="A661" s="34">
        <v>39264</v>
      </c>
      <c r="B661" s="63">
        <v>2.2000000000000002</v>
      </c>
      <c r="C661" s="59" t="s">
        <v>77</v>
      </c>
      <c r="D661" s="20" t="s">
        <v>77</v>
      </c>
      <c r="E661" s="20">
        <v>1</v>
      </c>
      <c r="F661" s="28" t="s">
        <v>37</v>
      </c>
      <c r="G661" s="33">
        <v>1.4052953156822822E-2</v>
      </c>
      <c r="H661" s="37"/>
      <c r="I661" s="60">
        <v>-25.490789553022498</v>
      </c>
      <c r="J661" s="60">
        <v>3.2364805299082158</v>
      </c>
      <c r="K661" s="38">
        <v>0.36614001128339435</v>
      </c>
      <c r="L661" s="60">
        <v>18.082054130303312</v>
      </c>
      <c r="M661" s="60">
        <v>0.53674869876076492</v>
      </c>
      <c r="N661" s="60">
        <v>33.688119173927781</v>
      </c>
      <c r="O661" s="25" t="s">
        <v>69</v>
      </c>
      <c r="P661" s="26" t="s">
        <v>69</v>
      </c>
      <c r="Q661" s="26" t="s">
        <v>69</v>
      </c>
    </row>
    <row r="662" spans="1:17">
      <c r="A662" s="34">
        <v>39264</v>
      </c>
      <c r="B662" s="50">
        <v>1.5</v>
      </c>
      <c r="C662" s="59" t="s">
        <v>77</v>
      </c>
      <c r="D662" s="20" t="s">
        <v>77</v>
      </c>
      <c r="E662" s="20">
        <v>3</v>
      </c>
      <c r="F662" s="28" t="s">
        <v>37</v>
      </c>
      <c r="G662" s="33">
        <v>3.9447731755424317E-3</v>
      </c>
      <c r="H662" s="37"/>
      <c r="I662" s="55">
        <v>-24.889027425965299</v>
      </c>
      <c r="J662" s="55">
        <v>14.004445943559297</v>
      </c>
      <c r="K662" s="38">
        <v>0.37005533266148438</v>
      </c>
      <c r="L662" s="55">
        <v>10.957565718232805</v>
      </c>
      <c r="M662" s="55">
        <v>0.11886135741394337</v>
      </c>
      <c r="N662" s="55">
        <v>92.187788837647901</v>
      </c>
      <c r="O662" s="25" t="s">
        <v>69</v>
      </c>
      <c r="P662" s="26" t="s">
        <v>69</v>
      </c>
      <c r="Q662" s="26" t="s">
        <v>69</v>
      </c>
    </row>
    <row r="663" spans="1:17">
      <c r="A663" s="34">
        <v>39264</v>
      </c>
      <c r="B663" s="63">
        <v>1.8</v>
      </c>
      <c r="C663" s="59" t="s">
        <v>77</v>
      </c>
      <c r="D663" s="20" t="s">
        <v>77</v>
      </c>
      <c r="E663" s="20">
        <v>3</v>
      </c>
      <c r="F663" s="28" t="s">
        <v>37</v>
      </c>
      <c r="G663" s="33">
        <v>8.5470085470085461E-3</v>
      </c>
      <c r="H663" s="37"/>
      <c r="I663" s="60">
        <v>-25.954326067342503</v>
      </c>
      <c r="J663" s="60">
        <v>3.8356097046713957</v>
      </c>
      <c r="K663" s="38">
        <v>0.36635786769662965</v>
      </c>
      <c r="L663" s="60">
        <v>5.4098918869219785</v>
      </c>
      <c r="M663" s="60">
        <v>9.2807136734244386E-2</v>
      </c>
      <c r="N663" s="60">
        <v>58.29176588448518</v>
      </c>
      <c r="O663" s="25" t="s">
        <v>69</v>
      </c>
      <c r="P663" s="26" t="s">
        <v>69</v>
      </c>
      <c r="Q663" s="26" t="s">
        <v>69</v>
      </c>
    </row>
    <row r="664" spans="1:17">
      <c r="A664" s="34">
        <v>39264</v>
      </c>
      <c r="B664" s="63">
        <v>2.2000000000000002</v>
      </c>
      <c r="C664" s="59" t="s">
        <v>77</v>
      </c>
      <c r="D664" s="20" t="s">
        <v>77</v>
      </c>
      <c r="E664" s="20">
        <v>3</v>
      </c>
      <c r="F664" s="28" t="s">
        <v>37</v>
      </c>
      <c r="G664" s="33">
        <v>1.8408941485864562E-2</v>
      </c>
      <c r="H664" s="37"/>
      <c r="I664" s="88">
        <v>-25.807358336592301</v>
      </c>
      <c r="J664" s="88">
        <v>2.0982329215761992</v>
      </c>
      <c r="K664" s="38">
        <v>0.36572611704470348</v>
      </c>
      <c r="L664" s="88">
        <v>16.785324273523315</v>
      </c>
      <c r="M664" s="88">
        <v>0.48789581012684446</v>
      </c>
      <c r="N664" s="88">
        <v>34.403181533438655</v>
      </c>
      <c r="O664" s="25" t="s">
        <v>69</v>
      </c>
      <c r="P664" s="26" t="s">
        <v>69</v>
      </c>
      <c r="Q664" s="26" t="s">
        <v>69</v>
      </c>
    </row>
    <row r="665" spans="1:17">
      <c r="A665" s="34">
        <v>39264</v>
      </c>
      <c r="B665" s="50">
        <v>1.5</v>
      </c>
      <c r="C665" s="59" t="s">
        <v>77</v>
      </c>
      <c r="D665" s="20" t="s">
        <v>77</v>
      </c>
      <c r="E665" s="20">
        <v>5</v>
      </c>
      <c r="F665" s="28" t="s">
        <v>37</v>
      </c>
      <c r="G665" s="33">
        <v>1.0890454836643179E-2</v>
      </c>
      <c r="H665" s="37"/>
      <c r="I665" s="55">
        <v>-25.2072211675573</v>
      </c>
      <c r="J665" s="55">
        <v>5.8054512241358243</v>
      </c>
      <c r="K665" s="38">
        <v>0.36707413824842483</v>
      </c>
      <c r="L665" s="55">
        <v>12.93433426128094</v>
      </c>
      <c r="M665" s="55">
        <v>0.17078186121521377</v>
      </c>
      <c r="N665" s="55">
        <v>75.735995434442017</v>
      </c>
      <c r="O665" s="25" t="s">
        <v>69</v>
      </c>
      <c r="P665" s="26" t="s">
        <v>69</v>
      </c>
      <c r="Q665" s="26" t="s">
        <v>69</v>
      </c>
    </row>
    <row r="666" spans="1:17">
      <c r="A666" s="34">
        <v>39264</v>
      </c>
      <c r="B666" s="63">
        <v>1.8</v>
      </c>
      <c r="C666" s="59" t="s">
        <v>77</v>
      </c>
      <c r="D666" s="20" t="s">
        <v>77</v>
      </c>
      <c r="E666" s="20">
        <v>5</v>
      </c>
      <c r="F666" s="28" t="s">
        <v>37</v>
      </c>
      <c r="G666" s="33">
        <v>1.2171684817424729E-2</v>
      </c>
      <c r="H666" s="37"/>
      <c r="I666" s="60">
        <v>-25.239385107504798</v>
      </c>
      <c r="J666" s="60">
        <v>5.4106571716405929</v>
      </c>
      <c r="K666" s="38">
        <v>0.36693058470589279</v>
      </c>
      <c r="L666" s="60">
        <v>9.4445461895590448</v>
      </c>
      <c r="M666" s="60">
        <v>0.18779505773723013</v>
      </c>
      <c r="N666" s="60">
        <v>50.291771803570079</v>
      </c>
      <c r="O666" s="25" t="s">
        <v>69</v>
      </c>
      <c r="P666" s="26" t="s">
        <v>69</v>
      </c>
      <c r="Q666" s="26" t="s">
        <v>69</v>
      </c>
    </row>
    <row r="667" spans="1:17">
      <c r="A667" s="34">
        <v>39264</v>
      </c>
      <c r="B667" s="63">
        <v>2.2000000000000002</v>
      </c>
      <c r="C667" s="59" t="s">
        <v>77</v>
      </c>
      <c r="D667" s="20" t="s">
        <v>77</v>
      </c>
      <c r="E667" s="20">
        <v>5</v>
      </c>
      <c r="F667" s="28" t="s">
        <v>37</v>
      </c>
      <c r="G667" s="33">
        <v>2.6393337604099926E-2</v>
      </c>
      <c r="H667" s="37"/>
      <c r="I667" s="60">
        <v>-25.282116389013201</v>
      </c>
      <c r="J667" s="60">
        <v>3.7820993543654078</v>
      </c>
      <c r="K667" s="38">
        <v>0.36633841020688257</v>
      </c>
      <c r="L667" s="60">
        <v>10.541383819041759</v>
      </c>
      <c r="M667" s="60">
        <v>0.30952953534339084</v>
      </c>
      <c r="N667" s="60">
        <v>34.056148494350268</v>
      </c>
      <c r="O667" s="25" t="s">
        <v>69</v>
      </c>
      <c r="P667" s="26" t="s">
        <v>69</v>
      </c>
      <c r="Q667" s="26" t="s">
        <v>69</v>
      </c>
    </row>
    <row r="668" spans="1:17">
      <c r="A668" s="34">
        <v>39264</v>
      </c>
      <c r="B668" s="56">
        <v>1.5</v>
      </c>
      <c r="C668" s="59" t="s">
        <v>77</v>
      </c>
      <c r="D668" s="20" t="s">
        <v>77</v>
      </c>
      <c r="E668" s="20">
        <v>13</v>
      </c>
      <c r="F668" s="28" t="s">
        <v>37</v>
      </c>
      <c r="G668" s="33">
        <v>1.1556446225784927E-2</v>
      </c>
      <c r="H668" s="37"/>
      <c r="I668" s="61">
        <v>-25.789181838000001</v>
      </c>
      <c r="J668" s="61">
        <v>11.886280390053066</v>
      </c>
      <c r="K668" s="38">
        <v>0.36928517444133052</v>
      </c>
      <c r="L668" s="61">
        <v>23.18784738900721</v>
      </c>
      <c r="M668" s="61">
        <v>0.41965664958312959</v>
      </c>
      <c r="N668" s="61">
        <v>55.25433092038719</v>
      </c>
      <c r="O668" s="25" t="s">
        <v>69</v>
      </c>
      <c r="P668" s="26" t="s">
        <v>69</v>
      </c>
      <c r="Q668" s="26" t="s">
        <v>69</v>
      </c>
    </row>
    <row r="669" spans="1:17">
      <c r="A669" s="34">
        <v>39264</v>
      </c>
      <c r="B669" s="56">
        <v>1.8</v>
      </c>
      <c r="C669" s="59" t="s">
        <v>77</v>
      </c>
      <c r="D669" s="20" t="s">
        <v>77</v>
      </c>
      <c r="E669" s="20">
        <v>13</v>
      </c>
      <c r="F669" s="28" t="s">
        <v>37</v>
      </c>
      <c r="G669" s="33">
        <v>4.6760187040748354E-3</v>
      </c>
      <c r="H669" s="37"/>
      <c r="I669" s="60">
        <v>-25.560426339819397</v>
      </c>
      <c r="J669" s="60">
        <v>15.430961308550502</v>
      </c>
      <c r="K669" s="38">
        <v>0.37057400237576144</v>
      </c>
      <c r="L669" s="60">
        <v>19.945515171594668</v>
      </c>
      <c r="M669" s="60">
        <v>0.37873246211738187</v>
      </c>
      <c r="N669" s="60">
        <v>52.663864776959322</v>
      </c>
      <c r="O669" s="25" t="s">
        <v>69</v>
      </c>
      <c r="P669" s="26" t="s">
        <v>69</v>
      </c>
      <c r="Q669" s="26" t="s">
        <v>69</v>
      </c>
    </row>
    <row r="670" spans="1:17">
      <c r="A670" s="34">
        <v>39264</v>
      </c>
      <c r="B670" s="56">
        <v>2.2000000000000002</v>
      </c>
      <c r="C670" s="59" t="s">
        <v>77</v>
      </c>
      <c r="D670" s="20" t="s">
        <v>77</v>
      </c>
      <c r="E670" s="20">
        <v>13</v>
      </c>
      <c r="F670" s="28" t="s">
        <v>37</v>
      </c>
      <c r="G670" s="33">
        <v>8.8176352705410816E-3</v>
      </c>
      <c r="H670" s="37"/>
      <c r="I670" s="60">
        <v>-25.642672485211904</v>
      </c>
      <c r="J670" s="60">
        <v>13.024458045454866</v>
      </c>
      <c r="K670" s="38">
        <v>0.36969901367635311</v>
      </c>
      <c r="L670" s="60">
        <v>5.3363510659393105</v>
      </c>
      <c r="M670" s="60">
        <v>0.13087862020216806</v>
      </c>
      <c r="N670" s="60">
        <v>40.77328334984167</v>
      </c>
      <c r="O670" s="25" t="s">
        <v>69</v>
      </c>
      <c r="P670" s="26" t="s">
        <v>69</v>
      </c>
      <c r="Q670" s="26" t="s">
        <v>69</v>
      </c>
    </row>
    <row r="671" spans="1:17">
      <c r="A671" s="34">
        <v>39264</v>
      </c>
      <c r="B671" s="50">
        <v>1.5</v>
      </c>
      <c r="C671" s="59" t="s">
        <v>77</v>
      </c>
      <c r="D671" s="20" t="s">
        <v>77</v>
      </c>
      <c r="E671" s="20">
        <v>15</v>
      </c>
      <c r="F671" s="28" t="s">
        <v>37</v>
      </c>
      <c r="G671" s="33">
        <v>5.0573162508428908E-3</v>
      </c>
      <c r="H671" s="37"/>
      <c r="I671" s="57">
        <v>-25.375552205894401</v>
      </c>
      <c r="J671" s="57">
        <v>6.2865023403728664</v>
      </c>
      <c r="K671" s="38">
        <v>0.36724905570400235</v>
      </c>
      <c r="L671" s="57">
        <v>25.362001240509208</v>
      </c>
      <c r="M671" s="57">
        <v>0.4166904032803499</v>
      </c>
      <c r="N671" s="57">
        <v>60.865335608522805</v>
      </c>
      <c r="O671" s="25" t="s">
        <v>69</v>
      </c>
      <c r="P671" s="26" t="s">
        <v>69</v>
      </c>
      <c r="Q671" s="26" t="s">
        <v>69</v>
      </c>
    </row>
    <row r="672" spans="1:17">
      <c r="A672" s="34">
        <v>39264</v>
      </c>
      <c r="B672" s="50">
        <v>1.8</v>
      </c>
      <c r="C672" s="59" t="s">
        <v>77</v>
      </c>
      <c r="D672" s="20" t="s">
        <v>77</v>
      </c>
      <c r="E672" s="20">
        <v>15</v>
      </c>
      <c r="F672" s="28" t="s">
        <v>37</v>
      </c>
      <c r="G672" s="33">
        <v>9.3054619015509044E-3</v>
      </c>
      <c r="H672" s="37"/>
      <c r="I672" s="60">
        <v>-25.970321218679398</v>
      </c>
      <c r="J672" s="60">
        <v>4.0950280831403152</v>
      </c>
      <c r="K672" s="38">
        <v>0.36645219757198488</v>
      </c>
      <c r="L672" s="60">
        <v>25.785267970250903</v>
      </c>
      <c r="M672" s="60">
        <v>0.64208859823897824</v>
      </c>
      <c r="N672" s="60">
        <v>40.158426798063019</v>
      </c>
      <c r="O672" s="25" t="s">
        <v>69</v>
      </c>
      <c r="P672" s="26" t="s">
        <v>69</v>
      </c>
      <c r="Q672" s="26" t="s">
        <v>69</v>
      </c>
    </row>
    <row r="673" spans="1:17">
      <c r="A673" s="34">
        <v>39264</v>
      </c>
      <c r="B673" s="50">
        <v>2.2000000000000002</v>
      </c>
      <c r="C673" s="59" t="s">
        <v>77</v>
      </c>
      <c r="D673" s="20" t="s">
        <v>77</v>
      </c>
      <c r="E673" s="20">
        <v>15</v>
      </c>
      <c r="F673" s="28" t="s">
        <v>37</v>
      </c>
      <c r="G673" s="33">
        <v>1.0249494268374917E-2</v>
      </c>
      <c r="H673" s="37"/>
      <c r="I673" s="60">
        <v>-26.009284774476395</v>
      </c>
      <c r="J673" s="60">
        <v>5.8903676087452412</v>
      </c>
      <c r="K673" s="38">
        <v>0.36710501517377653</v>
      </c>
      <c r="L673" s="60">
        <v>15.029238283730507</v>
      </c>
      <c r="M673" s="60">
        <v>0.38184479679045868</v>
      </c>
      <c r="N673" s="60">
        <v>39.359547151242076</v>
      </c>
      <c r="O673" s="25" t="s">
        <v>69</v>
      </c>
      <c r="P673" s="26" t="s">
        <v>69</v>
      </c>
      <c r="Q673" s="26" t="s">
        <v>69</v>
      </c>
    </row>
    <row r="674" spans="1:17">
      <c r="A674" s="34">
        <v>39264</v>
      </c>
      <c r="B674" s="50">
        <v>1.5</v>
      </c>
      <c r="C674" s="59" t="s">
        <v>77</v>
      </c>
      <c r="D674" s="20" t="s">
        <v>77</v>
      </c>
      <c r="E674" s="20">
        <v>2</v>
      </c>
      <c r="F674" s="28" t="s">
        <v>39</v>
      </c>
      <c r="G674" s="33">
        <v>1.9292604501607805E-3</v>
      </c>
      <c r="H674" s="37"/>
      <c r="I674" s="55">
        <v>-25.042422910149696</v>
      </c>
      <c r="J674" s="55">
        <v>13.027116710794607</v>
      </c>
      <c r="K674" s="38">
        <v>0.36969998035799928</v>
      </c>
      <c r="L674" s="55">
        <v>12.429314789329094</v>
      </c>
      <c r="M674" s="55">
        <v>0.14634707750821063</v>
      </c>
      <c r="N674" s="55">
        <v>84.930392878065931</v>
      </c>
      <c r="O674" s="25" t="s">
        <v>69</v>
      </c>
      <c r="P674" s="26" t="s">
        <v>69</v>
      </c>
      <c r="Q674" s="26" t="s">
        <v>69</v>
      </c>
    </row>
    <row r="675" spans="1:17">
      <c r="A675" s="34">
        <v>39264</v>
      </c>
      <c r="B675" s="63">
        <v>1.8</v>
      </c>
      <c r="C675" s="59" t="s">
        <v>77</v>
      </c>
      <c r="D675" s="20" t="s">
        <v>77</v>
      </c>
      <c r="E675" s="20">
        <v>2</v>
      </c>
      <c r="F675" s="28" t="s">
        <v>39</v>
      </c>
      <c r="G675" s="33">
        <v>7.7170418006430866E-3</v>
      </c>
      <c r="H675" s="37"/>
      <c r="I675" s="60">
        <v>-24.977197608031197</v>
      </c>
      <c r="J675" s="60">
        <v>7.6516789457251075</v>
      </c>
      <c r="K675" s="38">
        <v>0.36774545120378677</v>
      </c>
      <c r="L675" s="60">
        <v>3.6743356860164385</v>
      </c>
      <c r="M675" s="60">
        <v>6.6248078096019403E-2</v>
      </c>
      <c r="N675" s="60">
        <v>55.463279714935844</v>
      </c>
      <c r="O675" s="25" t="s">
        <v>69</v>
      </c>
      <c r="P675" s="26" t="s">
        <v>69</v>
      </c>
      <c r="Q675" s="26" t="s">
        <v>69</v>
      </c>
    </row>
    <row r="676" spans="1:17">
      <c r="A676" s="34">
        <v>39264</v>
      </c>
      <c r="B676" s="63">
        <v>2.2000000000000002</v>
      </c>
      <c r="C676" s="59" t="s">
        <v>77</v>
      </c>
      <c r="D676" s="20" t="s">
        <v>77</v>
      </c>
      <c r="E676" s="20">
        <v>2</v>
      </c>
      <c r="F676" s="28" t="s">
        <v>39</v>
      </c>
      <c r="G676" s="33">
        <v>2.1028938906752399E-2</v>
      </c>
      <c r="H676" s="37"/>
      <c r="I676" s="60">
        <v>-25.356661887225201</v>
      </c>
      <c r="J676" s="60">
        <v>2.7014179396418898</v>
      </c>
      <c r="K676" s="38">
        <v>0.36594545006990026</v>
      </c>
      <c r="L676" s="60">
        <v>11.387462275131066</v>
      </c>
      <c r="M676" s="60">
        <v>0.40658341712906781</v>
      </c>
      <c r="N676" s="60">
        <v>28.007689923851899</v>
      </c>
      <c r="O676" s="25" t="s">
        <v>69</v>
      </c>
      <c r="P676" s="26" t="s">
        <v>69</v>
      </c>
      <c r="Q676" s="26" t="s">
        <v>69</v>
      </c>
    </row>
    <row r="677" spans="1:17">
      <c r="A677" s="34">
        <v>39264</v>
      </c>
      <c r="B677" s="50">
        <v>1.5</v>
      </c>
      <c r="C677" s="59" t="s">
        <v>77</v>
      </c>
      <c r="D677" s="20" t="s">
        <v>77</v>
      </c>
      <c r="E677" s="20">
        <v>4</v>
      </c>
      <c r="F677" s="28" t="s">
        <v>39</v>
      </c>
      <c r="G677" s="33">
        <v>7.0558050032071846E-3</v>
      </c>
      <c r="H677" s="37"/>
      <c r="I677" s="55">
        <v>-25.314869838437698</v>
      </c>
      <c r="J677" s="55">
        <v>24.711503400165949</v>
      </c>
      <c r="K677" s="38">
        <v>0.37394820229847697</v>
      </c>
      <c r="L677" s="55">
        <v>9.0164318068687255</v>
      </c>
      <c r="M677" s="55">
        <v>0.10280921703728477</v>
      </c>
      <c r="N677" s="55">
        <v>87.700617383350249</v>
      </c>
      <c r="O677" s="25" t="s">
        <v>69</v>
      </c>
      <c r="P677" s="26" t="s">
        <v>69</v>
      </c>
      <c r="Q677" s="26" t="s">
        <v>69</v>
      </c>
    </row>
    <row r="678" spans="1:17">
      <c r="A678" s="34">
        <v>39264</v>
      </c>
      <c r="B678" s="63">
        <v>1.8</v>
      </c>
      <c r="C678" s="59" t="s">
        <v>77</v>
      </c>
      <c r="D678" s="20" t="s">
        <v>77</v>
      </c>
      <c r="E678" s="20">
        <v>4</v>
      </c>
      <c r="F678" s="28" t="s">
        <v>39</v>
      </c>
      <c r="G678" s="33">
        <v>7.6972418216805644E-3</v>
      </c>
      <c r="H678" s="37"/>
      <c r="I678" s="60">
        <v>-25.411948444534104</v>
      </c>
      <c r="J678" s="60">
        <v>3.0923011680478298</v>
      </c>
      <c r="K678" s="38">
        <v>0.36608758438587413</v>
      </c>
      <c r="L678" s="60">
        <v>9.4018168447857331</v>
      </c>
      <c r="M678" s="60">
        <v>0.11723231784283591</v>
      </c>
      <c r="N678" s="60">
        <v>80.198165640553185</v>
      </c>
      <c r="O678" s="25" t="s">
        <v>69</v>
      </c>
      <c r="P678" s="26" t="s">
        <v>69</v>
      </c>
      <c r="Q678" s="26" t="s">
        <v>69</v>
      </c>
    </row>
    <row r="679" spans="1:17">
      <c r="A679" s="34">
        <v>39264</v>
      </c>
      <c r="B679" s="63">
        <v>2.2000000000000002</v>
      </c>
      <c r="C679" s="59" t="s">
        <v>77</v>
      </c>
      <c r="D679" s="20" t="s">
        <v>77</v>
      </c>
      <c r="E679" s="20">
        <v>4</v>
      </c>
      <c r="F679" s="28" t="s">
        <v>39</v>
      </c>
      <c r="G679" s="33">
        <v>1.8088518280949321E-2</v>
      </c>
      <c r="H679" s="37"/>
      <c r="I679" s="60">
        <v>-25.847442489223202</v>
      </c>
      <c r="J679" s="60">
        <v>2.7885579144652604</v>
      </c>
      <c r="K679" s="38">
        <v>0.36597713624506795</v>
      </c>
      <c r="L679" s="60">
        <v>15.532548843825762</v>
      </c>
      <c r="M679" s="60">
        <v>0.37930457497310655</v>
      </c>
      <c r="N679" s="60">
        <v>40.950069861211269</v>
      </c>
      <c r="O679" s="25" t="s">
        <v>69</v>
      </c>
      <c r="P679" s="26" t="s">
        <v>69</v>
      </c>
      <c r="Q679" s="26" t="s">
        <v>69</v>
      </c>
    </row>
    <row r="680" spans="1:17">
      <c r="A680" s="34">
        <v>39264</v>
      </c>
      <c r="B680" s="50">
        <v>1.5</v>
      </c>
      <c r="C680" s="59" t="s">
        <v>77</v>
      </c>
      <c r="D680" s="20" t="s">
        <v>77</v>
      </c>
      <c r="E680" s="20">
        <v>10</v>
      </c>
      <c r="F680" s="28" t="s">
        <v>39</v>
      </c>
      <c r="G680" s="33">
        <v>1.9450033534540742E-3</v>
      </c>
      <c r="H680" s="37"/>
      <c r="I680" s="55">
        <v>-25.513761341019997</v>
      </c>
      <c r="J680" s="55">
        <v>63.178844261627454</v>
      </c>
      <c r="K680" s="38">
        <v>0.38793164032128108</v>
      </c>
      <c r="L680" s="55">
        <v>14.220678510281592</v>
      </c>
      <c r="M680" s="55">
        <v>0.18483630054444602</v>
      </c>
      <c r="N680" s="55">
        <v>76.936610765275873</v>
      </c>
      <c r="O680" s="25" t="s">
        <v>69</v>
      </c>
      <c r="P680" s="26" t="s">
        <v>69</v>
      </c>
      <c r="Q680" s="26" t="s">
        <v>69</v>
      </c>
    </row>
    <row r="681" spans="1:17">
      <c r="A681" s="64">
        <v>39264</v>
      </c>
      <c r="B681" s="65">
        <v>1.8</v>
      </c>
      <c r="C681" s="76" t="s">
        <v>77</v>
      </c>
      <c r="D681" s="68" t="s">
        <v>77</v>
      </c>
      <c r="E681" s="68">
        <v>10</v>
      </c>
      <c r="F681" s="69" t="s">
        <v>39</v>
      </c>
      <c r="G681" s="70">
        <v>3.3534540576794277E-3</v>
      </c>
      <c r="H681" s="79"/>
      <c r="I681" s="78">
        <v>-25.639816402322598</v>
      </c>
      <c r="J681" s="78">
        <v>51.488772155078919</v>
      </c>
      <c r="K681" s="80">
        <v>0.38368254425900483</v>
      </c>
      <c r="L681" s="78">
        <v>9.911144260239741</v>
      </c>
      <c r="M681" s="78">
        <v>0.20140510177448562</v>
      </c>
      <c r="N681" s="78">
        <v>49.209996037425618</v>
      </c>
      <c r="O681" s="74" t="s">
        <v>69</v>
      </c>
      <c r="P681" s="71" t="s">
        <v>69</v>
      </c>
      <c r="Q681" s="71" t="s">
        <v>69</v>
      </c>
    </row>
    <row r="682" spans="1:17">
      <c r="A682" s="34">
        <v>39264</v>
      </c>
      <c r="B682" s="63">
        <v>2.2000000000000002</v>
      </c>
      <c r="C682" s="59" t="s">
        <v>77</v>
      </c>
      <c r="D682" s="20" t="s">
        <v>77</v>
      </c>
      <c r="E682" s="20">
        <v>10</v>
      </c>
      <c r="F682" s="28" t="s">
        <v>39</v>
      </c>
      <c r="G682" s="81">
        <v>1.7437961099932932E-2</v>
      </c>
      <c r="H682" s="87"/>
      <c r="I682" s="90">
        <v>-25.178097999328749</v>
      </c>
      <c r="J682" s="90">
        <v>6.9509865040613352</v>
      </c>
      <c r="K682" s="89">
        <v>0.36749067117757978</v>
      </c>
      <c r="L682" s="90">
        <v>12.786741296969129</v>
      </c>
      <c r="M682" s="90">
        <v>0.26146811238421153</v>
      </c>
      <c r="N682" s="90">
        <v>48.919456161714677</v>
      </c>
      <c r="O682" s="83" t="s">
        <v>69</v>
      </c>
      <c r="P682" s="53" t="s">
        <v>69</v>
      </c>
      <c r="Q682" s="53" t="s">
        <v>69</v>
      </c>
    </row>
    <row r="683" spans="1:17">
      <c r="A683" s="34">
        <v>39264</v>
      </c>
      <c r="B683" s="56">
        <v>1.5</v>
      </c>
      <c r="C683" s="59" t="s">
        <v>77</v>
      </c>
      <c r="D683" s="20" t="s">
        <v>77</v>
      </c>
      <c r="E683" s="20">
        <v>14</v>
      </c>
      <c r="F683" s="28" t="s">
        <v>39</v>
      </c>
      <c r="G683" s="33">
        <v>1.8169582772543757E-3</v>
      </c>
      <c r="H683" s="37"/>
      <c r="I683" s="27" t="s">
        <v>46</v>
      </c>
      <c r="J683" s="27" t="s">
        <v>46</v>
      </c>
      <c r="K683" s="27" t="s">
        <v>46</v>
      </c>
      <c r="L683" s="27" t="s">
        <v>46</v>
      </c>
      <c r="M683" s="27" t="s">
        <v>46</v>
      </c>
      <c r="N683" s="27" t="s">
        <v>46</v>
      </c>
      <c r="O683" s="25" t="s">
        <v>69</v>
      </c>
      <c r="P683" s="26" t="s">
        <v>69</v>
      </c>
      <c r="Q683" s="26" t="s">
        <v>69</v>
      </c>
    </row>
    <row r="684" spans="1:17">
      <c r="A684" s="34">
        <v>39264</v>
      </c>
      <c r="B684" s="56">
        <v>1.8</v>
      </c>
      <c r="C684" s="59" t="s">
        <v>77</v>
      </c>
      <c r="D684" s="20" t="s">
        <v>77</v>
      </c>
      <c r="E684" s="20">
        <v>14</v>
      </c>
      <c r="F684" s="28" t="s">
        <v>39</v>
      </c>
      <c r="G684" s="33">
        <v>1.6823687752355555E-3</v>
      </c>
      <c r="H684" s="37"/>
      <c r="I684" s="60">
        <v>-25.110605266982397</v>
      </c>
      <c r="J684" s="60">
        <v>16.36520813195246</v>
      </c>
      <c r="K684" s="38">
        <v>0.3709136842117412</v>
      </c>
      <c r="L684" s="60">
        <v>7.6794487297254852</v>
      </c>
      <c r="M684" s="60">
        <v>0.11748237349720921</v>
      </c>
      <c r="N684" s="60">
        <v>65.366816324219997</v>
      </c>
      <c r="O684" s="25" t="s">
        <v>69</v>
      </c>
      <c r="P684" s="26" t="s">
        <v>69</v>
      </c>
      <c r="Q684" s="26" t="s">
        <v>69</v>
      </c>
    </row>
    <row r="685" spans="1:17">
      <c r="A685" s="34">
        <v>39264</v>
      </c>
      <c r="B685" s="56">
        <v>2.2000000000000002</v>
      </c>
      <c r="C685" s="59" t="s">
        <v>77</v>
      </c>
      <c r="D685" s="20" t="s">
        <v>77</v>
      </c>
      <c r="E685" s="20">
        <v>14</v>
      </c>
      <c r="F685" s="28" t="s">
        <v>39</v>
      </c>
      <c r="G685" s="33">
        <v>1.1036339165545091E-2</v>
      </c>
      <c r="H685" s="37"/>
      <c r="I685" s="60">
        <v>-25.161600988769599</v>
      </c>
      <c r="J685" s="60">
        <v>5.1598670776980144</v>
      </c>
      <c r="K685" s="38">
        <v>0.36683939313141567</v>
      </c>
      <c r="L685" s="60">
        <v>11.863132408977586</v>
      </c>
      <c r="M685" s="60">
        <v>0.31674547518519414</v>
      </c>
      <c r="N685" s="60">
        <v>37.453202455509341</v>
      </c>
      <c r="O685" s="25" t="s">
        <v>69</v>
      </c>
      <c r="P685" s="26" t="s">
        <v>69</v>
      </c>
      <c r="Q685" s="26" t="s">
        <v>69</v>
      </c>
    </row>
    <row r="686" spans="1:17">
      <c r="A686" s="34">
        <v>39264</v>
      </c>
      <c r="B686" s="50">
        <v>1.5</v>
      </c>
      <c r="C686" s="59" t="s">
        <v>77</v>
      </c>
      <c r="D686" s="20" t="s">
        <v>77</v>
      </c>
      <c r="E686" s="20">
        <v>16</v>
      </c>
      <c r="F686" s="28" t="s">
        <v>39</v>
      </c>
      <c r="G686" s="33">
        <v>1.4093959731543786E-3</v>
      </c>
      <c r="H686" s="37"/>
      <c r="I686" s="27" t="s">
        <v>46</v>
      </c>
      <c r="J686" s="27" t="s">
        <v>46</v>
      </c>
      <c r="K686" s="27" t="s">
        <v>46</v>
      </c>
      <c r="L686" s="27" t="s">
        <v>46</v>
      </c>
      <c r="M686" s="27" t="s">
        <v>46</v>
      </c>
      <c r="N686" s="27" t="s">
        <v>46</v>
      </c>
      <c r="O686" s="25" t="s">
        <v>69</v>
      </c>
      <c r="P686" s="26" t="s">
        <v>69</v>
      </c>
      <c r="Q686" s="26" t="s">
        <v>69</v>
      </c>
    </row>
    <row r="687" spans="1:17">
      <c r="A687" s="34">
        <v>39264</v>
      </c>
      <c r="B687" s="63">
        <v>1.8</v>
      </c>
      <c r="C687" s="59" t="s">
        <v>77</v>
      </c>
      <c r="D687" s="20" t="s">
        <v>77</v>
      </c>
      <c r="E687" s="20">
        <v>16</v>
      </c>
      <c r="F687" s="28" t="s">
        <v>39</v>
      </c>
      <c r="G687" s="33">
        <v>2.2818791946308892E-3</v>
      </c>
      <c r="H687" s="37"/>
      <c r="I687" s="55">
        <v>-25.502182278413599</v>
      </c>
      <c r="J687" s="55">
        <v>59.932063070155934</v>
      </c>
      <c r="K687" s="38">
        <v>0.38675153980315208</v>
      </c>
      <c r="L687" s="55">
        <v>16.143622087949709</v>
      </c>
      <c r="M687" s="55">
        <v>0.38939195797354481</v>
      </c>
      <c r="N687" s="55">
        <v>41.458540058103878</v>
      </c>
      <c r="O687" s="25" t="s">
        <v>69</v>
      </c>
      <c r="P687" s="26" t="s">
        <v>69</v>
      </c>
      <c r="Q687" s="26" t="s">
        <v>69</v>
      </c>
    </row>
    <row r="688" spans="1:17">
      <c r="A688" s="34">
        <v>39264</v>
      </c>
      <c r="B688" s="63">
        <v>2.2000000000000002</v>
      </c>
      <c r="C688" s="59" t="s">
        <v>77</v>
      </c>
      <c r="D688" s="20" t="s">
        <v>77</v>
      </c>
      <c r="E688" s="20">
        <v>16</v>
      </c>
      <c r="F688" s="28" t="s">
        <v>39</v>
      </c>
      <c r="G688" s="33">
        <v>1.402684563758389E-2</v>
      </c>
      <c r="H688" s="37"/>
      <c r="I688" s="60">
        <v>-24.553451698063096</v>
      </c>
      <c r="J688" s="60">
        <v>9.5767431889221566</v>
      </c>
      <c r="K688" s="38">
        <v>0.36844542053292062</v>
      </c>
      <c r="L688" s="60">
        <v>9.2992444132737209</v>
      </c>
      <c r="M688" s="60">
        <v>0.26227095893099533</v>
      </c>
      <c r="N688" s="60">
        <v>35.456630239112343</v>
      </c>
      <c r="O688" s="25" t="s">
        <v>69</v>
      </c>
      <c r="P688" s="26" t="s">
        <v>69</v>
      </c>
      <c r="Q688" s="26" t="s">
        <v>69</v>
      </c>
    </row>
    <row r="689" spans="1:17">
      <c r="A689" s="34">
        <v>39264</v>
      </c>
      <c r="B689" s="56">
        <v>1.5</v>
      </c>
      <c r="C689" s="59" t="s">
        <v>78</v>
      </c>
      <c r="D689" s="20" t="s">
        <v>77</v>
      </c>
      <c r="E689" s="20">
        <v>14</v>
      </c>
      <c r="F689" s="28" t="s">
        <v>39</v>
      </c>
      <c r="G689" s="33">
        <v>6.1345646437994629E-3</v>
      </c>
      <c r="H689" s="37"/>
      <c r="I689" s="57">
        <v>-26.28769460741</v>
      </c>
      <c r="J689" s="57">
        <v>12.848086966912666</v>
      </c>
      <c r="K689" s="38">
        <v>0.36963488571207637</v>
      </c>
      <c r="L689" s="57">
        <v>26.967101915827016</v>
      </c>
      <c r="M689" s="57">
        <v>0.47285309440938084</v>
      </c>
      <c r="N689" s="57">
        <v>57.030613174923573</v>
      </c>
      <c r="O689" s="25" t="s">
        <v>69</v>
      </c>
      <c r="P689" s="26" t="s">
        <v>69</v>
      </c>
      <c r="Q689" s="26" t="s">
        <v>69</v>
      </c>
    </row>
    <row r="690" spans="1:17">
      <c r="A690" s="34">
        <v>39264</v>
      </c>
      <c r="B690" s="56">
        <v>1.8</v>
      </c>
      <c r="C690" s="59" t="s">
        <v>78</v>
      </c>
      <c r="D690" s="20" t="s">
        <v>77</v>
      </c>
      <c r="E690" s="20">
        <v>14</v>
      </c>
      <c r="F690" s="28" t="s">
        <v>39</v>
      </c>
      <c r="G690" s="33">
        <v>2.176781002638517E-3</v>
      </c>
      <c r="H690" s="37"/>
      <c r="I690" s="60">
        <v>-26.1952427675674</v>
      </c>
      <c r="J690" s="60">
        <v>22.78572210511151</v>
      </c>
      <c r="K690" s="38">
        <v>0.37324804958889601</v>
      </c>
      <c r="L690" s="60">
        <v>18.036240711254084</v>
      </c>
      <c r="M690" s="60">
        <v>0.41053951330497745</v>
      </c>
      <c r="N690" s="60">
        <v>43.933020152083394</v>
      </c>
      <c r="O690" s="25" t="s">
        <v>69</v>
      </c>
      <c r="P690" s="26" t="s">
        <v>69</v>
      </c>
      <c r="Q690" s="26" t="s">
        <v>69</v>
      </c>
    </row>
    <row r="691" spans="1:17">
      <c r="A691" s="34">
        <v>39264</v>
      </c>
      <c r="B691" s="56">
        <v>2.2000000000000002</v>
      </c>
      <c r="C691" s="59" t="s">
        <v>78</v>
      </c>
      <c r="D691" s="20" t="s">
        <v>77</v>
      </c>
      <c r="E691" s="20">
        <v>14</v>
      </c>
      <c r="F691" s="28" t="s">
        <v>39</v>
      </c>
      <c r="G691" s="33">
        <v>2.8364116094986833E-3</v>
      </c>
      <c r="H691" s="37"/>
      <c r="I691" s="60">
        <v>-26.165161141677501</v>
      </c>
      <c r="J691" s="60">
        <v>18.877105494429593</v>
      </c>
      <c r="K691" s="38">
        <v>0.37182697088913597</v>
      </c>
      <c r="L691" s="60">
        <v>11.066039416507541</v>
      </c>
      <c r="M691" s="60">
        <v>0.28633851603076904</v>
      </c>
      <c r="N691" s="60">
        <v>38.646702406316933</v>
      </c>
      <c r="O691" s="25" t="s">
        <v>69</v>
      </c>
      <c r="P691" s="26" t="s">
        <v>69</v>
      </c>
      <c r="Q691" s="26" t="s">
        <v>69</v>
      </c>
    </row>
    <row r="692" spans="1:17">
      <c r="A692" s="34">
        <v>39264</v>
      </c>
      <c r="B692" s="56">
        <v>1.5</v>
      </c>
      <c r="C692" s="59" t="s">
        <v>79</v>
      </c>
      <c r="D692" s="20" t="s">
        <v>80</v>
      </c>
      <c r="E692" s="20">
        <v>13</v>
      </c>
      <c r="F692" s="28" t="s">
        <v>37</v>
      </c>
      <c r="G692" s="33">
        <v>2.2022621423819048E-2</v>
      </c>
      <c r="H692" s="37"/>
      <c r="I692" s="61">
        <v>-25.3488453379296</v>
      </c>
      <c r="J692" s="61">
        <v>16.185867874077644</v>
      </c>
      <c r="K692" s="38">
        <v>0.37084847825256084</v>
      </c>
      <c r="L692" s="61">
        <v>22.084263378526213</v>
      </c>
      <c r="M692" s="61">
        <v>0.32610084994772809</v>
      </c>
      <c r="N692" s="61">
        <v>67.722188954938886</v>
      </c>
      <c r="O692" s="25" t="s">
        <v>69</v>
      </c>
      <c r="P692" s="26" t="s">
        <v>69</v>
      </c>
      <c r="Q692" s="26" t="s">
        <v>69</v>
      </c>
    </row>
    <row r="693" spans="1:17">
      <c r="A693" s="34">
        <v>39264</v>
      </c>
      <c r="B693" s="56">
        <v>1.8</v>
      </c>
      <c r="C693" s="59" t="s">
        <v>79</v>
      </c>
      <c r="D693" s="20" t="s">
        <v>80</v>
      </c>
      <c r="E693" s="20">
        <v>13</v>
      </c>
      <c r="F693" s="28" t="s">
        <v>37</v>
      </c>
      <c r="G693" s="33">
        <v>3.925482368596152E-3</v>
      </c>
      <c r="H693" s="37"/>
      <c r="I693" s="60">
        <v>-25.623214386462596</v>
      </c>
      <c r="J693" s="60">
        <v>28.183088542419334</v>
      </c>
      <c r="K693" s="38">
        <v>0.37521033516649621</v>
      </c>
      <c r="L693" s="60">
        <v>12.64022929227904</v>
      </c>
      <c r="M693" s="60">
        <v>0.20162921048659999</v>
      </c>
      <c r="N693" s="60">
        <v>62.690466633152305</v>
      </c>
      <c r="O693" s="25" t="s">
        <v>69</v>
      </c>
      <c r="P693" s="26" t="s">
        <v>69</v>
      </c>
      <c r="Q693" s="26" t="s">
        <v>69</v>
      </c>
    </row>
    <row r="694" spans="1:17">
      <c r="A694" s="34">
        <v>39264</v>
      </c>
      <c r="B694" s="56">
        <v>2.2000000000000002</v>
      </c>
      <c r="C694" s="59" t="s">
        <v>79</v>
      </c>
      <c r="D694" s="20" t="s">
        <v>80</v>
      </c>
      <c r="E694" s="20">
        <v>13</v>
      </c>
      <c r="F694" s="28" t="s">
        <v>37</v>
      </c>
      <c r="G694" s="33">
        <v>5.8549567531603437E-3</v>
      </c>
      <c r="H694" s="37"/>
      <c r="I694" s="60">
        <v>-26.255384667736397</v>
      </c>
      <c r="J694" s="60">
        <v>16.968427294683689</v>
      </c>
      <c r="K694" s="38">
        <v>0.37113300681245787</v>
      </c>
      <c r="L694" s="60">
        <v>9.1869192507609778</v>
      </c>
      <c r="M694" s="60">
        <v>0.1356543628546093</v>
      </c>
      <c r="N694" s="60">
        <v>67.72299141316428</v>
      </c>
      <c r="O694" s="25" t="s">
        <v>69</v>
      </c>
      <c r="P694" s="26" t="s">
        <v>69</v>
      </c>
      <c r="Q694" s="26" t="s">
        <v>69</v>
      </c>
    </row>
    <row r="695" spans="1:17">
      <c r="A695" s="34">
        <v>39264</v>
      </c>
      <c r="B695" s="56">
        <v>1.5</v>
      </c>
      <c r="C695" s="59" t="s">
        <v>81</v>
      </c>
      <c r="D695" s="20" t="s">
        <v>80</v>
      </c>
      <c r="E695" s="20">
        <v>14</v>
      </c>
      <c r="F695" s="28" t="s">
        <v>39</v>
      </c>
      <c r="G695" s="33">
        <v>4.5333333333333597E-3</v>
      </c>
      <c r="H695" s="37"/>
      <c r="I695" s="55">
        <v>-27.932162206558402</v>
      </c>
      <c r="J695" s="55">
        <v>61.784823669300543</v>
      </c>
      <c r="K695" s="38">
        <v>0.38742496210525873</v>
      </c>
      <c r="L695" s="55">
        <v>6.2712879406869018</v>
      </c>
      <c r="M695" s="55">
        <v>0.17739835425474501</v>
      </c>
      <c r="N695" s="55">
        <v>35.351443743842729</v>
      </c>
      <c r="O695" s="25" t="s">
        <v>69</v>
      </c>
      <c r="P695" s="26" t="s">
        <v>69</v>
      </c>
      <c r="Q695" s="26" t="s">
        <v>69</v>
      </c>
    </row>
    <row r="696" spans="1:17">
      <c r="A696" s="34">
        <v>39264</v>
      </c>
      <c r="B696" s="56">
        <v>1.8</v>
      </c>
      <c r="C696" s="59" t="s">
        <v>81</v>
      </c>
      <c r="D696" s="20" t="s">
        <v>80</v>
      </c>
      <c r="E696" s="20">
        <v>14</v>
      </c>
      <c r="F696" s="28" t="s">
        <v>39</v>
      </c>
      <c r="G696" s="33">
        <v>1.6000000000000014E-3</v>
      </c>
      <c r="H696" s="37"/>
      <c r="I696" s="60">
        <v>-25.709952053898395</v>
      </c>
      <c r="J696" s="60">
        <v>9.943447991133457</v>
      </c>
      <c r="K696" s="38">
        <v>0.36857875632597847</v>
      </c>
      <c r="L696" s="60">
        <v>11.852182416785192</v>
      </c>
      <c r="M696" s="60">
        <v>0.15550901898612493</v>
      </c>
      <c r="N696" s="60">
        <v>76.215402129459036</v>
      </c>
      <c r="O696" s="25" t="s">
        <v>69</v>
      </c>
      <c r="P696" s="26" t="s">
        <v>69</v>
      </c>
      <c r="Q696" s="26" t="s">
        <v>69</v>
      </c>
    </row>
    <row r="697" spans="1:17">
      <c r="A697" s="34">
        <v>39264</v>
      </c>
      <c r="B697" s="56">
        <v>2.2000000000000002</v>
      </c>
      <c r="C697" s="59" t="s">
        <v>81</v>
      </c>
      <c r="D697" s="20" t="s">
        <v>80</v>
      </c>
      <c r="E697" s="20">
        <v>14</v>
      </c>
      <c r="F697" s="28" t="s">
        <v>39</v>
      </c>
      <c r="G697" s="33">
        <v>2.3400000000000021E-2</v>
      </c>
      <c r="H697" s="37"/>
      <c r="I697" s="60">
        <v>-25.5202250434421</v>
      </c>
      <c r="J697" s="62" t="s">
        <v>70</v>
      </c>
      <c r="K697" s="62" t="s">
        <v>70</v>
      </c>
      <c r="L697" s="60">
        <v>2.8452994143702997</v>
      </c>
      <c r="M697" s="62" t="s">
        <v>70</v>
      </c>
      <c r="N697" s="62" t="s">
        <v>69</v>
      </c>
      <c r="O697" s="25" t="s">
        <v>69</v>
      </c>
      <c r="P697" s="26" t="s">
        <v>69</v>
      </c>
      <c r="Q697" s="26" t="s">
        <v>69</v>
      </c>
    </row>
  </sheetData>
  <sortState ref="A2:Q697">
    <sortCondition ref="A2:A697"/>
    <sortCondition ref="C2:C697"/>
    <sortCondition ref="F2:F697"/>
    <sortCondition ref="E2:E69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383"/>
  <sheetViews>
    <sheetView tabSelected="1" workbookViewId="0">
      <selection activeCell="F1" sqref="F1"/>
    </sheetView>
  </sheetViews>
  <sheetFormatPr baseColWidth="10" defaultColWidth="11" defaultRowHeight="15" x14ac:dyDescent="0"/>
  <sheetData>
    <row r="1" spans="1:16">
      <c r="A1" t="s">
        <v>14</v>
      </c>
      <c r="B1" t="s">
        <v>15</v>
      </c>
      <c r="C1" t="s">
        <v>25</v>
      </c>
      <c r="D1" t="s">
        <v>18</v>
      </c>
      <c r="E1" t="s">
        <v>246</v>
      </c>
      <c r="F1" t="s">
        <v>82</v>
      </c>
      <c r="G1" t="s">
        <v>83</v>
      </c>
      <c r="H1" t="s">
        <v>84</v>
      </c>
      <c r="I1" t="s">
        <v>85</v>
      </c>
      <c r="J1" t="s">
        <v>29</v>
      </c>
      <c r="K1" t="s">
        <v>30</v>
      </c>
      <c r="L1" t="s">
        <v>32</v>
      </c>
      <c r="M1" t="s">
        <v>33</v>
      </c>
      <c r="N1" t="s">
        <v>34</v>
      </c>
      <c r="O1" t="s">
        <v>86</v>
      </c>
      <c r="P1" t="s">
        <v>247</v>
      </c>
    </row>
    <row r="2" spans="1:16">
      <c r="A2" s="117" t="s">
        <v>250</v>
      </c>
      <c r="B2" s="6">
        <v>1</v>
      </c>
      <c r="C2" s="6" t="s">
        <v>37</v>
      </c>
      <c r="D2" s="6" t="s">
        <v>87</v>
      </c>
      <c r="E2" s="6"/>
      <c r="F2" s="91">
        <v>0.83</v>
      </c>
      <c r="G2" s="91" t="s">
        <v>88</v>
      </c>
      <c r="H2" s="91" t="s">
        <v>88</v>
      </c>
      <c r="I2" s="91" t="s">
        <v>88</v>
      </c>
      <c r="J2" s="92">
        <v>1.085</v>
      </c>
      <c r="K2" s="93">
        <v>2.785E-2</v>
      </c>
      <c r="L2" s="11">
        <f t="shared" ref="L2:M17" si="0">J2/100*$F2*9*100*100</f>
        <v>810.49499999999989</v>
      </c>
      <c r="M2" s="4">
        <f t="shared" si="0"/>
        <v>20.803949999999997</v>
      </c>
      <c r="N2" s="94" t="s">
        <v>3</v>
      </c>
      <c r="O2" t="s">
        <v>89</v>
      </c>
    </row>
    <row r="3" spans="1:16">
      <c r="A3" s="5">
        <v>35156</v>
      </c>
      <c r="B3" s="6">
        <v>3</v>
      </c>
      <c r="C3" s="6" t="s">
        <v>37</v>
      </c>
      <c r="D3" s="6" t="s">
        <v>87</v>
      </c>
      <c r="E3" s="6"/>
      <c r="F3" s="91">
        <v>0.83</v>
      </c>
      <c r="G3" s="91" t="s">
        <v>88</v>
      </c>
      <c r="H3" s="91" t="s">
        <v>88</v>
      </c>
      <c r="I3" s="91" t="s">
        <v>88</v>
      </c>
      <c r="J3" s="92">
        <v>3.0680000000000001</v>
      </c>
      <c r="K3" s="93">
        <v>0.10340000000000001</v>
      </c>
      <c r="L3" s="11">
        <f t="shared" si="0"/>
        <v>2291.7959999999998</v>
      </c>
      <c r="M3" s="4">
        <f t="shared" si="0"/>
        <v>77.239799999999988</v>
      </c>
      <c r="N3" s="94" t="s">
        <v>3</v>
      </c>
      <c r="O3" t="s">
        <v>89</v>
      </c>
    </row>
    <row r="4" spans="1:16">
      <c r="A4" s="5">
        <v>35156</v>
      </c>
      <c r="B4" s="6">
        <v>5</v>
      </c>
      <c r="C4" s="6" t="s">
        <v>37</v>
      </c>
      <c r="D4" s="6" t="s">
        <v>87</v>
      </c>
      <c r="E4" s="6"/>
      <c r="F4" s="91">
        <v>0.83</v>
      </c>
      <c r="G4" s="91" t="s">
        <v>88</v>
      </c>
      <c r="H4" s="91" t="s">
        <v>88</v>
      </c>
      <c r="I4" s="91" t="s">
        <v>88</v>
      </c>
      <c r="J4" s="92">
        <v>4.2690000000000001</v>
      </c>
      <c r="K4" s="93">
        <v>0.13239999999999999</v>
      </c>
      <c r="L4" s="11">
        <f t="shared" si="0"/>
        <v>3188.9429999999998</v>
      </c>
      <c r="M4" s="4">
        <f t="shared" si="0"/>
        <v>98.902799999999985</v>
      </c>
      <c r="N4" s="94" t="s">
        <v>3</v>
      </c>
      <c r="O4" t="s">
        <v>89</v>
      </c>
    </row>
    <row r="5" spans="1:16">
      <c r="A5" s="5">
        <v>35156</v>
      </c>
      <c r="B5" s="6">
        <v>7</v>
      </c>
      <c r="C5" s="6" t="s">
        <v>37</v>
      </c>
      <c r="D5" s="6" t="s">
        <v>87</v>
      </c>
      <c r="E5" s="6"/>
      <c r="F5" s="91">
        <v>0.83</v>
      </c>
      <c r="G5" s="91" t="s">
        <v>88</v>
      </c>
      <c r="H5" s="91" t="s">
        <v>88</v>
      </c>
      <c r="I5" s="91" t="s">
        <v>88</v>
      </c>
      <c r="J5" s="92">
        <v>2.5169999999999999</v>
      </c>
      <c r="K5" s="93">
        <v>6.6989999999999994E-2</v>
      </c>
      <c r="L5" s="11">
        <f t="shared" si="0"/>
        <v>1880.1989999999996</v>
      </c>
      <c r="M5" s="4">
        <f t="shared" si="0"/>
        <v>50.041529999999987</v>
      </c>
      <c r="N5" s="94" t="s">
        <v>3</v>
      </c>
      <c r="O5" t="s">
        <v>89</v>
      </c>
    </row>
    <row r="6" spans="1:16">
      <c r="A6" s="5">
        <v>35156</v>
      </c>
      <c r="B6" s="6">
        <v>9</v>
      </c>
      <c r="C6" s="6" t="s">
        <v>37</v>
      </c>
      <c r="D6" s="6" t="s">
        <v>87</v>
      </c>
      <c r="E6" s="6"/>
      <c r="F6" s="91">
        <v>0.83</v>
      </c>
      <c r="G6" s="91" t="s">
        <v>88</v>
      </c>
      <c r="H6" s="91" t="s">
        <v>88</v>
      </c>
      <c r="I6" s="91" t="s">
        <v>88</v>
      </c>
      <c r="J6" s="92">
        <v>3.9449999999999998</v>
      </c>
      <c r="K6" s="93">
        <v>0.13550000000000001</v>
      </c>
      <c r="L6" s="11">
        <f t="shared" si="0"/>
        <v>2946.9149999999995</v>
      </c>
      <c r="M6" s="4">
        <f t="shared" si="0"/>
        <v>101.21849999999999</v>
      </c>
      <c r="N6" s="94" t="s">
        <v>3</v>
      </c>
      <c r="O6" t="s">
        <v>89</v>
      </c>
    </row>
    <row r="7" spans="1:16">
      <c r="A7" s="5">
        <v>35156</v>
      </c>
      <c r="B7" s="6">
        <v>11</v>
      </c>
      <c r="C7" s="6" t="s">
        <v>37</v>
      </c>
      <c r="D7" s="6" t="s">
        <v>87</v>
      </c>
      <c r="E7" s="6"/>
      <c r="F7" s="91">
        <v>0.83</v>
      </c>
      <c r="G7" s="91" t="s">
        <v>88</v>
      </c>
      <c r="H7" s="91" t="s">
        <v>88</v>
      </c>
      <c r="I7" s="91" t="s">
        <v>88</v>
      </c>
      <c r="J7" s="92">
        <v>1.8939999999999999</v>
      </c>
      <c r="K7" s="93">
        <v>4.1450000000000001E-2</v>
      </c>
      <c r="L7" s="11">
        <f t="shared" si="0"/>
        <v>1414.8179999999998</v>
      </c>
      <c r="M7" s="4">
        <f t="shared" si="0"/>
        <v>30.963149999999995</v>
      </c>
      <c r="N7" s="94" t="s">
        <v>3</v>
      </c>
      <c r="O7" t="s">
        <v>89</v>
      </c>
    </row>
    <row r="8" spans="1:16">
      <c r="A8" s="5">
        <v>35156</v>
      </c>
      <c r="B8" s="6">
        <v>13</v>
      </c>
      <c r="C8" s="6" t="s">
        <v>37</v>
      </c>
      <c r="D8" s="6" t="s">
        <v>87</v>
      </c>
      <c r="E8" s="6"/>
      <c r="F8" s="91">
        <v>0.83</v>
      </c>
      <c r="G8" s="91" t="s">
        <v>88</v>
      </c>
      <c r="H8" s="91" t="s">
        <v>88</v>
      </c>
      <c r="I8" s="91" t="s">
        <v>88</v>
      </c>
      <c r="J8" s="92">
        <v>1.6679999999999999</v>
      </c>
      <c r="K8" s="93">
        <v>3.9079999999999997E-2</v>
      </c>
      <c r="L8" s="11">
        <f t="shared" si="0"/>
        <v>1245.9960000000001</v>
      </c>
      <c r="M8" s="4">
        <f t="shared" si="0"/>
        <v>29.192759999999996</v>
      </c>
      <c r="N8" s="94" t="s">
        <v>3</v>
      </c>
      <c r="O8" t="s">
        <v>89</v>
      </c>
    </row>
    <row r="9" spans="1:16">
      <c r="A9" s="5">
        <v>35156</v>
      </c>
      <c r="B9" s="6">
        <v>15</v>
      </c>
      <c r="C9" s="6" t="s">
        <v>37</v>
      </c>
      <c r="D9" s="6" t="s">
        <v>87</v>
      </c>
      <c r="E9" s="6"/>
      <c r="F9" s="91">
        <v>0.83</v>
      </c>
      <c r="G9" s="91" t="s">
        <v>88</v>
      </c>
      <c r="H9" s="91" t="s">
        <v>88</v>
      </c>
      <c r="I9" s="91" t="s">
        <v>88</v>
      </c>
      <c r="J9" s="92">
        <v>3.1030000000000002</v>
      </c>
      <c r="K9" s="93">
        <v>8.2540000000000002E-2</v>
      </c>
      <c r="L9" s="11">
        <f t="shared" si="0"/>
        <v>2317.9410000000003</v>
      </c>
      <c r="M9" s="4">
        <f t="shared" si="0"/>
        <v>61.657379999999996</v>
      </c>
      <c r="N9" s="94" t="s">
        <v>3</v>
      </c>
      <c r="O9" t="s">
        <v>89</v>
      </c>
    </row>
    <row r="10" spans="1:16">
      <c r="A10" s="5">
        <v>35156</v>
      </c>
      <c r="B10" s="6">
        <v>2</v>
      </c>
      <c r="C10" s="6" t="s">
        <v>39</v>
      </c>
      <c r="D10" s="6" t="s">
        <v>87</v>
      </c>
      <c r="E10" s="6"/>
      <c r="F10" s="91">
        <v>0.83</v>
      </c>
      <c r="G10" s="91" t="s">
        <v>88</v>
      </c>
      <c r="H10" s="91" t="s">
        <v>88</v>
      </c>
      <c r="I10" s="91" t="s">
        <v>88</v>
      </c>
      <c r="J10" s="92">
        <v>2.9910000000000001</v>
      </c>
      <c r="K10" s="93">
        <v>0.1024</v>
      </c>
      <c r="L10" s="11">
        <f t="shared" si="0"/>
        <v>2234.277</v>
      </c>
      <c r="M10" s="4">
        <f t="shared" si="0"/>
        <v>76.492799999999988</v>
      </c>
      <c r="N10" s="94" t="s">
        <v>3</v>
      </c>
      <c r="O10" t="s">
        <v>89</v>
      </c>
    </row>
    <row r="11" spans="1:16">
      <c r="A11" s="5">
        <v>35156</v>
      </c>
      <c r="B11" s="6">
        <v>4</v>
      </c>
      <c r="C11" s="6" t="s">
        <v>39</v>
      </c>
      <c r="D11" s="6" t="s">
        <v>87</v>
      </c>
      <c r="E11" s="6"/>
      <c r="F11" s="91">
        <v>0.83</v>
      </c>
      <c r="G11" s="91" t="s">
        <v>88</v>
      </c>
      <c r="H11" s="91" t="s">
        <v>88</v>
      </c>
      <c r="I11" s="91" t="s">
        <v>88</v>
      </c>
      <c r="J11" s="92">
        <v>2.48</v>
      </c>
      <c r="K11" s="93">
        <v>5.2359999999999997E-2</v>
      </c>
      <c r="L11" s="11">
        <f t="shared" si="0"/>
        <v>1852.5599999999997</v>
      </c>
      <c r="M11" s="4">
        <f t="shared" si="0"/>
        <v>39.112919999999995</v>
      </c>
      <c r="N11" s="94" t="s">
        <v>3</v>
      </c>
      <c r="O11" t="s">
        <v>89</v>
      </c>
    </row>
    <row r="12" spans="1:16">
      <c r="A12" s="5">
        <v>35156</v>
      </c>
      <c r="B12" s="6">
        <v>6</v>
      </c>
      <c r="C12" s="6" t="s">
        <v>39</v>
      </c>
      <c r="D12" s="6" t="s">
        <v>87</v>
      </c>
      <c r="E12" s="6"/>
      <c r="F12" s="91">
        <v>0.83</v>
      </c>
      <c r="G12" s="91" t="s">
        <v>88</v>
      </c>
      <c r="H12" s="91" t="s">
        <v>88</v>
      </c>
      <c r="I12" s="91" t="s">
        <v>88</v>
      </c>
      <c r="J12" s="92">
        <v>2.2320000000000002</v>
      </c>
      <c r="K12" s="93">
        <v>3.9350000000000003E-2</v>
      </c>
      <c r="L12" s="11">
        <f t="shared" si="0"/>
        <v>1667.3040000000003</v>
      </c>
      <c r="M12" s="4">
        <f t="shared" si="0"/>
        <v>29.394449999999999</v>
      </c>
      <c r="N12" s="94" t="s">
        <v>3</v>
      </c>
      <c r="O12" t="s">
        <v>89</v>
      </c>
    </row>
    <row r="13" spans="1:16">
      <c r="A13" s="5">
        <v>35156</v>
      </c>
      <c r="B13" s="6">
        <v>8</v>
      </c>
      <c r="C13" s="6" t="s">
        <v>39</v>
      </c>
      <c r="D13" s="6" t="s">
        <v>87</v>
      </c>
      <c r="E13" s="6"/>
      <c r="F13" s="91">
        <v>0.83</v>
      </c>
      <c r="G13" s="91" t="s">
        <v>88</v>
      </c>
      <c r="H13" s="91" t="s">
        <v>88</v>
      </c>
      <c r="I13" s="91" t="s">
        <v>88</v>
      </c>
      <c r="J13" s="92">
        <v>1.859</v>
      </c>
      <c r="K13" s="93">
        <v>2.5700000000000001E-2</v>
      </c>
      <c r="L13" s="11">
        <f t="shared" si="0"/>
        <v>1388.6729999999995</v>
      </c>
      <c r="M13" s="4">
        <f t="shared" si="0"/>
        <v>19.197900000000001</v>
      </c>
      <c r="N13" s="94" t="s">
        <v>3</v>
      </c>
      <c r="O13" t="s">
        <v>89</v>
      </c>
    </row>
    <row r="14" spans="1:16">
      <c r="A14" s="5">
        <v>35156</v>
      </c>
      <c r="B14" s="6">
        <v>10</v>
      </c>
      <c r="C14" s="6" t="s">
        <v>39</v>
      </c>
      <c r="D14" s="6" t="s">
        <v>87</v>
      </c>
      <c r="E14" s="6"/>
      <c r="F14" s="91">
        <v>0.83</v>
      </c>
      <c r="G14" s="91" t="s">
        <v>88</v>
      </c>
      <c r="H14" s="91" t="s">
        <v>88</v>
      </c>
      <c r="I14" s="91" t="s">
        <v>88</v>
      </c>
      <c r="J14" s="92">
        <v>2.1560000000000001</v>
      </c>
      <c r="K14" s="93">
        <v>5.7230000000000003E-2</v>
      </c>
      <c r="L14" s="11">
        <f t="shared" si="0"/>
        <v>1610.5319999999999</v>
      </c>
      <c r="M14" s="4">
        <f t="shared" si="0"/>
        <v>42.750810000000001</v>
      </c>
      <c r="N14" s="94" t="s">
        <v>3</v>
      </c>
      <c r="O14" t="s">
        <v>89</v>
      </c>
    </row>
    <row r="15" spans="1:16">
      <c r="A15" s="5">
        <v>35156</v>
      </c>
      <c r="B15" s="6">
        <v>12</v>
      </c>
      <c r="C15" s="6" t="s">
        <v>39</v>
      </c>
      <c r="D15" s="6" t="s">
        <v>87</v>
      </c>
      <c r="E15" s="6"/>
      <c r="F15" s="91">
        <v>0.83</v>
      </c>
      <c r="G15" s="91" t="s">
        <v>88</v>
      </c>
      <c r="H15" s="91" t="s">
        <v>88</v>
      </c>
      <c r="I15" s="91" t="s">
        <v>88</v>
      </c>
      <c r="J15" s="92">
        <v>2.0680000000000001</v>
      </c>
      <c r="K15" s="93">
        <v>5.5579999999999997E-2</v>
      </c>
      <c r="L15" s="11">
        <f t="shared" si="0"/>
        <v>1544.796</v>
      </c>
      <c r="M15" s="4">
        <f t="shared" si="0"/>
        <v>41.518259999999991</v>
      </c>
      <c r="N15" s="94" t="s">
        <v>3</v>
      </c>
      <c r="O15" t="s">
        <v>89</v>
      </c>
    </row>
    <row r="16" spans="1:16">
      <c r="A16" s="5">
        <v>35156</v>
      </c>
      <c r="B16" s="6">
        <v>14</v>
      </c>
      <c r="C16" s="6" t="s">
        <v>39</v>
      </c>
      <c r="D16" s="6" t="s">
        <v>87</v>
      </c>
      <c r="E16" s="6"/>
      <c r="F16" s="91">
        <v>0.83</v>
      </c>
      <c r="G16" s="91" t="s">
        <v>88</v>
      </c>
      <c r="H16" s="91" t="s">
        <v>88</v>
      </c>
      <c r="I16" s="91" t="s">
        <v>88</v>
      </c>
      <c r="J16" s="92">
        <v>3.7050000000000001</v>
      </c>
      <c r="K16" s="93">
        <v>0.113</v>
      </c>
      <c r="L16" s="11">
        <f t="shared" si="0"/>
        <v>2767.6349999999998</v>
      </c>
      <c r="M16" s="4">
        <f t="shared" si="0"/>
        <v>84.410999999999987</v>
      </c>
      <c r="N16" s="94" t="s">
        <v>3</v>
      </c>
      <c r="O16" t="s">
        <v>89</v>
      </c>
    </row>
    <row r="17" spans="1:15">
      <c r="A17" s="5">
        <v>35156</v>
      </c>
      <c r="B17" s="6">
        <v>16</v>
      </c>
      <c r="C17" s="6" t="s">
        <v>39</v>
      </c>
      <c r="D17" s="6" t="s">
        <v>87</v>
      </c>
      <c r="E17" s="6"/>
      <c r="F17" s="91">
        <v>0.83</v>
      </c>
      <c r="G17" s="91" t="s">
        <v>88</v>
      </c>
      <c r="H17" s="91" t="s">
        <v>88</v>
      </c>
      <c r="I17" s="91" t="s">
        <v>88</v>
      </c>
      <c r="J17" s="92">
        <v>1.849</v>
      </c>
      <c r="K17" s="93">
        <v>3.4459999999999998E-2</v>
      </c>
      <c r="L17" s="11">
        <f t="shared" si="0"/>
        <v>1381.203</v>
      </c>
      <c r="M17" s="4">
        <f t="shared" si="0"/>
        <v>25.741619999999998</v>
      </c>
      <c r="N17" s="94" t="s">
        <v>3</v>
      </c>
      <c r="O17" t="s">
        <v>89</v>
      </c>
    </row>
    <row r="18" spans="1:15">
      <c r="A18" s="5">
        <v>35156</v>
      </c>
      <c r="B18" s="6">
        <v>1</v>
      </c>
      <c r="C18" s="6" t="s">
        <v>37</v>
      </c>
      <c r="D18" s="95" t="s">
        <v>90</v>
      </c>
      <c r="E18" s="95"/>
      <c r="F18" s="91">
        <v>1.01</v>
      </c>
      <c r="G18" s="91" t="s">
        <v>88</v>
      </c>
      <c r="H18" s="91" t="s">
        <v>88</v>
      </c>
      <c r="I18" s="91" t="s">
        <v>88</v>
      </c>
      <c r="J18" s="92">
        <v>0.21479999999999999</v>
      </c>
      <c r="K18" s="96">
        <v>1.4999999999999999E-2</v>
      </c>
      <c r="L18" s="11">
        <f t="shared" ref="L18:M33" si="1">J18/100*$F18*11*100*100</f>
        <v>238.64279999999997</v>
      </c>
      <c r="M18" s="4">
        <f t="shared" si="1"/>
        <v>16.664999999999999</v>
      </c>
      <c r="N18" s="94" t="s">
        <v>3</v>
      </c>
      <c r="O18" t="s">
        <v>91</v>
      </c>
    </row>
    <row r="19" spans="1:15">
      <c r="A19" s="5">
        <v>35156</v>
      </c>
      <c r="B19" s="6">
        <v>3</v>
      </c>
      <c r="C19" s="6" t="s">
        <v>37</v>
      </c>
      <c r="D19" s="95" t="s">
        <v>90</v>
      </c>
      <c r="E19" s="95"/>
      <c r="F19" s="91">
        <v>1.01</v>
      </c>
      <c r="G19" s="91" t="s">
        <v>88</v>
      </c>
      <c r="H19" s="91" t="s">
        <v>88</v>
      </c>
      <c r="I19" s="91" t="s">
        <v>88</v>
      </c>
      <c r="J19" s="92">
        <v>0.25819999999999999</v>
      </c>
      <c r="K19" s="96">
        <v>1.4999999999999999E-2</v>
      </c>
      <c r="L19" s="11">
        <f t="shared" si="1"/>
        <v>286.86020000000002</v>
      </c>
      <c r="M19" s="4">
        <f t="shared" si="1"/>
        <v>16.664999999999999</v>
      </c>
      <c r="N19" s="94" t="s">
        <v>3</v>
      </c>
      <c r="O19" t="s">
        <v>91</v>
      </c>
    </row>
    <row r="20" spans="1:15">
      <c r="A20" s="5">
        <v>35156</v>
      </c>
      <c r="B20" s="6">
        <v>5</v>
      </c>
      <c r="C20" s="6" t="s">
        <v>37</v>
      </c>
      <c r="D20" s="95" t="s">
        <v>90</v>
      </c>
      <c r="E20" s="95"/>
      <c r="F20" s="91">
        <v>1.01</v>
      </c>
      <c r="G20" s="91" t="s">
        <v>88</v>
      </c>
      <c r="H20" s="91" t="s">
        <v>88</v>
      </c>
      <c r="I20" s="91" t="s">
        <v>88</v>
      </c>
      <c r="J20" s="92">
        <v>0.38840000000000002</v>
      </c>
      <c r="K20" s="96">
        <v>1.4999999999999999E-2</v>
      </c>
      <c r="L20" s="11">
        <f t="shared" si="1"/>
        <v>431.51240000000007</v>
      </c>
      <c r="M20" s="4">
        <f t="shared" si="1"/>
        <v>16.664999999999999</v>
      </c>
      <c r="N20" s="94" t="s">
        <v>3</v>
      </c>
      <c r="O20" t="s">
        <v>91</v>
      </c>
    </row>
    <row r="21" spans="1:15">
      <c r="A21" s="5">
        <v>35156</v>
      </c>
      <c r="B21" s="6">
        <v>7</v>
      </c>
      <c r="C21" s="6" t="s">
        <v>37</v>
      </c>
      <c r="D21" s="95" t="s">
        <v>90</v>
      </c>
      <c r="E21" s="95"/>
      <c r="F21" s="91">
        <v>1.01</v>
      </c>
      <c r="G21" s="91" t="s">
        <v>88</v>
      </c>
      <c r="H21" s="91" t="s">
        <v>88</v>
      </c>
      <c r="I21" s="91" t="s">
        <v>88</v>
      </c>
      <c r="J21" s="92">
        <v>0.44900000000000001</v>
      </c>
      <c r="K21" s="96">
        <v>1.4999999999999999E-2</v>
      </c>
      <c r="L21" s="11">
        <f t="shared" si="1"/>
        <v>498.839</v>
      </c>
      <c r="M21" s="4">
        <f t="shared" si="1"/>
        <v>16.664999999999999</v>
      </c>
      <c r="N21" s="94" t="s">
        <v>3</v>
      </c>
      <c r="O21" t="s">
        <v>91</v>
      </c>
    </row>
    <row r="22" spans="1:15">
      <c r="A22" s="5">
        <v>35156</v>
      </c>
      <c r="B22" s="6">
        <v>9</v>
      </c>
      <c r="C22" s="6" t="s">
        <v>37</v>
      </c>
      <c r="D22" s="95" t="s">
        <v>90</v>
      </c>
      <c r="E22" s="95"/>
      <c r="F22" s="91">
        <v>1.01</v>
      </c>
      <c r="G22" s="91" t="s">
        <v>88</v>
      </c>
      <c r="H22" s="91" t="s">
        <v>88</v>
      </c>
      <c r="I22" s="91" t="s">
        <v>88</v>
      </c>
      <c r="J22" s="92">
        <v>0.43469999999999998</v>
      </c>
      <c r="K22" s="96">
        <v>1.4999999999999999E-2</v>
      </c>
      <c r="L22" s="11">
        <f t="shared" si="1"/>
        <v>482.95170000000007</v>
      </c>
      <c r="M22" s="4">
        <f t="shared" si="1"/>
        <v>16.664999999999999</v>
      </c>
      <c r="N22" s="94" t="s">
        <v>3</v>
      </c>
      <c r="O22" t="s">
        <v>91</v>
      </c>
    </row>
    <row r="23" spans="1:15">
      <c r="A23" s="5">
        <v>35156</v>
      </c>
      <c r="B23" s="6">
        <v>11</v>
      </c>
      <c r="C23" s="6" t="s">
        <v>37</v>
      </c>
      <c r="D23" s="95" t="s">
        <v>90</v>
      </c>
      <c r="E23" s="95"/>
      <c r="F23" s="91">
        <v>1.01</v>
      </c>
      <c r="G23" s="91" t="s">
        <v>88</v>
      </c>
      <c r="H23" s="91" t="s">
        <v>88</v>
      </c>
      <c r="I23" s="91" t="s">
        <v>88</v>
      </c>
      <c r="J23" s="92">
        <v>0.54410000000000003</v>
      </c>
      <c r="K23" s="96">
        <v>1.4999999999999999E-2</v>
      </c>
      <c r="L23" s="11">
        <f t="shared" si="1"/>
        <v>604.49510000000009</v>
      </c>
      <c r="M23" s="4">
        <f t="shared" si="1"/>
        <v>16.664999999999999</v>
      </c>
      <c r="N23" s="94" t="s">
        <v>3</v>
      </c>
      <c r="O23" t="s">
        <v>91</v>
      </c>
    </row>
    <row r="24" spans="1:15">
      <c r="A24" s="5">
        <v>35156</v>
      </c>
      <c r="B24" s="6">
        <v>13</v>
      </c>
      <c r="C24" s="6" t="s">
        <v>37</v>
      </c>
      <c r="D24" s="95" t="s">
        <v>90</v>
      </c>
      <c r="E24" s="95"/>
      <c r="F24" s="91">
        <v>1.01</v>
      </c>
      <c r="G24" s="91" t="s">
        <v>88</v>
      </c>
      <c r="H24" s="91" t="s">
        <v>88</v>
      </c>
      <c r="I24" s="91" t="s">
        <v>88</v>
      </c>
      <c r="J24" s="92">
        <v>0.34110000000000001</v>
      </c>
      <c r="K24" s="96">
        <v>1.4999999999999999E-2</v>
      </c>
      <c r="L24" s="11">
        <f t="shared" si="1"/>
        <v>378.96209999999996</v>
      </c>
      <c r="M24" s="4">
        <f t="shared" si="1"/>
        <v>16.664999999999999</v>
      </c>
      <c r="N24" s="94" t="s">
        <v>3</v>
      </c>
      <c r="O24" t="s">
        <v>91</v>
      </c>
    </row>
    <row r="25" spans="1:15">
      <c r="A25" s="5">
        <v>35156</v>
      </c>
      <c r="B25" s="6">
        <v>15</v>
      </c>
      <c r="C25" s="6" t="s">
        <v>37</v>
      </c>
      <c r="D25" s="95" t="s">
        <v>90</v>
      </c>
      <c r="E25" s="95"/>
      <c r="F25" s="91">
        <v>1.01</v>
      </c>
      <c r="G25" s="91" t="s">
        <v>88</v>
      </c>
      <c r="H25" s="91" t="s">
        <v>88</v>
      </c>
      <c r="I25" s="91" t="s">
        <v>88</v>
      </c>
      <c r="J25" s="92">
        <v>0.25330000000000003</v>
      </c>
      <c r="K25" s="96">
        <v>1.4999999999999999E-2</v>
      </c>
      <c r="L25" s="11">
        <f t="shared" si="1"/>
        <v>281.41630000000004</v>
      </c>
      <c r="M25" s="4">
        <f t="shared" si="1"/>
        <v>16.664999999999999</v>
      </c>
      <c r="N25" s="94" t="s">
        <v>3</v>
      </c>
      <c r="O25" t="s">
        <v>91</v>
      </c>
    </row>
    <row r="26" spans="1:15">
      <c r="A26" s="5">
        <v>35156</v>
      </c>
      <c r="B26" s="6">
        <v>2</v>
      </c>
      <c r="C26" s="6" t="s">
        <v>39</v>
      </c>
      <c r="D26" s="95" t="s">
        <v>90</v>
      </c>
      <c r="E26" s="95"/>
      <c r="F26" s="91">
        <v>1.01</v>
      </c>
      <c r="G26" s="91" t="s">
        <v>88</v>
      </c>
      <c r="H26" s="91" t="s">
        <v>88</v>
      </c>
      <c r="I26" s="91" t="s">
        <v>88</v>
      </c>
      <c r="J26" s="92">
        <v>0.21410000000000001</v>
      </c>
      <c r="K26" s="96">
        <v>1.4999999999999999E-2</v>
      </c>
      <c r="L26" s="11">
        <f t="shared" si="1"/>
        <v>237.86510000000001</v>
      </c>
      <c r="M26" s="4">
        <f t="shared" si="1"/>
        <v>16.664999999999999</v>
      </c>
      <c r="N26" s="94" t="s">
        <v>3</v>
      </c>
      <c r="O26" t="s">
        <v>91</v>
      </c>
    </row>
    <row r="27" spans="1:15">
      <c r="A27" s="5">
        <v>35156</v>
      </c>
      <c r="B27" s="6">
        <v>4</v>
      </c>
      <c r="C27" s="6" t="s">
        <v>39</v>
      </c>
      <c r="D27" s="95" t="s">
        <v>90</v>
      </c>
      <c r="E27" s="95"/>
      <c r="F27" s="91">
        <v>1.01</v>
      </c>
      <c r="G27" s="91" t="s">
        <v>88</v>
      </c>
      <c r="H27" s="91" t="s">
        <v>88</v>
      </c>
      <c r="I27" s="91" t="s">
        <v>88</v>
      </c>
      <c r="J27" s="92">
        <v>0.38350000000000001</v>
      </c>
      <c r="K27" s="96">
        <v>1.4999999999999999E-2</v>
      </c>
      <c r="L27" s="11">
        <f t="shared" si="1"/>
        <v>426.06849999999997</v>
      </c>
      <c r="M27" s="4">
        <f t="shared" si="1"/>
        <v>16.664999999999999</v>
      </c>
      <c r="N27" s="94" t="s">
        <v>3</v>
      </c>
      <c r="O27" t="s">
        <v>91</v>
      </c>
    </row>
    <row r="28" spans="1:15">
      <c r="A28" s="5">
        <v>35156</v>
      </c>
      <c r="B28" s="6">
        <v>6</v>
      </c>
      <c r="C28" s="6" t="s">
        <v>39</v>
      </c>
      <c r="D28" s="95" t="s">
        <v>90</v>
      </c>
      <c r="E28" s="95"/>
      <c r="F28" s="91">
        <v>1.01</v>
      </c>
      <c r="G28" s="91" t="s">
        <v>88</v>
      </c>
      <c r="H28" s="91" t="s">
        <v>88</v>
      </c>
      <c r="I28" s="91" t="s">
        <v>88</v>
      </c>
      <c r="J28" s="92">
        <v>0.29449999999999998</v>
      </c>
      <c r="K28" s="96">
        <v>1.4999999999999999E-2</v>
      </c>
      <c r="L28" s="11">
        <f t="shared" si="1"/>
        <v>327.18949999999995</v>
      </c>
      <c r="M28" s="4">
        <f t="shared" si="1"/>
        <v>16.664999999999999</v>
      </c>
      <c r="N28" s="94" t="s">
        <v>3</v>
      </c>
      <c r="O28" t="s">
        <v>91</v>
      </c>
    </row>
    <row r="29" spans="1:15">
      <c r="A29" s="5">
        <v>35156</v>
      </c>
      <c r="B29" s="6">
        <v>8</v>
      </c>
      <c r="C29" s="6" t="s">
        <v>39</v>
      </c>
      <c r="D29" s="95" t="s">
        <v>90</v>
      </c>
      <c r="E29" s="95"/>
      <c r="F29" s="91">
        <v>1.01</v>
      </c>
      <c r="G29" s="91" t="s">
        <v>88</v>
      </c>
      <c r="H29" s="91" t="s">
        <v>88</v>
      </c>
      <c r="I29" s="91" t="s">
        <v>88</v>
      </c>
      <c r="J29" s="92">
        <v>0.30330000000000001</v>
      </c>
      <c r="K29" s="96">
        <v>1.4999999999999999E-2</v>
      </c>
      <c r="L29" s="11">
        <f t="shared" si="1"/>
        <v>336.96629999999999</v>
      </c>
      <c r="M29" s="4">
        <f t="shared" si="1"/>
        <v>16.664999999999999</v>
      </c>
      <c r="N29" s="94" t="s">
        <v>3</v>
      </c>
      <c r="O29" t="s">
        <v>91</v>
      </c>
    </row>
    <row r="30" spans="1:15">
      <c r="A30" s="5">
        <v>35156</v>
      </c>
      <c r="B30" s="6">
        <v>10</v>
      </c>
      <c r="C30" s="6" t="s">
        <v>39</v>
      </c>
      <c r="D30" s="95" t="s">
        <v>90</v>
      </c>
      <c r="E30" s="95"/>
      <c r="F30" s="91">
        <v>1.01</v>
      </c>
      <c r="G30" s="91" t="s">
        <v>88</v>
      </c>
      <c r="H30" s="91" t="s">
        <v>88</v>
      </c>
      <c r="I30" s="91" t="s">
        <v>88</v>
      </c>
      <c r="J30" s="92">
        <v>0.39250000000000002</v>
      </c>
      <c r="K30" s="96">
        <v>1.4999999999999999E-2</v>
      </c>
      <c r="L30" s="11">
        <f t="shared" si="1"/>
        <v>436.06750000000005</v>
      </c>
      <c r="M30" s="4">
        <f t="shared" si="1"/>
        <v>16.664999999999999</v>
      </c>
      <c r="N30" s="94" t="s">
        <v>3</v>
      </c>
      <c r="O30" t="s">
        <v>91</v>
      </c>
    </row>
    <row r="31" spans="1:15">
      <c r="A31" s="5">
        <v>35156</v>
      </c>
      <c r="B31" s="6">
        <v>12</v>
      </c>
      <c r="C31" s="6" t="s">
        <v>39</v>
      </c>
      <c r="D31" s="95" t="s">
        <v>90</v>
      </c>
      <c r="E31" s="95"/>
      <c r="F31" s="91">
        <v>1.01</v>
      </c>
      <c r="G31" s="91" t="s">
        <v>88</v>
      </c>
      <c r="H31" s="91" t="s">
        <v>88</v>
      </c>
      <c r="I31" s="91" t="s">
        <v>88</v>
      </c>
      <c r="J31" s="92">
        <v>0.3493</v>
      </c>
      <c r="K31" s="96">
        <v>1.4999999999999999E-2</v>
      </c>
      <c r="L31" s="11">
        <f t="shared" si="1"/>
        <v>388.07229999999998</v>
      </c>
      <c r="M31" s="4">
        <f t="shared" si="1"/>
        <v>16.664999999999999</v>
      </c>
      <c r="N31" s="94" t="s">
        <v>3</v>
      </c>
      <c r="O31" t="s">
        <v>91</v>
      </c>
    </row>
    <row r="32" spans="1:15">
      <c r="A32" s="5">
        <v>35156</v>
      </c>
      <c r="B32" s="6">
        <v>14</v>
      </c>
      <c r="C32" s="6" t="s">
        <v>39</v>
      </c>
      <c r="D32" s="95" t="s">
        <v>90</v>
      </c>
      <c r="E32" s="95"/>
      <c r="F32" s="91">
        <v>1.01</v>
      </c>
      <c r="G32" s="91" t="s">
        <v>88</v>
      </c>
      <c r="H32" s="91" t="s">
        <v>88</v>
      </c>
      <c r="I32" s="91" t="s">
        <v>88</v>
      </c>
      <c r="J32" s="92">
        <v>0.33090000000000003</v>
      </c>
      <c r="K32" s="96">
        <v>1.4999999999999999E-2</v>
      </c>
      <c r="L32" s="11">
        <f t="shared" si="1"/>
        <v>367.62990000000002</v>
      </c>
      <c r="M32" s="4">
        <f t="shared" si="1"/>
        <v>16.664999999999999</v>
      </c>
      <c r="N32" s="94" t="s">
        <v>3</v>
      </c>
      <c r="O32" t="s">
        <v>91</v>
      </c>
    </row>
    <row r="33" spans="1:15">
      <c r="A33" s="5">
        <v>35156</v>
      </c>
      <c r="B33" s="6">
        <v>16</v>
      </c>
      <c r="C33" s="6" t="s">
        <v>39</v>
      </c>
      <c r="D33" s="95" t="s">
        <v>90</v>
      </c>
      <c r="E33" s="95"/>
      <c r="F33" s="91">
        <v>1.01</v>
      </c>
      <c r="G33" s="91" t="s">
        <v>88</v>
      </c>
      <c r="H33" s="91" t="s">
        <v>88</v>
      </c>
      <c r="I33" s="91" t="s">
        <v>88</v>
      </c>
      <c r="J33" s="92">
        <v>0.28689999999999999</v>
      </c>
      <c r="K33" s="96">
        <v>1.4999999999999999E-2</v>
      </c>
      <c r="L33" s="11">
        <f t="shared" si="1"/>
        <v>318.74590000000001</v>
      </c>
      <c r="M33" s="4">
        <f t="shared" si="1"/>
        <v>16.664999999999999</v>
      </c>
      <c r="N33" s="94" t="s">
        <v>3</v>
      </c>
      <c r="O33" t="s">
        <v>91</v>
      </c>
    </row>
    <row r="34" spans="1:15">
      <c r="A34" s="5">
        <v>35400</v>
      </c>
      <c r="B34" s="6">
        <v>1</v>
      </c>
      <c r="C34" s="6" t="s">
        <v>37</v>
      </c>
      <c r="D34" s="95" t="s">
        <v>92</v>
      </c>
      <c r="E34" s="95"/>
      <c r="F34" s="97">
        <v>0.87</v>
      </c>
      <c r="G34">
        <v>-27.44</v>
      </c>
      <c r="I34" s="98">
        <v>0.3921</v>
      </c>
      <c r="J34" s="91">
        <v>1.5039</v>
      </c>
      <c r="K34" s="91">
        <v>4.3400000000000001E-2</v>
      </c>
      <c r="L34" s="11">
        <f t="shared" ref="L34:M70" si="2">J34/100*$F34*15*100*100</f>
        <v>1962.5895</v>
      </c>
      <c r="M34" s="4">
        <f t="shared" si="2"/>
        <v>56.637</v>
      </c>
      <c r="N34" s="94" t="s">
        <v>3</v>
      </c>
      <c r="O34" t="s">
        <v>93</v>
      </c>
    </row>
    <row r="35" spans="1:15">
      <c r="A35" s="5">
        <v>35400</v>
      </c>
      <c r="B35" s="6">
        <v>3</v>
      </c>
      <c r="C35" s="6" t="s">
        <v>37</v>
      </c>
      <c r="D35" s="95" t="s">
        <v>92</v>
      </c>
      <c r="E35" s="95"/>
      <c r="F35" s="97">
        <v>0.87</v>
      </c>
      <c r="G35">
        <v>-27.15</v>
      </c>
      <c r="I35" s="98">
        <v>0.42770000000000002</v>
      </c>
      <c r="J35" s="91">
        <v>1.5243</v>
      </c>
      <c r="K35" s="91">
        <v>2.58E-2</v>
      </c>
      <c r="L35" s="11">
        <f t="shared" si="2"/>
        <v>1989.2115000000001</v>
      </c>
      <c r="M35" s="4">
        <f t="shared" si="2"/>
        <v>33.668999999999997</v>
      </c>
      <c r="N35" s="94" t="s">
        <v>3</v>
      </c>
      <c r="O35" t="s">
        <v>93</v>
      </c>
    </row>
    <row r="36" spans="1:15">
      <c r="A36" s="5">
        <v>35400</v>
      </c>
      <c r="B36" s="6">
        <v>5</v>
      </c>
      <c r="C36" s="6" t="s">
        <v>37</v>
      </c>
      <c r="D36" s="95" t="s">
        <v>92</v>
      </c>
      <c r="E36" s="95"/>
      <c r="F36" s="97">
        <v>0.87</v>
      </c>
      <c r="G36">
        <v>-27.01</v>
      </c>
      <c r="I36" s="98">
        <v>0.38650000000000001</v>
      </c>
      <c r="J36" s="91">
        <v>2.3641999999999999</v>
      </c>
      <c r="K36" s="91">
        <v>6.9900000000000004E-2</v>
      </c>
      <c r="L36" s="11">
        <f t="shared" si="2"/>
        <v>3085.2809999999999</v>
      </c>
      <c r="M36" s="4">
        <f t="shared" si="2"/>
        <v>91.219499999999996</v>
      </c>
      <c r="N36" s="94" t="s">
        <v>3</v>
      </c>
      <c r="O36" t="s">
        <v>93</v>
      </c>
    </row>
    <row r="37" spans="1:15">
      <c r="A37" s="5">
        <v>35400</v>
      </c>
      <c r="B37" s="6">
        <v>7</v>
      </c>
      <c r="C37" s="6" t="s">
        <v>37</v>
      </c>
      <c r="D37" s="95" t="s">
        <v>92</v>
      </c>
      <c r="E37" s="95"/>
      <c r="F37" s="97">
        <v>0.87</v>
      </c>
      <c r="G37">
        <v>-26.96</v>
      </c>
      <c r="I37" s="98">
        <v>0.39169999999999999</v>
      </c>
      <c r="J37" s="91">
        <v>1.2879</v>
      </c>
      <c r="K37" s="91">
        <v>6.25E-2</v>
      </c>
      <c r="L37" s="11">
        <f t="shared" si="2"/>
        <v>1680.7094999999999</v>
      </c>
      <c r="M37" s="4">
        <f t="shared" si="2"/>
        <v>81.5625</v>
      </c>
      <c r="N37" s="94" t="s">
        <v>3</v>
      </c>
      <c r="O37" t="s">
        <v>93</v>
      </c>
    </row>
    <row r="38" spans="1:15">
      <c r="A38" s="5">
        <v>35400</v>
      </c>
      <c r="B38" s="6">
        <v>9</v>
      </c>
      <c r="C38" s="6" t="s">
        <v>37</v>
      </c>
      <c r="D38" s="95" t="s">
        <v>92</v>
      </c>
      <c r="E38" s="95"/>
      <c r="F38" s="97">
        <v>0.87</v>
      </c>
      <c r="G38">
        <v>-27.28</v>
      </c>
      <c r="I38" s="98">
        <v>0.42749999999999999</v>
      </c>
      <c r="J38" s="91">
        <v>1.5518000000000001</v>
      </c>
      <c r="K38" s="91">
        <v>4.4699999999999997E-2</v>
      </c>
      <c r="L38" s="11">
        <f t="shared" si="2"/>
        <v>2025.0990000000002</v>
      </c>
      <c r="M38" s="4">
        <f t="shared" si="2"/>
        <v>58.333499999999994</v>
      </c>
      <c r="N38" s="94" t="s">
        <v>3</v>
      </c>
      <c r="O38" t="s">
        <v>93</v>
      </c>
    </row>
    <row r="39" spans="1:15">
      <c r="A39" s="5">
        <v>35400</v>
      </c>
      <c r="B39" s="6">
        <v>11</v>
      </c>
      <c r="C39" s="6" t="s">
        <v>37</v>
      </c>
      <c r="D39" s="95" t="s">
        <v>92</v>
      </c>
      <c r="E39" s="95"/>
      <c r="F39" s="97">
        <v>0.87</v>
      </c>
      <c r="G39">
        <v>-28.25</v>
      </c>
      <c r="I39" s="98">
        <v>0.3785</v>
      </c>
      <c r="J39" s="91">
        <v>3.0112000000000001</v>
      </c>
      <c r="K39" s="91">
        <v>6.9599999999999995E-2</v>
      </c>
      <c r="L39" s="11">
        <f t="shared" si="2"/>
        <v>3929.6159999999995</v>
      </c>
      <c r="M39" s="4">
        <f t="shared" si="2"/>
        <v>90.828000000000003</v>
      </c>
      <c r="N39" s="94" t="s">
        <v>3</v>
      </c>
      <c r="O39" t="s">
        <v>93</v>
      </c>
    </row>
    <row r="40" spans="1:15">
      <c r="A40" s="5">
        <v>35400</v>
      </c>
      <c r="B40" s="6">
        <v>13</v>
      </c>
      <c r="C40" s="6" t="s">
        <v>37</v>
      </c>
      <c r="D40" s="95" t="s">
        <v>92</v>
      </c>
      <c r="E40" s="95"/>
      <c r="F40" s="97">
        <v>0.87</v>
      </c>
      <c r="G40">
        <v>-28.72</v>
      </c>
      <c r="I40" s="98">
        <v>0.38469999999999999</v>
      </c>
      <c r="J40" s="91">
        <v>3.1608000000000001</v>
      </c>
      <c r="K40" s="91">
        <v>7.7899999999999997E-2</v>
      </c>
      <c r="L40" s="11">
        <f t="shared" si="2"/>
        <v>4124.8439999999991</v>
      </c>
      <c r="M40" s="4">
        <f t="shared" si="2"/>
        <v>101.65949999999999</v>
      </c>
      <c r="N40" s="94" t="s">
        <v>3</v>
      </c>
      <c r="O40" t="s">
        <v>93</v>
      </c>
    </row>
    <row r="41" spans="1:15">
      <c r="A41" s="5">
        <v>35400</v>
      </c>
      <c r="B41" s="6">
        <v>15</v>
      </c>
      <c r="C41" s="6" t="s">
        <v>37</v>
      </c>
      <c r="D41" s="95" t="s">
        <v>92</v>
      </c>
      <c r="E41" s="95"/>
      <c r="F41" s="97">
        <v>0.87</v>
      </c>
      <c r="G41">
        <v>-24.43</v>
      </c>
      <c r="I41" s="98">
        <v>0.43730000000000002</v>
      </c>
      <c r="J41" s="91">
        <v>0.82410000000000005</v>
      </c>
      <c r="K41" s="91">
        <v>3.1199999999999999E-2</v>
      </c>
      <c r="L41" s="11">
        <f t="shared" si="2"/>
        <v>1075.4504999999999</v>
      </c>
      <c r="M41" s="4">
        <f t="shared" si="2"/>
        <v>40.715999999999994</v>
      </c>
      <c r="N41" s="94" t="s">
        <v>3</v>
      </c>
      <c r="O41" t="s">
        <v>93</v>
      </c>
    </row>
    <row r="42" spans="1:15">
      <c r="A42" s="5">
        <v>35400</v>
      </c>
      <c r="B42" s="6">
        <v>2</v>
      </c>
      <c r="C42" s="6" t="s">
        <v>39</v>
      </c>
      <c r="D42" s="95" t="s">
        <v>92</v>
      </c>
      <c r="E42" s="95"/>
      <c r="F42" s="97">
        <v>0.87</v>
      </c>
      <c r="G42">
        <v>-24.86</v>
      </c>
      <c r="I42" s="98">
        <v>0.42109999999999997</v>
      </c>
      <c r="J42" s="91">
        <v>3.5198999999999998</v>
      </c>
      <c r="K42" s="91">
        <v>5.8700000000000002E-2</v>
      </c>
      <c r="L42" s="11">
        <f t="shared" si="2"/>
        <v>4593.4695000000002</v>
      </c>
      <c r="M42" s="4">
        <f t="shared" si="2"/>
        <v>76.603499999999997</v>
      </c>
      <c r="N42" s="94" t="s">
        <v>3</v>
      </c>
      <c r="O42" t="s">
        <v>93</v>
      </c>
    </row>
    <row r="43" spans="1:15">
      <c r="A43" s="5">
        <v>35400</v>
      </c>
      <c r="B43" s="6">
        <v>4</v>
      </c>
      <c r="C43" s="6" t="s">
        <v>39</v>
      </c>
      <c r="D43" s="95" t="s">
        <v>92</v>
      </c>
      <c r="E43" s="95"/>
      <c r="F43" s="97">
        <v>0.87</v>
      </c>
      <c r="G43">
        <v>-27.3</v>
      </c>
      <c r="I43" s="98">
        <v>0.4012</v>
      </c>
      <c r="J43" s="91">
        <v>3.4218000000000002</v>
      </c>
      <c r="K43" s="91">
        <v>6.8000000000000005E-2</v>
      </c>
      <c r="L43" s="11">
        <f t="shared" si="2"/>
        <v>4465.4490000000005</v>
      </c>
      <c r="M43" s="4">
        <f t="shared" si="2"/>
        <v>88.740000000000023</v>
      </c>
      <c r="N43" s="94" t="s">
        <v>3</v>
      </c>
      <c r="O43" t="s">
        <v>93</v>
      </c>
    </row>
    <row r="44" spans="1:15">
      <c r="A44" s="5">
        <v>35400</v>
      </c>
      <c r="B44" s="6">
        <v>6</v>
      </c>
      <c r="C44" s="6" t="s">
        <v>39</v>
      </c>
      <c r="D44" s="95" t="s">
        <v>92</v>
      </c>
      <c r="E44" s="95"/>
      <c r="F44" s="97">
        <v>0.87</v>
      </c>
      <c r="G44">
        <v>-26.33</v>
      </c>
      <c r="I44" s="98">
        <v>0.39119999999999999</v>
      </c>
      <c r="J44" s="91">
        <v>2.5009000000000001</v>
      </c>
      <c r="K44" s="91">
        <v>5.7799999999999997E-2</v>
      </c>
      <c r="L44" s="11">
        <f t="shared" si="2"/>
        <v>3263.6744999999996</v>
      </c>
      <c r="M44" s="4">
        <f t="shared" si="2"/>
        <v>75.428999999999988</v>
      </c>
      <c r="N44" s="94" t="s">
        <v>3</v>
      </c>
      <c r="O44" t="s">
        <v>93</v>
      </c>
    </row>
    <row r="45" spans="1:15">
      <c r="A45" s="5">
        <v>35400</v>
      </c>
      <c r="B45" s="6">
        <v>8</v>
      </c>
      <c r="C45" s="6" t="s">
        <v>39</v>
      </c>
      <c r="D45" s="95" t="s">
        <v>92</v>
      </c>
      <c r="E45" s="95"/>
      <c r="F45" s="97">
        <v>0.87</v>
      </c>
      <c r="G45">
        <v>-28.08</v>
      </c>
      <c r="I45" s="98">
        <v>0.41470000000000001</v>
      </c>
      <c r="J45" s="91">
        <v>0.95440000000000003</v>
      </c>
      <c r="K45" s="91">
        <v>3.85E-2</v>
      </c>
      <c r="L45" s="11">
        <f t="shared" si="2"/>
        <v>1245.492</v>
      </c>
      <c r="M45" s="4">
        <f t="shared" si="2"/>
        <v>50.2425</v>
      </c>
      <c r="N45" s="94" t="s">
        <v>3</v>
      </c>
      <c r="O45" t="s">
        <v>93</v>
      </c>
    </row>
    <row r="46" spans="1:15">
      <c r="A46" s="5">
        <v>35400</v>
      </c>
      <c r="B46" s="6">
        <v>10</v>
      </c>
      <c r="C46" s="6" t="s">
        <v>39</v>
      </c>
      <c r="D46" s="95" t="s">
        <v>92</v>
      </c>
      <c r="E46" s="95"/>
      <c r="F46" s="97">
        <v>0.87</v>
      </c>
      <c r="G46">
        <v>-28.17</v>
      </c>
      <c r="I46" s="98">
        <v>0.4027</v>
      </c>
      <c r="J46" s="91">
        <v>2.0973000000000002</v>
      </c>
      <c r="K46" s="91">
        <v>5.6800000000000003E-2</v>
      </c>
      <c r="L46" s="11">
        <f t="shared" si="2"/>
        <v>2736.9765000000002</v>
      </c>
      <c r="M46" s="4">
        <f t="shared" si="2"/>
        <v>74.123999999999995</v>
      </c>
      <c r="N46" s="94" t="s">
        <v>3</v>
      </c>
      <c r="O46" t="s">
        <v>93</v>
      </c>
    </row>
    <row r="47" spans="1:15">
      <c r="A47" s="5">
        <v>35400</v>
      </c>
      <c r="B47" s="6">
        <v>12</v>
      </c>
      <c r="C47" s="6" t="s">
        <v>39</v>
      </c>
      <c r="D47" s="95" t="s">
        <v>92</v>
      </c>
      <c r="E47" s="95"/>
      <c r="F47" s="97">
        <v>0.87</v>
      </c>
      <c r="G47">
        <v>-28.1</v>
      </c>
      <c r="I47" s="98">
        <v>0.37809999999999999</v>
      </c>
      <c r="J47" s="91">
        <v>2.2393000000000001</v>
      </c>
      <c r="K47" s="91">
        <v>4.9500000000000002E-2</v>
      </c>
      <c r="L47" s="11">
        <f t="shared" si="2"/>
        <v>2922.2864999999997</v>
      </c>
      <c r="M47" s="4">
        <f t="shared" si="2"/>
        <v>64.597499999999997</v>
      </c>
      <c r="N47" s="94" t="s">
        <v>3</v>
      </c>
      <c r="O47" t="s">
        <v>93</v>
      </c>
    </row>
    <row r="48" spans="1:15">
      <c r="A48" s="5">
        <v>35400</v>
      </c>
      <c r="B48" s="6">
        <v>14</v>
      </c>
      <c r="C48" s="6" t="s">
        <v>39</v>
      </c>
      <c r="D48" s="95" t="s">
        <v>92</v>
      </c>
      <c r="E48" s="95"/>
      <c r="F48" s="97">
        <v>0.87</v>
      </c>
      <c r="G48">
        <v>-28.09</v>
      </c>
      <c r="I48" s="98">
        <v>0.39700000000000002</v>
      </c>
      <c r="J48" s="9">
        <v>1.7370000000000001</v>
      </c>
      <c r="K48" s="91">
        <v>4.4600000000000001E-2</v>
      </c>
      <c r="L48" s="11">
        <f t="shared" si="2"/>
        <v>2266.7849999999999</v>
      </c>
      <c r="M48" s="4">
        <f t="shared" si="2"/>
        <v>58.202999999999996</v>
      </c>
      <c r="N48" s="94" t="s">
        <v>3</v>
      </c>
      <c r="O48" t="s">
        <v>93</v>
      </c>
    </row>
    <row r="49" spans="1:15">
      <c r="A49" s="5">
        <v>35400</v>
      </c>
      <c r="B49" s="6">
        <v>16</v>
      </c>
      <c r="C49" s="6" t="s">
        <v>39</v>
      </c>
      <c r="D49" s="95" t="s">
        <v>92</v>
      </c>
      <c r="E49" s="95"/>
      <c r="F49" s="97">
        <v>0.87</v>
      </c>
      <c r="G49">
        <v>-26.07</v>
      </c>
      <c r="I49" s="98">
        <v>0.38090000000000002</v>
      </c>
      <c r="J49" s="91">
        <v>1.3728</v>
      </c>
      <c r="K49" s="91">
        <v>5.6899999999999999E-2</v>
      </c>
      <c r="L49" s="11">
        <f t="shared" si="2"/>
        <v>1791.5039999999997</v>
      </c>
      <c r="M49" s="4">
        <f t="shared" si="2"/>
        <v>74.254499999999993</v>
      </c>
      <c r="N49" s="94" t="s">
        <v>3</v>
      </c>
      <c r="O49" t="s">
        <v>93</v>
      </c>
    </row>
    <row r="50" spans="1:15">
      <c r="A50" s="5">
        <v>35612</v>
      </c>
      <c r="B50" s="6">
        <v>1</v>
      </c>
      <c r="C50" s="6" t="s">
        <v>37</v>
      </c>
      <c r="D50" s="95" t="s">
        <v>92</v>
      </c>
      <c r="E50" s="95"/>
      <c r="F50" s="97">
        <v>0.87</v>
      </c>
      <c r="G50" s="3">
        <v>-26.23</v>
      </c>
      <c r="I50" s="98">
        <v>0.3856</v>
      </c>
      <c r="J50">
        <v>3.2463000000000002</v>
      </c>
      <c r="K50">
        <v>7.8299999999999995E-2</v>
      </c>
      <c r="L50" s="11">
        <f t="shared" si="2"/>
        <v>4236.4215000000004</v>
      </c>
      <c r="M50" s="4">
        <f t="shared" si="2"/>
        <v>102.18149999999999</v>
      </c>
      <c r="N50" s="94" t="s">
        <v>3</v>
      </c>
      <c r="O50" t="s">
        <v>93</v>
      </c>
    </row>
    <row r="51" spans="1:15">
      <c r="A51" s="5">
        <v>35612</v>
      </c>
      <c r="B51" s="6">
        <v>3</v>
      </c>
      <c r="C51" s="6" t="s">
        <v>37</v>
      </c>
      <c r="D51" s="95" t="s">
        <v>92</v>
      </c>
      <c r="E51" s="95"/>
      <c r="F51" s="97">
        <v>0.87</v>
      </c>
      <c r="G51" s="3">
        <v>-27.41</v>
      </c>
      <c r="I51" s="98">
        <v>0.39979999999999999</v>
      </c>
      <c r="J51">
        <v>1.9296000000000002</v>
      </c>
      <c r="K51">
        <v>4.5899999999999996E-2</v>
      </c>
      <c r="L51" s="11">
        <f t="shared" si="2"/>
        <v>2518.1280000000002</v>
      </c>
      <c r="M51" s="4">
        <f t="shared" si="2"/>
        <v>59.899499999999996</v>
      </c>
      <c r="N51" s="94" t="s">
        <v>3</v>
      </c>
      <c r="O51" t="s">
        <v>93</v>
      </c>
    </row>
    <row r="52" spans="1:15">
      <c r="A52" s="5">
        <v>35612</v>
      </c>
      <c r="B52" s="6">
        <v>5</v>
      </c>
      <c r="C52" s="6" t="s">
        <v>37</v>
      </c>
      <c r="D52" s="95" t="s">
        <v>92</v>
      </c>
      <c r="E52" s="95"/>
      <c r="F52" s="97">
        <v>0.87</v>
      </c>
      <c r="G52" s="3">
        <v>-27.95</v>
      </c>
      <c r="I52" s="98">
        <v>0.40939999999999999</v>
      </c>
      <c r="J52">
        <v>1.3580999999999999</v>
      </c>
      <c r="K52">
        <v>3.6900000000000002E-2</v>
      </c>
      <c r="L52" s="11">
        <f t="shared" si="2"/>
        <v>1772.3205</v>
      </c>
      <c r="M52" s="4">
        <f t="shared" si="2"/>
        <v>48.154500000000006</v>
      </c>
      <c r="N52" s="94" t="s">
        <v>3</v>
      </c>
      <c r="O52" t="s">
        <v>93</v>
      </c>
    </row>
    <row r="53" spans="1:15">
      <c r="A53" s="5">
        <v>35612</v>
      </c>
      <c r="B53" s="6">
        <v>7</v>
      </c>
      <c r="C53" s="6" t="s">
        <v>37</v>
      </c>
      <c r="D53" s="95" t="s">
        <v>92</v>
      </c>
      <c r="E53" s="95"/>
      <c r="F53" s="97">
        <v>0.87</v>
      </c>
      <c r="G53" s="3">
        <v>-27.16</v>
      </c>
      <c r="I53" s="98">
        <v>0.40389999999999998</v>
      </c>
      <c r="J53">
        <v>1.5903</v>
      </c>
      <c r="K53">
        <v>5.3999999999999999E-2</v>
      </c>
      <c r="L53" s="11">
        <f t="shared" si="2"/>
        <v>2075.3415</v>
      </c>
      <c r="M53" s="4">
        <f t="shared" si="2"/>
        <v>70.47</v>
      </c>
      <c r="N53" s="94" t="s">
        <v>3</v>
      </c>
      <c r="O53" t="s">
        <v>93</v>
      </c>
    </row>
    <row r="54" spans="1:15">
      <c r="A54" s="5">
        <v>35612</v>
      </c>
      <c r="B54" s="6">
        <v>9</v>
      </c>
      <c r="C54" s="6" t="s">
        <v>37</v>
      </c>
      <c r="D54" s="95" t="s">
        <v>92</v>
      </c>
      <c r="E54" s="95"/>
      <c r="F54" s="97">
        <v>0.87</v>
      </c>
      <c r="G54" s="3">
        <v>-27.48</v>
      </c>
      <c r="I54" s="98">
        <v>0.39950000000000002</v>
      </c>
      <c r="J54">
        <v>1.8423000000000003</v>
      </c>
      <c r="K54">
        <v>4.3200000000000002E-2</v>
      </c>
      <c r="L54" s="11">
        <f t="shared" si="2"/>
        <v>2404.2015000000001</v>
      </c>
      <c r="M54" s="4">
        <f t="shared" si="2"/>
        <v>56.376000000000005</v>
      </c>
      <c r="N54" s="94" t="s">
        <v>3</v>
      </c>
      <c r="O54" t="s">
        <v>93</v>
      </c>
    </row>
    <row r="55" spans="1:15">
      <c r="A55" s="5">
        <v>35612</v>
      </c>
      <c r="B55" s="6">
        <v>11</v>
      </c>
      <c r="C55" s="6" t="s">
        <v>37</v>
      </c>
      <c r="D55" s="95" t="s">
        <v>92</v>
      </c>
      <c r="E55" s="95"/>
      <c r="F55" s="97">
        <v>0.87</v>
      </c>
      <c r="G55" s="3">
        <v>-26.81</v>
      </c>
      <c r="I55" s="98">
        <v>0.39229999999999998</v>
      </c>
      <c r="J55">
        <v>3.2561999999999998</v>
      </c>
      <c r="K55">
        <v>8.0100000000000005E-2</v>
      </c>
      <c r="L55" s="11">
        <f t="shared" si="2"/>
        <v>4249.3409999999994</v>
      </c>
      <c r="M55" s="4">
        <f t="shared" si="2"/>
        <v>104.53049999999999</v>
      </c>
      <c r="N55" s="94" t="s">
        <v>3</v>
      </c>
      <c r="O55" t="s">
        <v>93</v>
      </c>
    </row>
    <row r="56" spans="1:15">
      <c r="A56" s="5">
        <v>35612</v>
      </c>
      <c r="B56" s="6">
        <v>13</v>
      </c>
      <c r="C56" s="6" t="s">
        <v>37</v>
      </c>
      <c r="D56" s="95" t="s">
        <v>92</v>
      </c>
      <c r="E56" s="95"/>
      <c r="F56" s="97">
        <v>0.87</v>
      </c>
      <c r="G56" s="3">
        <v>-27.98</v>
      </c>
      <c r="I56" s="98">
        <v>0.4194</v>
      </c>
      <c r="J56">
        <v>1.3644000000000001</v>
      </c>
      <c r="K56">
        <v>4.0500000000000001E-2</v>
      </c>
      <c r="L56" s="11">
        <f t="shared" si="2"/>
        <v>1780.5419999999999</v>
      </c>
      <c r="M56" s="4">
        <f t="shared" si="2"/>
        <v>52.852499999999999</v>
      </c>
      <c r="N56" s="94" t="s">
        <v>3</v>
      </c>
      <c r="O56" t="s">
        <v>93</v>
      </c>
    </row>
    <row r="57" spans="1:15">
      <c r="A57" s="5">
        <v>35612</v>
      </c>
      <c r="B57" s="6">
        <v>15</v>
      </c>
      <c r="C57" s="6" t="s">
        <v>37</v>
      </c>
      <c r="D57" s="95" t="s">
        <v>92</v>
      </c>
      <c r="E57" s="95"/>
      <c r="F57" s="97">
        <v>0.87</v>
      </c>
      <c r="G57" s="3">
        <v>-27.15</v>
      </c>
      <c r="I57" s="98">
        <v>0.38679999999999998</v>
      </c>
      <c r="J57">
        <v>3.3525</v>
      </c>
      <c r="K57">
        <v>0.09</v>
      </c>
      <c r="L57" s="11">
        <f t="shared" si="2"/>
        <v>4375.0124999999998</v>
      </c>
      <c r="M57" s="4">
        <f t="shared" si="2"/>
        <v>117.44999999999999</v>
      </c>
      <c r="N57" s="94" t="s">
        <v>3</v>
      </c>
      <c r="O57" t="s">
        <v>93</v>
      </c>
    </row>
    <row r="58" spans="1:15">
      <c r="A58" s="5">
        <v>35612</v>
      </c>
      <c r="B58" s="6">
        <v>2</v>
      </c>
      <c r="C58" s="6" t="s">
        <v>39</v>
      </c>
      <c r="D58" s="95" t="s">
        <v>92</v>
      </c>
      <c r="E58" s="95"/>
      <c r="F58" s="97">
        <v>0.87</v>
      </c>
      <c r="G58" s="3">
        <v>-26.26</v>
      </c>
      <c r="I58" s="98">
        <v>0.40129999999999999</v>
      </c>
      <c r="J58">
        <v>3.3039000000000001</v>
      </c>
      <c r="K58">
        <v>7.4700000000000003E-2</v>
      </c>
      <c r="L58" s="11">
        <f t="shared" si="2"/>
        <v>4311.5895</v>
      </c>
      <c r="M58" s="4">
        <f t="shared" si="2"/>
        <v>97.483500000000006</v>
      </c>
      <c r="N58" s="94" t="s">
        <v>3</v>
      </c>
      <c r="O58" t="s">
        <v>93</v>
      </c>
    </row>
    <row r="59" spans="1:15">
      <c r="A59" s="5">
        <v>35612</v>
      </c>
      <c r="B59" s="6">
        <v>4</v>
      </c>
      <c r="C59" s="6" t="s">
        <v>39</v>
      </c>
      <c r="D59" s="95" t="s">
        <v>92</v>
      </c>
      <c r="E59" s="95"/>
      <c r="F59" s="97">
        <v>0.87</v>
      </c>
      <c r="G59" s="3">
        <v>-26</v>
      </c>
      <c r="I59" s="98">
        <v>0.40200000000000002</v>
      </c>
      <c r="J59">
        <v>2.5146000000000002</v>
      </c>
      <c r="K59">
        <v>5.4899999999999997E-2</v>
      </c>
      <c r="L59" s="11">
        <f t="shared" si="2"/>
        <v>3281.5529999999994</v>
      </c>
      <c r="M59" s="4">
        <f t="shared" si="2"/>
        <v>71.644499999999994</v>
      </c>
      <c r="N59" s="94" t="s">
        <v>3</v>
      </c>
      <c r="O59" t="s">
        <v>93</v>
      </c>
    </row>
    <row r="60" spans="1:15">
      <c r="A60" s="5">
        <v>35612</v>
      </c>
      <c r="B60" s="6">
        <v>6</v>
      </c>
      <c r="C60" s="6" t="s">
        <v>39</v>
      </c>
      <c r="D60" s="95" t="s">
        <v>92</v>
      </c>
      <c r="E60" s="95"/>
      <c r="F60" s="97">
        <v>0.87</v>
      </c>
      <c r="G60" s="3">
        <v>-28.43</v>
      </c>
      <c r="I60" s="98">
        <v>0.39219999999999999</v>
      </c>
      <c r="J60">
        <v>2.7261000000000002</v>
      </c>
      <c r="K60">
        <v>6.93E-2</v>
      </c>
      <c r="L60" s="11">
        <f t="shared" si="2"/>
        <v>3557.5604999999996</v>
      </c>
      <c r="M60" s="4">
        <f t="shared" si="2"/>
        <v>90.436500000000009</v>
      </c>
      <c r="N60" s="94" t="s">
        <v>3</v>
      </c>
      <c r="O60" t="s">
        <v>93</v>
      </c>
    </row>
    <row r="61" spans="1:15">
      <c r="A61" s="5">
        <v>35612</v>
      </c>
      <c r="B61" s="6">
        <v>8</v>
      </c>
      <c r="C61" s="6" t="s">
        <v>39</v>
      </c>
      <c r="D61" s="95" t="s">
        <v>92</v>
      </c>
      <c r="E61" s="95"/>
      <c r="F61" s="97">
        <v>0.87</v>
      </c>
      <c r="G61" s="3">
        <v>-28.01</v>
      </c>
      <c r="I61" s="98">
        <v>0.4032</v>
      </c>
      <c r="J61">
        <v>1.7126999999999999</v>
      </c>
      <c r="K61">
        <v>4.7699999999999999E-2</v>
      </c>
      <c r="L61" s="11">
        <f t="shared" si="2"/>
        <v>2235.0735000000004</v>
      </c>
      <c r="M61" s="4">
        <f t="shared" si="2"/>
        <v>62.248500000000007</v>
      </c>
      <c r="N61" s="94" t="s">
        <v>3</v>
      </c>
      <c r="O61" t="s">
        <v>93</v>
      </c>
    </row>
    <row r="62" spans="1:15">
      <c r="A62" s="5">
        <v>35612</v>
      </c>
      <c r="B62" s="6">
        <v>10</v>
      </c>
      <c r="C62" s="6" t="s">
        <v>39</v>
      </c>
      <c r="D62" s="95" t="s">
        <v>92</v>
      </c>
      <c r="E62" s="95"/>
      <c r="F62" s="97">
        <v>0.87</v>
      </c>
      <c r="G62" s="3">
        <v>-26.95</v>
      </c>
      <c r="I62" s="98">
        <v>0.39400000000000002</v>
      </c>
      <c r="J62">
        <v>3.5253000000000001</v>
      </c>
      <c r="K62">
        <v>6.5699999999999995E-2</v>
      </c>
      <c r="L62" s="11">
        <f t="shared" si="2"/>
        <v>4600.5165000000006</v>
      </c>
      <c r="M62" s="4">
        <f t="shared" si="2"/>
        <v>85.738500000000002</v>
      </c>
      <c r="N62" s="94" t="s">
        <v>3</v>
      </c>
      <c r="O62" t="s">
        <v>93</v>
      </c>
    </row>
    <row r="63" spans="1:15">
      <c r="A63" s="5">
        <v>35612</v>
      </c>
      <c r="B63" s="6">
        <v>12</v>
      </c>
      <c r="C63" s="6" t="s">
        <v>39</v>
      </c>
      <c r="D63" s="95" t="s">
        <v>92</v>
      </c>
      <c r="E63" s="95"/>
      <c r="F63" s="97">
        <v>0.87</v>
      </c>
      <c r="G63" s="3">
        <v>-27.36</v>
      </c>
      <c r="I63" s="98">
        <v>0.41980000000000001</v>
      </c>
      <c r="J63">
        <v>0.93329999999999991</v>
      </c>
      <c r="K63">
        <v>3.4200000000000001E-2</v>
      </c>
      <c r="L63" s="11">
        <f t="shared" si="2"/>
        <v>1217.9564999999998</v>
      </c>
      <c r="M63" s="4">
        <f t="shared" si="2"/>
        <v>44.631000000000007</v>
      </c>
      <c r="N63" s="94" t="s">
        <v>3</v>
      </c>
      <c r="O63" t="s">
        <v>93</v>
      </c>
    </row>
    <row r="64" spans="1:15">
      <c r="A64" s="5">
        <v>35612</v>
      </c>
      <c r="B64" s="6">
        <v>14</v>
      </c>
      <c r="C64" s="6" t="s">
        <v>39</v>
      </c>
      <c r="D64" s="95" t="s">
        <v>92</v>
      </c>
      <c r="E64" s="95"/>
      <c r="F64" s="97">
        <v>0.87</v>
      </c>
      <c r="G64" s="3">
        <v>-27.69</v>
      </c>
      <c r="I64" s="98">
        <v>0.38829999999999998</v>
      </c>
      <c r="J64">
        <v>2.3436000000000003</v>
      </c>
      <c r="K64">
        <v>6.3000000000000014E-2</v>
      </c>
      <c r="L64" s="11">
        <f t="shared" si="2"/>
        <v>3058.3980000000006</v>
      </c>
      <c r="M64" s="4">
        <f t="shared" si="2"/>
        <v>82.215000000000032</v>
      </c>
      <c r="N64" s="94" t="s">
        <v>3</v>
      </c>
      <c r="O64" t="s">
        <v>93</v>
      </c>
    </row>
    <row r="65" spans="1:15">
      <c r="A65" s="5">
        <v>35612</v>
      </c>
      <c r="B65" s="6">
        <v>16</v>
      </c>
      <c r="C65" s="6" t="s">
        <v>39</v>
      </c>
      <c r="D65" s="95" t="s">
        <v>92</v>
      </c>
      <c r="E65" s="95"/>
      <c r="F65" s="97">
        <v>0.87</v>
      </c>
      <c r="G65" s="3">
        <v>-28.02</v>
      </c>
      <c r="I65" s="98">
        <v>0.3977</v>
      </c>
      <c r="J65">
        <v>1.8549</v>
      </c>
      <c r="K65">
        <v>5.3999999999999999E-2</v>
      </c>
      <c r="L65" s="11">
        <f t="shared" si="2"/>
        <v>2420.6444999999999</v>
      </c>
      <c r="M65" s="4">
        <f t="shared" si="2"/>
        <v>70.47</v>
      </c>
      <c r="N65" s="94" t="s">
        <v>3</v>
      </c>
      <c r="O65" t="s">
        <v>93</v>
      </c>
    </row>
    <row r="66" spans="1:15">
      <c r="A66" s="1">
        <v>35947</v>
      </c>
      <c r="B66">
        <v>1</v>
      </c>
      <c r="C66" t="s">
        <v>37</v>
      </c>
      <c r="D66" t="s">
        <v>92</v>
      </c>
      <c r="F66" s="97">
        <v>0.87</v>
      </c>
      <c r="G66" s="8">
        <v>-27.527369630241392</v>
      </c>
      <c r="H66" s="8">
        <v>395.49686911845947</v>
      </c>
      <c r="I66" s="99">
        <v>0.50857083904124922</v>
      </c>
      <c r="J66" s="94">
        <v>2.4386936360792726</v>
      </c>
      <c r="K66" s="94">
        <v>7.2860070824586259E-2</v>
      </c>
      <c r="L66" s="11">
        <f t="shared" si="2"/>
        <v>3182.4951950834507</v>
      </c>
      <c r="M66" s="4">
        <f t="shared" si="2"/>
        <v>95.082392426085065</v>
      </c>
      <c r="N66" s="4">
        <f>M66*(I66-0.3663)/100*1000</f>
        <v>135.2745174850844</v>
      </c>
      <c r="O66" t="s">
        <v>94</v>
      </c>
    </row>
    <row r="67" spans="1:15">
      <c r="A67" s="1">
        <v>35947</v>
      </c>
      <c r="B67">
        <v>3</v>
      </c>
      <c r="C67" t="s">
        <v>37</v>
      </c>
      <c r="D67" t="s">
        <v>92</v>
      </c>
      <c r="F67" s="97">
        <v>0.87</v>
      </c>
      <c r="G67" s="8">
        <v>-27.601281928920738</v>
      </c>
      <c r="H67" s="8">
        <v>444.41265645253651</v>
      </c>
      <c r="I67" s="99">
        <v>0.52630374423034121</v>
      </c>
      <c r="J67" s="94">
        <v>1.306536464180976</v>
      </c>
      <c r="K67" s="94">
        <v>5.0706852235200932E-2</v>
      </c>
      <c r="L67" s="11">
        <f t="shared" si="2"/>
        <v>1705.0300857561738</v>
      </c>
      <c r="M67" s="4">
        <f t="shared" si="2"/>
        <v>66.17244216693723</v>
      </c>
      <c r="N67" s="4">
        <f>M67*(I67-0.3663)/100*1000</f>
        <v>105.87838511575669</v>
      </c>
      <c r="O67" t="s">
        <v>94</v>
      </c>
    </row>
    <row r="68" spans="1:15">
      <c r="A68" s="1">
        <v>35947</v>
      </c>
      <c r="B68">
        <v>5</v>
      </c>
      <c r="C68" t="s">
        <v>37</v>
      </c>
      <c r="D68" t="s">
        <v>92</v>
      </c>
      <c r="F68" s="97">
        <v>0.87</v>
      </c>
      <c r="G68" s="8">
        <v>-27.517862886810303</v>
      </c>
      <c r="H68" s="8">
        <v>479.42496540315972</v>
      </c>
      <c r="I68" s="99">
        <v>0.53899249247504</v>
      </c>
      <c r="J68" s="94">
        <v>2.1250468773971205</v>
      </c>
      <c r="K68" s="94">
        <v>6.745848449651777E-2</v>
      </c>
      <c r="L68" s="11">
        <f t="shared" si="2"/>
        <v>2773.1861750032422</v>
      </c>
      <c r="M68" s="4">
        <f t="shared" si="2"/>
        <v>88.033322267955697</v>
      </c>
      <c r="N68" s="4">
        <f>M68*(I68-0.3663)/100*1000</f>
        <v>152.0269384331171</v>
      </c>
      <c r="O68" t="s">
        <v>94</v>
      </c>
    </row>
    <row r="69" spans="1:15">
      <c r="A69" s="1">
        <v>35947</v>
      </c>
      <c r="B69">
        <v>7</v>
      </c>
      <c r="C69" t="s">
        <v>37</v>
      </c>
      <c r="D69" t="s">
        <v>92</v>
      </c>
      <c r="F69" s="97">
        <v>0.87</v>
      </c>
      <c r="G69" s="8">
        <v>-27.987400583410263</v>
      </c>
      <c r="H69" s="8">
        <v>882.4538776475556</v>
      </c>
      <c r="I69" s="99">
        <v>0.68482072301457519</v>
      </c>
      <c r="J69" s="94">
        <v>1.2412697822033048</v>
      </c>
      <c r="K69" s="94">
        <v>3.6398240473171972E-2</v>
      </c>
      <c r="L69" s="11">
        <f t="shared" si="2"/>
        <v>1619.8570657753128</v>
      </c>
      <c r="M69" s="4">
        <f t="shared" si="2"/>
        <v>47.499703817489426</v>
      </c>
      <c r="N69" s="4">
        <f>M69*(I69-0.3663)/100*1000</f>
        <v>151.29640002924907</v>
      </c>
      <c r="O69" t="s">
        <v>94</v>
      </c>
    </row>
    <row r="70" spans="1:15">
      <c r="A70" s="1">
        <v>35947</v>
      </c>
      <c r="B70">
        <v>9</v>
      </c>
      <c r="C70" t="s">
        <v>37</v>
      </c>
      <c r="D70" t="s">
        <v>92</v>
      </c>
      <c r="F70" s="97">
        <v>0.87</v>
      </c>
      <c r="G70" s="8">
        <v>-27.54939420976638</v>
      </c>
      <c r="H70" s="8">
        <v>102.92302449725996</v>
      </c>
      <c r="I70" s="99">
        <v>0.40237510561445272</v>
      </c>
      <c r="J70" s="94">
        <v>2.3909004544520229</v>
      </c>
      <c r="K70" s="94">
        <v>8.2629216492906138E-2</v>
      </c>
      <c r="L70" s="11">
        <f t="shared" si="2"/>
        <v>3120.1250930598894</v>
      </c>
      <c r="M70" s="4">
        <f t="shared" si="2"/>
        <v>107.83112752324251</v>
      </c>
      <c r="N70" s="4">
        <f>M70*(I70-0.3663)/100*1000</f>
        <v>38.900193139264921</v>
      </c>
      <c r="O70" t="s">
        <v>94</v>
      </c>
    </row>
    <row r="71" spans="1:15">
      <c r="A71" s="1">
        <v>35947</v>
      </c>
      <c r="B71">
        <v>11</v>
      </c>
      <c r="C71" t="s">
        <v>37</v>
      </c>
      <c r="D71" t="s">
        <v>92</v>
      </c>
      <c r="F71" s="97">
        <v>0.87</v>
      </c>
      <c r="G71" s="6" t="s">
        <v>46</v>
      </c>
      <c r="H71" s="6" t="s">
        <v>46</v>
      </c>
      <c r="I71" s="6" t="s">
        <v>46</v>
      </c>
      <c r="J71" s="6" t="s">
        <v>46</v>
      </c>
      <c r="K71" s="6" t="s">
        <v>46</v>
      </c>
      <c r="O71" t="s">
        <v>94</v>
      </c>
    </row>
    <row r="72" spans="1:15">
      <c r="A72" s="1">
        <v>35947</v>
      </c>
      <c r="B72">
        <v>13</v>
      </c>
      <c r="C72" t="s">
        <v>37</v>
      </c>
      <c r="D72" t="s">
        <v>92</v>
      </c>
      <c r="F72" s="97">
        <v>0.87</v>
      </c>
      <c r="G72" s="8">
        <v>-27.644624622249601</v>
      </c>
      <c r="H72" s="8">
        <v>339.78095561231379</v>
      </c>
      <c r="I72" s="99">
        <v>0.48836505508151379</v>
      </c>
      <c r="J72" s="94">
        <v>1.8989206112200954</v>
      </c>
      <c r="K72" s="94">
        <v>7.54518465553492E-2</v>
      </c>
      <c r="L72" s="11">
        <f t="shared" ref="L72:M103" si="3">J72/100*$F72*15*100*100</f>
        <v>2478.0913976422248</v>
      </c>
      <c r="M72" s="4">
        <f t="shared" si="3"/>
        <v>98.464659754730704</v>
      </c>
      <c r="N72" s="4">
        <f t="shared" ref="N72:N135" si="4">M72*(I72-0.3663)/100*1000</f>
        <v>120.19094116543715</v>
      </c>
      <c r="O72" t="s">
        <v>94</v>
      </c>
    </row>
    <row r="73" spans="1:15">
      <c r="A73" s="1">
        <v>35947</v>
      </c>
      <c r="B73">
        <v>15</v>
      </c>
      <c r="C73" t="s">
        <v>37</v>
      </c>
      <c r="D73" t="s">
        <v>92</v>
      </c>
      <c r="F73" s="97">
        <v>0.87</v>
      </c>
      <c r="G73" s="8">
        <v>-27.256801193857193</v>
      </c>
      <c r="H73" s="8">
        <v>410.08104257358673</v>
      </c>
      <c r="I73" s="99">
        <v>0.51385854134112452</v>
      </c>
      <c r="J73" s="94">
        <v>0.94610331284699578</v>
      </c>
      <c r="K73" s="94">
        <v>4.3089248019590423E-2</v>
      </c>
      <c r="L73" s="11">
        <f t="shared" si="3"/>
        <v>1234.6648232653292</v>
      </c>
      <c r="M73" s="4">
        <f t="shared" si="3"/>
        <v>56.231468665565501</v>
      </c>
      <c r="N73" s="4">
        <f t="shared" si="4"/>
        <v>82.974334937599934</v>
      </c>
      <c r="O73" t="s">
        <v>94</v>
      </c>
    </row>
    <row r="74" spans="1:15">
      <c r="A74" s="1">
        <v>35947</v>
      </c>
      <c r="B74">
        <v>2</v>
      </c>
      <c r="C74" t="s">
        <v>39</v>
      </c>
      <c r="D74" t="s">
        <v>92</v>
      </c>
      <c r="F74" s="97">
        <v>0.87</v>
      </c>
      <c r="G74" s="8">
        <v>-27.903035277271268</v>
      </c>
      <c r="H74" s="8">
        <v>308.13655008446767</v>
      </c>
      <c r="I74" s="99">
        <v>0.47688532488987373</v>
      </c>
      <c r="J74" s="94">
        <v>1.6774344868598319</v>
      </c>
      <c r="K74" s="94">
        <v>5.6789244106072584E-2</v>
      </c>
      <c r="L74" s="11">
        <f t="shared" si="3"/>
        <v>2189.0520053520804</v>
      </c>
      <c r="M74" s="4">
        <f t="shared" si="3"/>
        <v>74.109963558424724</v>
      </c>
      <c r="N74" s="4">
        <f t="shared" si="4"/>
        <v>81.954743976851006</v>
      </c>
      <c r="O74" t="s">
        <v>94</v>
      </c>
    </row>
    <row r="75" spans="1:15">
      <c r="A75" s="1">
        <v>35947</v>
      </c>
      <c r="B75">
        <v>4</v>
      </c>
      <c r="C75" t="s">
        <v>39</v>
      </c>
      <c r="D75" t="s">
        <v>92</v>
      </c>
      <c r="F75" s="97">
        <v>0.87</v>
      </c>
      <c r="G75" s="8">
        <v>-28.00786875</v>
      </c>
      <c r="H75" s="8">
        <v>471.57149587553556</v>
      </c>
      <c r="I75" s="99">
        <v>0.53614661226069216</v>
      </c>
      <c r="J75" s="94">
        <v>2.1454642822823113</v>
      </c>
      <c r="K75" s="94">
        <v>6.2413893984769611E-2</v>
      </c>
      <c r="L75" s="11">
        <f t="shared" si="3"/>
        <v>2799.8308883784161</v>
      </c>
      <c r="M75" s="4">
        <f t="shared" si="3"/>
        <v>81.450131650124334</v>
      </c>
      <c r="N75" s="4">
        <f t="shared" si="4"/>
        <v>138.34028928960998</v>
      </c>
      <c r="O75" t="s">
        <v>94</v>
      </c>
    </row>
    <row r="76" spans="1:15">
      <c r="A76" s="1">
        <v>35947</v>
      </c>
      <c r="B76">
        <v>6</v>
      </c>
      <c r="C76" t="s">
        <v>39</v>
      </c>
      <c r="D76" t="s">
        <v>92</v>
      </c>
      <c r="F76" s="97">
        <v>0.87</v>
      </c>
      <c r="G76" s="8">
        <v>-27.786250658655167</v>
      </c>
      <c r="H76" s="8">
        <v>1025.2383027112121</v>
      </c>
      <c r="I76" s="99">
        <v>0.73638197893579815</v>
      </c>
      <c r="J76" s="94">
        <v>0.83960722680705713</v>
      </c>
      <c r="K76" s="94">
        <v>2.5752916848545498E-2</v>
      </c>
      <c r="L76" s="11">
        <f t="shared" si="3"/>
        <v>1095.6874309832094</v>
      </c>
      <c r="M76" s="4">
        <f t="shared" si="3"/>
        <v>33.607556487351872</v>
      </c>
      <c r="N76" s="4">
        <f t="shared" si="4"/>
        <v>124.37551012035802</v>
      </c>
      <c r="O76" t="s">
        <v>94</v>
      </c>
    </row>
    <row r="77" spans="1:15">
      <c r="A77" s="1">
        <v>35947</v>
      </c>
      <c r="B77">
        <v>8</v>
      </c>
      <c r="C77" t="s">
        <v>39</v>
      </c>
      <c r="D77" t="s">
        <v>92</v>
      </c>
      <c r="F77" s="97">
        <v>0.87</v>
      </c>
      <c r="G77" s="8">
        <v>-28.345150075340271</v>
      </c>
      <c r="H77" s="8">
        <v>650.79305411856024</v>
      </c>
      <c r="I77" s="99">
        <v>0.60105102733940929</v>
      </c>
      <c r="J77" s="94">
        <v>0.8485183053148817</v>
      </c>
      <c r="K77" s="94">
        <v>3.5875736442224693E-2</v>
      </c>
      <c r="L77" s="11">
        <f t="shared" si="3"/>
        <v>1107.3163884359208</v>
      </c>
      <c r="M77" s="4">
        <f t="shared" si="3"/>
        <v>46.817836057103221</v>
      </c>
      <c r="N77" s="4">
        <f t="shared" si="4"/>
        <v>109.90535112213021</v>
      </c>
      <c r="O77" t="s">
        <v>94</v>
      </c>
    </row>
    <row r="78" spans="1:15">
      <c r="A78" s="1">
        <v>35947</v>
      </c>
      <c r="B78">
        <v>10</v>
      </c>
      <c r="C78" t="s">
        <v>39</v>
      </c>
      <c r="D78" t="s">
        <v>92</v>
      </c>
      <c r="F78" s="97">
        <v>0.87</v>
      </c>
      <c r="G78" s="8">
        <v>-28.407718120956421</v>
      </c>
      <c r="H78" s="8">
        <v>569.64298183105279</v>
      </c>
      <c r="I78" s="99">
        <v>0.57167332998468745</v>
      </c>
      <c r="J78" s="94">
        <v>1.1417332077891604</v>
      </c>
      <c r="K78" s="94">
        <v>4.4963313612533209E-2</v>
      </c>
      <c r="L78" s="11">
        <f t="shared" si="3"/>
        <v>1489.9618361648543</v>
      </c>
      <c r="M78" s="4">
        <f t="shared" si="3"/>
        <v>58.67712426435584</v>
      </c>
      <c r="N78" s="4">
        <f t="shared" si="4"/>
        <v>120.5071640409606</v>
      </c>
      <c r="O78" t="s">
        <v>94</v>
      </c>
    </row>
    <row r="79" spans="1:15">
      <c r="A79" s="1">
        <v>35947</v>
      </c>
      <c r="B79">
        <v>12</v>
      </c>
      <c r="C79" t="s">
        <v>39</v>
      </c>
      <c r="D79" t="s">
        <v>92</v>
      </c>
      <c r="F79" s="97">
        <v>0.87</v>
      </c>
      <c r="G79" s="8">
        <v>-27.483241345071789</v>
      </c>
      <c r="H79" s="8">
        <v>482.76816374005557</v>
      </c>
      <c r="I79" s="99">
        <v>0.54020392569683418</v>
      </c>
      <c r="J79" s="94">
        <v>1.1984013221291403</v>
      </c>
      <c r="K79" s="94">
        <v>4.6390868850268767E-2</v>
      </c>
      <c r="L79" s="11">
        <f t="shared" si="3"/>
        <v>1563.9137253785282</v>
      </c>
      <c r="M79" s="4">
        <f t="shared" si="3"/>
        <v>60.540083849600734</v>
      </c>
      <c r="N79" s="4">
        <f t="shared" si="4"/>
        <v>105.28158243461077</v>
      </c>
      <c r="O79" t="s">
        <v>94</v>
      </c>
    </row>
    <row r="80" spans="1:15">
      <c r="A80" s="1">
        <v>35947</v>
      </c>
      <c r="B80">
        <v>14</v>
      </c>
      <c r="C80" t="s">
        <v>39</v>
      </c>
      <c r="D80" t="s">
        <v>92</v>
      </c>
      <c r="F80" s="97">
        <v>0.87</v>
      </c>
      <c r="G80" s="8">
        <v>-28.232790120983122</v>
      </c>
      <c r="H80" s="8">
        <v>654.6240951730291</v>
      </c>
      <c r="I80" s="99">
        <v>0.6024374998120009</v>
      </c>
      <c r="J80" s="94">
        <v>2.3753219809903636</v>
      </c>
      <c r="K80" s="94">
        <v>8.2018015316926374E-2</v>
      </c>
      <c r="L80" s="11">
        <f t="shared" si="3"/>
        <v>3099.795185192424</v>
      </c>
      <c r="M80" s="4">
        <f t="shared" si="3"/>
        <v>107.03350998858892</v>
      </c>
      <c r="N80" s="4">
        <f t="shared" si="4"/>
        <v>252.74625444808214</v>
      </c>
      <c r="O80" t="s">
        <v>94</v>
      </c>
    </row>
    <row r="81" spans="1:15">
      <c r="A81" s="1">
        <v>35947</v>
      </c>
      <c r="B81">
        <v>16</v>
      </c>
      <c r="C81" t="s">
        <v>39</v>
      </c>
      <c r="D81" t="s">
        <v>92</v>
      </c>
      <c r="F81" s="97">
        <v>0.87</v>
      </c>
      <c r="G81" s="8">
        <v>-27.611927243614197</v>
      </c>
      <c r="H81" s="8">
        <v>456.10842444040765</v>
      </c>
      <c r="I81" s="99">
        <v>0.53054274667679213</v>
      </c>
      <c r="J81" s="94">
        <v>1.3269300024619448</v>
      </c>
      <c r="K81" s="94">
        <v>4.8353484725094362E-2</v>
      </c>
      <c r="L81" s="11">
        <f t="shared" si="3"/>
        <v>1731.6436532128382</v>
      </c>
      <c r="M81" s="4">
        <f t="shared" si="3"/>
        <v>63.101297566248135</v>
      </c>
      <c r="N81" s="4">
        <f t="shared" si="4"/>
        <v>103.63930431150172</v>
      </c>
      <c r="O81" t="s">
        <v>94</v>
      </c>
    </row>
    <row r="82" spans="1:15">
      <c r="A82" s="1">
        <v>35977</v>
      </c>
      <c r="B82">
        <v>1</v>
      </c>
      <c r="C82" t="s">
        <v>37</v>
      </c>
      <c r="D82" t="s">
        <v>92</v>
      </c>
      <c r="F82" s="97">
        <v>0.87</v>
      </c>
      <c r="G82" s="8">
        <v>-27.451205851459502</v>
      </c>
      <c r="H82" s="8">
        <v>334.2272876133103</v>
      </c>
      <c r="I82" s="99">
        <v>0.48635052689806552</v>
      </c>
      <c r="J82">
        <v>1.4275642769871546</v>
      </c>
      <c r="K82">
        <v>5.4339944473566458E-2</v>
      </c>
      <c r="L82" s="11">
        <f t="shared" si="3"/>
        <v>1862.9713814682368</v>
      </c>
      <c r="M82" s="4">
        <f t="shared" si="3"/>
        <v>70.913627538004235</v>
      </c>
      <c r="N82" s="4">
        <f t="shared" si="4"/>
        <v>85.132183501905757</v>
      </c>
      <c r="O82" t="s">
        <v>94</v>
      </c>
    </row>
    <row r="83" spans="1:15">
      <c r="A83" s="1">
        <v>35977</v>
      </c>
      <c r="B83">
        <v>3</v>
      </c>
      <c r="C83" t="s">
        <v>37</v>
      </c>
      <c r="D83" t="s">
        <v>92</v>
      </c>
      <c r="F83" s="97">
        <v>0.87</v>
      </c>
      <c r="G83" s="8">
        <v>-27.517428506755827</v>
      </c>
      <c r="H83" s="8">
        <v>207.58743731907879</v>
      </c>
      <c r="I83" s="99">
        <v>0.4403912547918799</v>
      </c>
      <c r="J83">
        <v>1.8481309809706623</v>
      </c>
      <c r="K83">
        <v>6.705325511750386E-2</v>
      </c>
      <c r="L83" s="11">
        <f t="shared" si="3"/>
        <v>2411.8109301667141</v>
      </c>
      <c r="M83" s="4">
        <f t="shared" si="3"/>
        <v>87.504497928342545</v>
      </c>
      <c r="N83" s="4">
        <f t="shared" si="4"/>
        <v>64.833180514443541</v>
      </c>
      <c r="O83" t="s">
        <v>94</v>
      </c>
    </row>
    <row r="84" spans="1:15">
      <c r="A84" s="1">
        <v>35977</v>
      </c>
      <c r="B84">
        <v>5</v>
      </c>
      <c r="C84" t="s">
        <v>37</v>
      </c>
      <c r="D84" t="s">
        <v>92</v>
      </c>
      <c r="F84" s="97">
        <v>0.87</v>
      </c>
      <c r="G84" s="8">
        <v>-28.019277933502188</v>
      </c>
      <c r="H84" s="8">
        <v>328.95342199908902</v>
      </c>
      <c r="I84" s="99">
        <v>0.48443741825504405</v>
      </c>
      <c r="J84">
        <v>1.7013806365719142</v>
      </c>
      <c r="K84">
        <v>6.4574512936965464E-2</v>
      </c>
      <c r="L84" s="11">
        <f t="shared" si="3"/>
        <v>2220.3017307263481</v>
      </c>
      <c r="M84" s="4">
        <f t="shared" si="3"/>
        <v>84.269739382739942</v>
      </c>
      <c r="N84" s="4">
        <f t="shared" si="4"/>
        <v>99.554094477023057</v>
      </c>
      <c r="O84" t="s">
        <v>94</v>
      </c>
    </row>
    <row r="85" spans="1:15">
      <c r="A85" s="1">
        <v>35977</v>
      </c>
      <c r="B85">
        <v>7</v>
      </c>
      <c r="C85" t="s">
        <v>37</v>
      </c>
      <c r="D85" t="s">
        <v>92</v>
      </c>
      <c r="F85" s="97">
        <v>0.87</v>
      </c>
      <c r="G85" s="8">
        <v>-28.005807621860502</v>
      </c>
      <c r="H85" s="8">
        <v>119.40070594887514</v>
      </c>
      <c r="I85" s="99">
        <v>0.40836204523888109</v>
      </c>
      <c r="J85">
        <v>1.970630672415669</v>
      </c>
      <c r="K85">
        <v>7.058909947480585E-2</v>
      </c>
      <c r="L85" s="11">
        <f t="shared" si="3"/>
        <v>2571.6730275024483</v>
      </c>
      <c r="M85" s="4">
        <f t="shared" si="3"/>
        <v>92.118774814621617</v>
      </c>
      <c r="N85" s="4">
        <f t="shared" si="4"/>
        <v>38.747040736029128</v>
      </c>
      <c r="O85" t="s">
        <v>94</v>
      </c>
    </row>
    <row r="86" spans="1:15">
      <c r="A86" s="1">
        <v>35977</v>
      </c>
      <c r="B86">
        <v>9</v>
      </c>
      <c r="C86" t="s">
        <v>37</v>
      </c>
      <c r="D86" t="s">
        <v>92</v>
      </c>
      <c r="F86" s="97">
        <v>0.87</v>
      </c>
      <c r="G86" s="8">
        <v>-27.502596107387543</v>
      </c>
      <c r="H86" s="8">
        <v>93.567847548915523</v>
      </c>
      <c r="I86" s="99">
        <v>0.39897570998542398</v>
      </c>
      <c r="J86">
        <v>3.1717906120337518</v>
      </c>
      <c r="K86">
        <v>0.10949525657513445</v>
      </c>
      <c r="L86" s="11">
        <f t="shared" si="3"/>
        <v>4139.1867487040454</v>
      </c>
      <c r="M86" s="4">
        <f t="shared" si="3"/>
        <v>142.89130983055045</v>
      </c>
      <c r="N86" s="4">
        <f t="shared" si="4"/>
        <v>46.690749994604261</v>
      </c>
      <c r="O86" t="s">
        <v>94</v>
      </c>
    </row>
    <row r="87" spans="1:15">
      <c r="A87" s="1">
        <v>35977</v>
      </c>
      <c r="B87">
        <v>11</v>
      </c>
      <c r="C87" t="s">
        <v>37</v>
      </c>
      <c r="D87" t="s">
        <v>92</v>
      </c>
      <c r="F87" s="97">
        <v>0.87</v>
      </c>
      <c r="G87" s="8">
        <v>-27.628196594381333</v>
      </c>
      <c r="H87" s="8">
        <v>309.63736009870672</v>
      </c>
      <c r="I87" s="99">
        <v>0.47742983779849035</v>
      </c>
      <c r="J87">
        <v>0.76571164175687023</v>
      </c>
      <c r="K87">
        <v>2.9289682281447117E-2</v>
      </c>
      <c r="L87" s="11">
        <f t="shared" si="3"/>
        <v>999.25369249271569</v>
      </c>
      <c r="M87" s="4">
        <f t="shared" si="3"/>
        <v>38.223035377288497</v>
      </c>
      <c r="N87" s="4">
        <f t="shared" si="4"/>
        <v>42.477197216440288</v>
      </c>
      <c r="O87" t="s">
        <v>94</v>
      </c>
    </row>
    <row r="88" spans="1:15">
      <c r="A88" s="1">
        <v>35977</v>
      </c>
      <c r="B88">
        <v>13</v>
      </c>
      <c r="C88" t="s">
        <v>37</v>
      </c>
      <c r="D88" t="s">
        <v>92</v>
      </c>
      <c r="F88" s="97">
        <v>0.87</v>
      </c>
      <c r="G88" s="8">
        <v>-27.530123735094062</v>
      </c>
      <c r="H88" s="8">
        <v>183.91894395015495</v>
      </c>
      <c r="I88" s="99">
        <v>0.43179693750943804</v>
      </c>
      <c r="J88">
        <v>1.4533564797675238</v>
      </c>
      <c r="K88">
        <v>5.7970548163777252E-2</v>
      </c>
      <c r="L88" s="11">
        <f t="shared" si="3"/>
        <v>1896.6302060966182</v>
      </c>
      <c r="M88" s="4">
        <f t="shared" si="3"/>
        <v>75.651565353729325</v>
      </c>
      <c r="N88" s="4">
        <f t="shared" si="4"/>
        <v>49.549458484643765</v>
      </c>
      <c r="O88" t="s">
        <v>94</v>
      </c>
    </row>
    <row r="89" spans="1:15">
      <c r="A89" s="1">
        <v>35977</v>
      </c>
      <c r="B89">
        <v>15</v>
      </c>
      <c r="C89" t="s">
        <v>37</v>
      </c>
      <c r="D89" t="s">
        <v>92</v>
      </c>
      <c r="F89" s="97">
        <v>0.87</v>
      </c>
      <c r="G89" s="8">
        <v>-27.61720579280853</v>
      </c>
      <c r="H89" s="8">
        <v>167.46825739162935</v>
      </c>
      <c r="I89" s="99">
        <v>0.42582261940672117</v>
      </c>
      <c r="J89">
        <v>2.9063256032817515</v>
      </c>
      <c r="K89">
        <v>9.7037719707269335E-2</v>
      </c>
      <c r="L89" s="11">
        <f t="shared" si="3"/>
        <v>3792.7549122826854</v>
      </c>
      <c r="M89" s="4">
        <f t="shared" si="3"/>
        <v>126.63422421798647</v>
      </c>
      <c r="N89" s="4">
        <f t="shared" si="4"/>
        <v>75.376007319926003</v>
      </c>
      <c r="O89" t="s">
        <v>94</v>
      </c>
    </row>
    <row r="90" spans="1:15">
      <c r="A90" s="1">
        <v>35977</v>
      </c>
      <c r="B90">
        <v>2</v>
      </c>
      <c r="C90" t="s">
        <v>39</v>
      </c>
      <c r="D90" t="s">
        <v>92</v>
      </c>
      <c r="F90" s="97">
        <v>0.87</v>
      </c>
      <c r="G90" s="8">
        <v>-27.557705903911589</v>
      </c>
      <c r="H90" s="8">
        <v>221.14333033001571</v>
      </c>
      <c r="I90" s="99">
        <v>0.44531289593289736</v>
      </c>
      <c r="J90">
        <v>2.3902473059500795</v>
      </c>
      <c r="K90">
        <v>8.3333253637749641E-2</v>
      </c>
      <c r="L90" s="11">
        <f t="shared" si="3"/>
        <v>3119.2727342648536</v>
      </c>
      <c r="M90" s="4">
        <f t="shared" si="3"/>
        <v>108.74989599726328</v>
      </c>
      <c r="N90" s="4">
        <f t="shared" si="4"/>
        <v>85.926442151451738</v>
      </c>
      <c r="O90" t="s">
        <v>94</v>
      </c>
    </row>
    <row r="91" spans="1:15">
      <c r="A91" s="1">
        <v>35977</v>
      </c>
      <c r="B91">
        <v>4</v>
      </c>
      <c r="C91" t="s">
        <v>39</v>
      </c>
      <c r="D91" t="s">
        <v>92</v>
      </c>
      <c r="F91" s="97">
        <v>0.87</v>
      </c>
      <c r="G91" s="8">
        <v>-28.150278427505491</v>
      </c>
      <c r="H91" s="8">
        <v>212.69526519958816</v>
      </c>
      <c r="I91" s="99">
        <v>0.4422457744688234</v>
      </c>
      <c r="J91">
        <v>2.2664563597895371</v>
      </c>
      <c r="K91">
        <v>7.1269919215343272E-2</v>
      </c>
      <c r="L91" s="11">
        <f t="shared" si="3"/>
        <v>2957.7255495253457</v>
      </c>
      <c r="M91" s="4">
        <f t="shared" si="3"/>
        <v>93.00724457602297</v>
      </c>
      <c r="N91" s="4">
        <f t="shared" si="4"/>
        <v>70.635072205373376</v>
      </c>
      <c r="O91" t="s">
        <v>94</v>
      </c>
    </row>
    <row r="92" spans="1:15">
      <c r="A92" s="1">
        <v>35977</v>
      </c>
      <c r="B92">
        <v>6</v>
      </c>
      <c r="C92" t="s">
        <v>39</v>
      </c>
      <c r="D92" t="s">
        <v>92</v>
      </c>
      <c r="F92" s="97">
        <v>0.87</v>
      </c>
      <c r="G92" s="8">
        <v>-27.982087129020691</v>
      </c>
      <c r="H92" s="8">
        <v>90.680908534838053</v>
      </c>
      <c r="I92" s="99">
        <v>0.39792663456442123</v>
      </c>
      <c r="J92">
        <v>1.5889646666618185</v>
      </c>
      <c r="K92">
        <v>5.2401436670204957E-2</v>
      </c>
      <c r="L92" s="11">
        <f t="shared" si="3"/>
        <v>2073.5988899936729</v>
      </c>
      <c r="M92" s="4">
        <f t="shared" si="3"/>
        <v>68.38387485461746</v>
      </c>
      <c r="N92" s="4">
        <f t="shared" si="4"/>
        <v>21.627518201260997</v>
      </c>
      <c r="O92" t="s">
        <v>94</v>
      </c>
    </row>
    <row r="93" spans="1:15">
      <c r="A93" s="1">
        <v>35977</v>
      </c>
      <c r="B93">
        <v>8</v>
      </c>
      <c r="C93" t="s">
        <v>39</v>
      </c>
      <c r="D93" t="s">
        <v>92</v>
      </c>
      <c r="F93" s="97">
        <v>0.87</v>
      </c>
      <c r="G93" s="8">
        <v>-28.411736491823195</v>
      </c>
      <c r="H93" s="8">
        <v>456.46711972940449</v>
      </c>
      <c r="I93" s="99">
        <v>0.53067274612843707</v>
      </c>
      <c r="J93">
        <v>1.2327362006700207</v>
      </c>
      <c r="K93">
        <v>5.0240977584846809E-2</v>
      </c>
      <c r="L93" s="11">
        <f t="shared" si="3"/>
        <v>1608.7207418743769</v>
      </c>
      <c r="M93" s="4">
        <f t="shared" si="3"/>
        <v>65.564475748225078</v>
      </c>
      <c r="N93" s="4">
        <f t="shared" si="4"/>
        <v>107.77012927207069</v>
      </c>
      <c r="O93" t="s">
        <v>94</v>
      </c>
    </row>
    <row r="94" spans="1:15">
      <c r="A94" s="1">
        <v>35977</v>
      </c>
      <c r="B94">
        <v>10</v>
      </c>
      <c r="C94" t="s">
        <v>39</v>
      </c>
      <c r="D94" t="s">
        <v>92</v>
      </c>
      <c r="F94" s="97">
        <v>0.87</v>
      </c>
      <c r="G94" s="8">
        <v>-27.87007741203308</v>
      </c>
      <c r="H94" s="8">
        <v>111.16932063839488</v>
      </c>
      <c r="I94" s="99">
        <v>0.40537137422286507</v>
      </c>
      <c r="J94">
        <v>3.4352587150066713</v>
      </c>
      <c r="K94">
        <v>0.15247463351116264</v>
      </c>
      <c r="L94" s="11">
        <f t="shared" si="3"/>
        <v>4483.0126230837068</v>
      </c>
      <c r="M94" s="4">
        <f t="shared" si="3"/>
        <v>198.97939673206727</v>
      </c>
      <c r="N94" s="4">
        <f t="shared" si="4"/>
        <v>77.743984723585314</v>
      </c>
      <c r="O94" t="s">
        <v>94</v>
      </c>
    </row>
    <row r="95" spans="1:15">
      <c r="A95" s="1">
        <v>35977</v>
      </c>
      <c r="B95">
        <v>12</v>
      </c>
      <c r="C95" t="s">
        <v>39</v>
      </c>
      <c r="D95" t="s">
        <v>92</v>
      </c>
      <c r="F95" s="97">
        <v>0.87</v>
      </c>
      <c r="G95" s="8">
        <v>-27.17541470863819</v>
      </c>
      <c r="H95" s="8">
        <v>148.5803648606792</v>
      </c>
      <c r="I95" s="99">
        <v>0.41896230852766198</v>
      </c>
      <c r="J95">
        <v>0.70118334130891169</v>
      </c>
      <c r="K95">
        <v>3.3393400064938773E-2</v>
      </c>
      <c r="L95" s="11">
        <f t="shared" si="3"/>
        <v>915.04426040812973</v>
      </c>
      <c r="M95" s="4">
        <f t="shared" si="3"/>
        <v>43.578387084745103</v>
      </c>
      <c r="N95" s="4">
        <f t="shared" si="4"/>
        <v>22.94938465794726</v>
      </c>
      <c r="O95" t="s">
        <v>94</v>
      </c>
    </row>
    <row r="96" spans="1:15">
      <c r="A96" s="1">
        <v>35977</v>
      </c>
      <c r="B96">
        <v>14</v>
      </c>
      <c r="C96" t="s">
        <v>39</v>
      </c>
      <c r="D96" t="s">
        <v>92</v>
      </c>
      <c r="F96" s="97">
        <v>0.87</v>
      </c>
      <c r="G96" s="8">
        <v>-27.715428416872022</v>
      </c>
      <c r="H96" s="8">
        <v>164.29061844995277</v>
      </c>
      <c r="I96" s="99">
        <v>0.42466852866846666</v>
      </c>
      <c r="J96">
        <v>1.0429680202766141</v>
      </c>
      <c r="K96">
        <v>4.6570794755013314E-2</v>
      </c>
      <c r="L96" s="11">
        <f t="shared" si="3"/>
        <v>1361.0732664609816</v>
      </c>
      <c r="M96" s="4">
        <f t="shared" si="3"/>
        <v>60.774887155292369</v>
      </c>
      <c r="N96" s="4">
        <f t="shared" si="4"/>
        <v>35.473407432465081</v>
      </c>
      <c r="O96" t="s">
        <v>94</v>
      </c>
    </row>
    <row r="97" spans="1:15">
      <c r="A97" s="1">
        <v>35977</v>
      </c>
      <c r="B97">
        <v>16</v>
      </c>
      <c r="C97" t="s">
        <v>39</v>
      </c>
      <c r="D97" t="s">
        <v>92</v>
      </c>
      <c r="F97" s="97">
        <v>0.87</v>
      </c>
      <c r="G97" s="8">
        <v>-27.49847985115051</v>
      </c>
      <c r="H97" s="8">
        <v>161.45778551680922</v>
      </c>
      <c r="I97" s="99">
        <v>0.42363964590823538</v>
      </c>
      <c r="J97">
        <v>1.4116793153015419</v>
      </c>
      <c r="K97">
        <v>4.4529123642563506E-2</v>
      </c>
      <c r="L97" s="11">
        <f t="shared" si="3"/>
        <v>1842.2415064685122</v>
      </c>
      <c r="M97" s="4">
        <f t="shared" si="3"/>
        <v>58.110506353545368</v>
      </c>
      <c r="N97" s="4">
        <f t="shared" si="4"/>
        <v>33.320358578605536</v>
      </c>
      <c r="O97" t="s">
        <v>94</v>
      </c>
    </row>
    <row r="98" spans="1:15">
      <c r="A98" s="1">
        <v>36039</v>
      </c>
      <c r="B98">
        <v>1</v>
      </c>
      <c r="C98" t="s">
        <v>37</v>
      </c>
      <c r="D98" t="s">
        <v>92</v>
      </c>
      <c r="F98" s="97">
        <v>0.87</v>
      </c>
      <c r="G98" s="8">
        <v>-27.497562377834317</v>
      </c>
      <c r="H98" s="8">
        <v>311.38445202810061</v>
      </c>
      <c r="I98" s="99">
        <v>0.47806369740452304</v>
      </c>
      <c r="J98">
        <v>2.0558082392784547</v>
      </c>
      <c r="K98">
        <v>7.0657979756399744E-2</v>
      </c>
      <c r="L98" s="11">
        <f t="shared" si="3"/>
        <v>2682.829752258383</v>
      </c>
      <c r="M98" s="4">
        <f t="shared" si="3"/>
        <v>92.208663582101664</v>
      </c>
      <c r="N98" s="4">
        <f t="shared" si="4"/>
        <v>103.05581174665473</v>
      </c>
      <c r="O98" t="s">
        <v>94</v>
      </c>
    </row>
    <row r="99" spans="1:15">
      <c r="A99" s="1">
        <v>36039</v>
      </c>
      <c r="B99">
        <v>3</v>
      </c>
      <c r="C99" t="s">
        <v>37</v>
      </c>
      <c r="D99" t="s">
        <v>92</v>
      </c>
      <c r="F99" s="97">
        <v>0.87</v>
      </c>
      <c r="G99" s="8">
        <v>-27.499692856454846</v>
      </c>
      <c r="H99" s="8">
        <v>400.88261392475624</v>
      </c>
      <c r="I99" s="99">
        <v>0.51052358390733865</v>
      </c>
      <c r="J99">
        <v>1.3576604494533286</v>
      </c>
      <c r="K99">
        <v>5.1556558006435639E-2</v>
      </c>
      <c r="L99" s="11">
        <f t="shared" si="3"/>
        <v>1771.7468865365938</v>
      </c>
      <c r="M99" s="4">
        <f t="shared" si="3"/>
        <v>67.28130819839852</v>
      </c>
      <c r="N99" s="4">
        <f t="shared" si="4"/>
        <v>97.035513983472399</v>
      </c>
      <c r="O99" t="s">
        <v>94</v>
      </c>
    </row>
    <row r="100" spans="1:15">
      <c r="A100" s="1">
        <v>36039</v>
      </c>
      <c r="B100">
        <v>5</v>
      </c>
      <c r="C100" t="s">
        <v>37</v>
      </c>
      <c r="D100" t="s">
        <v>92</v>
      </c>
      <c r="F100" s="97">
        <v>0.87</v>
      </c>
      <c r="G100" s="8">
        <v>-28.02517671909332</v>
      </c>
      <c r="H100" s="8">
        <v>484.49188090581879</v>
      </c>
      <c r="I100" s="99">
        <v>0.54082851612854999</v>
      </c>
      <c r="J100">
        <v>1.569415847752619</v>
      </c>
      <c r="K100">
        <v>6.4929995051147299E-2</v>
      </c>
      <c r="L100" s="11">
        <f t="shared" si="3"/>
        <v>2048.0876813171676</v>
      </c>
      <c r="M100" s="4">
        <f t="shared" si="3"/>
        <v>84.733643541747227</v>
      </c>
      <c r="N100" s="4">
        <f t="shared" si="4"/>
        <v>147.88437073506637</v>
      </c>
      <c r="O100" t="s">
        <v>94</v>
      </c>
    </row>
    <row r="101" spans="1:15">
      <c r="A101" s="1">
        <v>36039</v>
      </c>
      <c r="B101">
        <v>7</v>
      </c>
      <c r="C101" t="s">
        <v>37</v>
      </c>
      <c r="D101" t="s">
        <v>92</v>
      </c>
      <c r="F101" s="97">
        <v>0.87</v>
      </c>
      <c r="G101" s="8">
        <v>-27.544107105159757</v>
      </c>
      <c r="H101" s="8">
        <v>159.26389260171362</v>
      </c>
      <c r="I101" s="99">
        <v>0.42284281106539989</v>
      </c>
      <c r="J101">
        <v>1.7666116218438188</v>
      </c>
      <c r="K101">
        <v>6.6527977366643509E-2</v>
      </c>
      <c r="L101" s="11">
        <f t="shared" si="3"/>
        <v>2305.4281665061835</v>
      </c>
      <c r="M101" s="4">
        <f t="shared" si="3"/>
        <v>86.819010463469795</v>
      </c>
      <c r="N101" s="4">
        <f t="shared" si="4"/>
        <v>49.089909055209468</v>
      </c>
      <c r="O101" t="s">
        <v>94</v>
      </c>
    </row>
    <row r="102" spans="1:15">
      <c r="A102" s="1">
        <v>36039</v>
      </c>
      <c r="B102">
        <v>9</v>
      </c>
      <c r="C102" t="s">
        <v>37</v>
      </c>
      <c r="D102" t="s">
        <v>92</v>
      </c>
      <c r="F102" s="97">
        <v>0.87</v>
      </c>
      <c r="G102" s="8">
        <v>-27.632503510856626</v>
      </c>
      <c r="H102" s="8">
        <v>97.512255816429288</v>
      </c>
      <c r="I102" s="99">
        <v>0.40040902001124301</v>
      </c>
      <c r="J102">
        <v>2.1457139872804674</v>
      </c>
      <c r="K102">
        <v>8.7223110041403221E-2</v>
      </c>
      <c r="L102" s="11">
        <f t="shared" si="3"/>
        <v>2800.1567534010096</v>
      </c>
      <c r="M102" s="4">
        <f t="shared" si="3"/>
        <v>113.82615860403121</v>
      </c>
      <c r="N102" s="4">
        <f t="shared" si="4"/>
        <v>38.824987216278195</v>
      </c>
      <c r="O102" t="s">
        <v>94</v>
      </c>
    </row>
    <row r="103" spans="1:15">
      <c r="A103" s="1">
        <v>36039</v>
      </c>
      <c r="B103">
        <v>11</v>
      </c>
      <c r="C103" t="s">
        <v>37</v>
      </c>
      <c r="D103" t="s">
        <v>92</v>
      </c>
      <c r="F103" s="97">
        <v>0.87</v>
      </c>
      <c r="G103" s="8">
        <v>-27.594563573026655</v>
      </c>
      <c r="H103" s="8">
        <v>298.68518529975449</v>
      </c>
      <c r="I103" s="99">
        <v>0.47345611295437334</v>
      </c>
      <c r="J103">
        <v>1.2903131530588066</v>
      </c>
      <c r="K103">
        <v>4.9257035879278918E-2</v>
      </c>
      <c r="L103" s="11">
        <f t="shared" si="3"/>
        <v>1683.8586647417421</v>
      </c>
      <c r="M103" s="4">
        <f t="shared" si="3"/>
        <v>64.280431822458993</v>
      </c>
      <c r="N103" s="4">
        <f t="shared" si="4"/>
        <v>68.880412131233101</v>
      </c>
      <c r="O103" t="s">
        <v>94</v>
      </c>
    </row>
    <row r="104" spans="1:15">
      <c r="A104" s="1">
        <v>36039</v>
      </c>
      <c r="B104">
        <v>13</v>
      </c>
      <c r="C104" t="s">
        <v>37</v>
      </c>
      <c r="D104" t="s">
        <v>92</v>
      </c>
      <c r="F104" s="97">
        <v>0.87</v>
      </c>
      <c r="G104" s="8">
        <v>-27.65338815536499</v>
      </c>
      <c r="H104" s="8">
        <v>230.58158962823703</v>
      </c>
      <c r="I104" s="99">
        <v>0.44873928991998785</v>
      </c>
      <c r="J104">
        <v>1.509305046996128</v>
      </c>
      <c r="K104">
        <v>5.7110611024739515E-2</v>
      </c>
      <c r="L104" s="11">
        <f t="shared" ref="L104:M135" si="5">J104/100*$F104*15*100*100</f>
        <v>1969.643086329947</v>
      </c>
      <c r="M104" s="4">
        <f t="shared" si="5"/>
        <v>74.529347387285071</v>
      </c>
      <c r="N104" s="4">
        <f t="shared" si="4"/>
        <v>61.441464768078824</v>
      </c>
      <c r="O104" t="s">
        <v>94</v>
      </c>
    </row>
    <row r="105" spans="1:15">
      <c r="A105" s="1">
        <v>36039</v>
      </c>
      <c r="B105">
        <v>15</v>
      </c>
      <c r="C105" t="s">
        <v>37</v>
      </c>
      <c r="D105" t="s">
        <v>92</v>
      </c>
      <c r="F105" s="97">
        <v>0.87</v>
      </c>
      <c r="G105" s="8">
        <v>-27.486919276142117</v>
      </c>
      <c r="H105" s="8">
        <v>338.39930383827016</v>
      </c>
      <c r="I105" s="99">
        <v>0.48786388466392416</v>
      </c>
      <c r="J105">
        <v>1.2675764274404577</v>
      </c>
      <c r="K105">
        <v>5.1567353803236023E-2</v>
      </c>
      <c r="L105" s="11">
        <f t="shared" si="5"/>
        <v>1654.1872378097974</v>
      </c>
      <c r="M105" s="4">
        <f t="shared" si="5"/>
        <v>67.295396713223013</v>
      </c>
      <c r="N105" s="4">
        <f t="shared" si="4"/>
        <v>81.806898444592633</v>
      </c>
      <c r="O105" t="s">
        <v>94</v>
      </c>
    </row>
    <row r="106" spans="1:15">
      <c r="A106" s="1">
        <v>36039</v>
      </c>
      <c r="B106">
        <v>2</v>
      </c>
      <c r="C106" t="s">
        <v>39</v>
      </c>
      <c r="D106" t="s">
        <v>92</v>
      </c>
      <c r="F106" s="97">
        <v>0.87</v>
      </c>
      <c r="G106" s="8">
        <v>-28.137574546480177</v>
      </c>
      <c r="H106" s="8">
        <v>219.67000398420845</v>
      </c>
      <c r="I106" s="99">
        <v>0.44477800944086443</v>
      </c>
      <c r="J106">
        <v>1.8535684973381283</v>
      </c>
      <c r="K106">
        <v>7.6784006092556922E-2</v>
      </c>
      <c r="L106" s="11">
        <f t="shared" si="5"/>
        <v>2418.9068890262574</v>
      </c>
      <c r="M106" s="4">
        <f t="shared" si="5"/>
        <v>100.20312795078681</v>
      </c>
      <c r="N106" s="4">
        <f t="shared" si="4"/>
        <v>78.637420213259929</v>
      </c>
      <c r="O106" t="s">
        <v>94</v>
      </c>
    </row>
    <row r="107" spans="1:15">
      <c r="A107" s="1">
        <v>36039</v>
      </c>
      <c r="B107">
        <v>4</v>
      </c>
      <c r="C107" t="s">
        <v>39</v>
      </c>
      <c r="D107" t="s">
        <v>92</v>
      </c>
      <c r="F107" s="97">
        <v>0.87</v>
      </c>
      <c r="G107" s="8">
        <v>-28.377761660480491</v>
      </c>
      <c r="H107" s="8">
        <v>274.42257972639197</v>
      </c>
      <c r="I107" s="99">
        <v>0.46465189835737986</v>
      </c>
      <c r="J107">
        <v>2.4420155468525073</v>
      </c>
      <c r="K107">
        <v>7.6496097377811823E-2</v>
      </c>
      <c r="L107" s="11">
        <f t="shared" si="5"/>
        <v>3186.8302886425217</v>
      </c>
      <c r="M107" s="4">
        <f t="shared" si="5"/>
        <v>99.827407078044445</v>
      </c>
      <c r="N107" s="4">
        <f t="shared" si="4"/>
        <v>98.182149942206067</v>
      </c>
      <c r="O107" t="s">
        <v>94</v>
      </c>
    </row>
    <row r="108" spans="1:15">
      <c r="A108" s="1">
        <v>36039</v>
      </c>
      <c r="B108">
        <v>6</v>
      </c>
      <c r="C108" t="s">
        <v>39</v>
      </c>
      <c r="D108" t="s">
        <v>92</v>
      </c>
      <c r="F108" s="97">
        <v>0.87</v>
      </c>
      <c r="G108" s="8">
        <v>-28.554075560355184</v>
      </c>
      <c r="H108" s="8">
        <v>174.18719742805561</v>
      </c>
      <c r="I108" s="99">
        <v>0.4282627917207808</v>
      </c>
      <c r="J108">
        <v>0.72821583642456733</v>
      </c>
      <c r="K108">
        <v>3.8569282544736315E-2</v>
      </c>
      <c r="L108" s="11">
        <f t="shared" si="5"/>
        <v>950.32166653406045</v>
      </c>
      <c r="M108" s="4">
        <f t="shared" si="5"/>
        <v>50.332913720880889</v>
      </c>
      <c r="N108" s="4">
        <f t="shared" si="4"/>
        <v>31.187678495869719</v>
      </c>
      <c r="O108" t="s">
        <v>94</v>
      </c>
    </row>
    <row r="109" spans="1:15">
      <c r="A109" s="1">
        <v>36039</v>
      </c>
      <c r="B109">
        <v>8</v>
      </c>
      <c r="C109" t="s">
        <v>39</v>
      </c>
      <c r="D109" t="s">
        <v>92</v>
      </c>
      <c r="F109" s="97">
        <v>0.87</v>
      </c>
      <c r="G109" s="8">
        <v>-28.520540199184417</v>
      </c>
      <c r="H109" s="8">
        <v>414.17215565282561</v>
      </c>
      <c r="I109" s="99">
        <v>0.51534173241108883</v>
      </c>
      <c r="J109">
        <v>2.0751752051589958</v>
      </c>
      <c r="K109">
        <v>6.1363131388478626E-2</v>
      </c>
      <c r="L109" s="11">
        <f t="shared" si="5"/>
        <v>2708.1036427324889</v>
      </c>
      <c r="M109" s="4">
        <f t="shared" si="5"/>
        <v>80.078886461964601</v>
      </c>
      <c r="N109" s="4">
        <f t="shared" si="4"/>
        <v>119.35095967842091</v>
      </c>
      <c r="O109" t="s">
        <v>94</v>
      </c>
    </row>
    <row r="110" spans="1:15">
      <c r="A110" s="1">
        <v>36039</v>
      </c>
      <c r="B110">
        <v>10</v>
      </c>
      <c r="C110" t="s">
        <v>39</v>
      </c>
      <c r="D110" t="s">
        <v>92</v>
      </c>
      <c r="F110" s="97">
        <v>0.87</v>
      </c>
      <c r="G110" s="8">
        <v>-29.086998064422598</v>
      </c>
      <c r="H110" s="8">
        <v>34.132727624878122</v>
      </c>
      <c r="I110" s="99">
        <v>0.37737331736793628</v>
      </c>
      <c r="J110">
        <v>1.6359207419790571</v>
      </c>
      <c r="K110">
        <v>5.7698412785453512E-2</v>
      </c>
      <c r="L110" s="11">
        <f t="shared" si="5"/>
        <v>2134.8765682826697</v>
      </c>
      <c r="M110" s="4">
        <f t="shared" si="5"/>
        <v>75.296428685016835</v>
      </c>
      <c r="N110" s="4">
        <f t="shared" si="4"/>
        <v>8.337812515013713</v>
      </c>
      <c r="O110" t="s">
        <v>94</v>
      </c>
    </row>
    <row r="111" spans="1:15">
      <c r="A111" s="1">
        <v>36039</v>
      </c>
      <c r="B111">
        <v>12</v>
      </c>
      <c r="C111" t="s">
        <v>39</v>
      </c>
      <c r="D111" t="s">
        <v>92</v>
      </c>
      <c r="F111" s="97">
        <v>0.87</v>
      </c>
      <c r="G111" s="8">
        <v>-27.724408324146268</v>
      </c>
      <c r="H111" s="8">
        <v>148.21351849292455</v>
      </c>
      <c r="I111" s="99">
        <v>0.41882905613426669</v>
      </c>
      <c r="J111">
        <v>1.6686170633846189</v>
      </c>
      <c r="K111">
        <v>6.5151760438190529E-2</v>
      </c>
      <c r="L111" s="11">
        <f t="shared" si="5"/>
        <v>2177.5452677169274</v>
      </c>
      <c r="M111" s="4">
        <f t="shared" si="5"/>
        <v>85.023047371838643</v>
      </c>
      <c r="N111" s="4">
        <f t="shared" si="4"/>
        <v>44.661804281017261</v>
      </c>
      <c r="O111" t="s">
        <v>94</v>
      </c>
    </row>
    <row r="112" spans="1:15">
      <c r="A112" s="1">
        <v>36039</v>
      </c>
      <c r="B112">
        <v>14</v>
      </c>
      <c r="C112" t="s">
        <v>39</v>
      </c>
      <c r="D112" t="s">
        <v>92</v>
      </c>
      <c r="F112" s="97">
        <v>0.87</v>
      </c>
      <c r="G112" s="8">
        <v>-28.703625834369657</v>
      </c>
      <c r="H112" s="8">
        <v>188.33423839299866</v>
      </c>
      <c r="I112" s="99">
        <v>0.433400297102286</v>
      </c>
      <c r="J112">
        <v>2.52909623702977</v>
      </c>
      <c r="K112">
        <v>8.9172781941225729E-2</v>
      </c>
      <c r="L112" s="11">
        <f t="shared" si="5"/>
        <v>3300.4705893238493</v>
      </c>
      <c r="M112" s="4">
        <f t="shared" si="5"/>
        <v>116.37048043329956</v>
      </c>
      <c r="N112" s="4">
        <f t="shared" si="4"/>
        <v>78.084938110101589</v>
      </c>
      <c r="O112" t="s">
        <v>94</v>
      </c>
    </row>
    <row r="113" spans="1:15">
      <c r="A113" s="1">
        <v>36039</v>
      </c>
      <c r="B113">
        <v>16</v>
      </c>
      <c r="C113" t="s">
        <v>39</v>
      </c>
      <c r="D113" t="s">
        <v>92</v>
      </c>
      <c r="F113" s="97">
        <v>0.87</v>
      </c>
      <c r="G113" s="8">
        <v>-28.334434279823302</v>
      </c>
      <c r="H113" s="8">
        <v>208.25928491910429</v>
      </c>
      <c r="I113" s="99">
        <v>0.44063518915685945</v>
      </c>
      <c r="J113">
        <v>1.1601289072066705</v>
      </c>
      <c r="K113">
        <v>5.1261662508719948E-2</v>
      </c>
      <c r="L113" s="11">
        <f t="shared" si="5"/>
        <v>1513.9682239047052</v>
      </c>
      <c r="M113" s="4">
        <f t="shared" si="5"/>
        <v>66.896469573879529</v>
      </c>
      <c r="N113" s="4">
        <f t="shared" si="4"/>
        <v>49.727617197004271</v>
      </c>
      <c r="O113" t="s">
        <v>94</v>
      </c>
    </row>
    <row r="114" spans="1:15">
      <c r="A114" s="1">
        <v>36130</v>
      </c>
      <c r="B114">
        <v>1</v>
      </c>
      <c r="C114" t="s">
        <v>37</v>
      </c>
      <c r="D114" t="s">
        <v>92</v>
      </c>
      <c r="F114" s="97">
        <v>0.87</v>
      </c>
      <c r="G114" s="8">
        <v>-27.646229171752928</v>
      </c>
      <c r="H114" s="8">
        <v>181.06397706551286</v>
      </c>
      <c r="I114" s="99">
        <v>0.43076016408918805</v>
      </c>
      <c r="J114" s="16">
        <v>1.296091344816533</v>
      </c>
      <c r="K114" s="16">
        <v>5.4252777118988633E-2</v>
      </c>
      <c r="L114" s="11">
        <f t="shared" si="5"/>
        <v>1691.3992049855758</v>
      </c>
      <c r="M114" s="4">
        <f t="shared" si="5"/>
        <v>70.799874140280181</v>
      </c>
      <c r="N114" s="4">
        <f t="shared" si="4"/>
        <v>45.637715045763215</v>
      </c>
      <c r="O114" t="s">
        <v>94</v>
      </c>
    </row>
    <row r="115" spans="1:15">
      <c r="A115" s="1">
        <v>36130</v>
      </c>
      <c r="B115">
        <v>3</v>
      </c>
      <c r="C115" t="s">
        <v>37</v>
      </c>
      <c r="D115" t="s">
        <v>92</v>
      </c>
      <c r="F115" s="97">
        <v>0.87</v>
      </c>
      <c r="G115" s="8">
        <v>-27.77514305114746</v>
      </c>
      <c r="H115" s="8">
        <v>64.327050635274318</v>
      </c>
      <c r="I115" s="99">
        <v>0.38834896970917537</v>
      </c>
      <c r="J115" s="16">
        <v>1.7599424076468702</v>
      </c>
      <c r="K115" s="16">
        <v>7.3222576136081047E-2</v>
      </c>
      <c r="L115" s="11">
        <f t="shared" si="5"/>
        <v>2296.7248419791654</v>
      </c>
      <c r="M115" s="4">
        <f t="shared" si="5"/>
        <v>95.555461857585755</v>
      </c>
      <c r="N115" s="4">
        <f t="shared" si="4"/>
        <v>21.068994840441697</v>
      </c>
      <c r="O115" t="s">
        <v>94</v>
      </c>
    </row>
    <row r="116" spans="1:15">
      <c r="A116" s="1">
        <v>36130</v>
      </c>
      <c r="B116">
        <v>5</v>
      </c>
      <c r="C116" t="s">
        <v>37</v>
      </c>
      <c r="D116" t="s">
        <v>92</v>
      </c>
      <c r="F116" s="97">
        <v>0.87</v>
      </c>
      <c r="G116" s="8">
        <v>-28.127983474731444</v>
      </c>
      <c r="H116" s="8">
        <v>251.60715034005844</v>
      </c>
      <c r="I116" s="99">
        <v>0.45637140195819392</v>
      </c>
      <c r="J116" s="16">
        <v>1.2930363015805246</v>
      </c>
      <c r="K116" s="16">
        <v>5.3425370283794196E-2</v>
      </c>
      <c r="L116" s="11">
        <f t="shared" si="5"/>
        <v>1687.4123735625847</v>
      </c>
      <c r="M116" s="4">
        <f t="shared" si="5"/>
        <v>69.720108220351435</v>
      </c>
      <c r="N116" s="4">
        <f t="shared" si="4"/>
        <v>62.797878920840532</v>
      </c>
      <c r="O116" t="s">
        <v>94</v>
      </c>
    </row>
    <row r="117" spans="1:15">
      <c r="A117" s="1">
        <v>36130</v>
      </c>
      <c r="B117">
        <v>7</v>
      </c>
      <c r="C117" t="s">
        <v>37</v>
      </c>
      <c r="D117" t="s">
        <v>92</v>
      </c>
      <c r="F117" s="97">
        <v>0.87</v>
      </c>
      <c r="G117" s="8">
        <v>-27.784656906127928</v>
      </c>
      <c r="H117" s="8">
        <v>93.215850614271403</v>
      </c>
      <c r="I117" s="99">
        <v>0.39884780014201804</v>
      </c>
      <c r="J117" s="16">
        <v>2.6171165590955798</v>
      </c>
      <c r="K117" s="16">
        <v>0.1029710265499048</v>
      </c>
      <c r="L117" s="11">
        <f t="shared" si="5"/>
        <v>3415.337109619732</v>
      </c>
      <c r="M117" s="4">
        <f t="shared" si="5"/>
        <v>134.37718964762578</v>
      </c>
      <c r="N117" s="4">
        <f t="shared" si="4"/>
        <v>43.73681912296977</v>
      </c>
      <c r="O117" t="s">
        <v>94</v>
      </c>
    </row>
    <row r="118" spans="1:15">
      <c r="A118" s="1">
        <v>36130</v>
      </c>
      <c r="B118">
        <v>9</v>
      </c>
      <c r="C118" t="s">
        <v>37</v>
      </c>
      <c r="D118" t="s">
        <v>92</v>
      </c>
      <c r="F118" s="97">
        <v>0.87</v>
      </c>
      <c r="G118" s="8">
        <v>-27.603382492065428</v>
      </c>
      <c r="H118" s="8">
        <v>157.62459218500499</v>
      </c>
      <c r="I118" s="99">
        <v>0.42224739916332471</v>
      </c>
      <c r="J118" s="16">
        <v>0.77619557844761777</v>
      </c>
      <c r="K118" s="16">
        <v>3.7192291355395722E-2</v>
      </c>
      <c r="L118" s="11">
        <f t="shared" si="5"/>
        <v>1012.9352298741413</v>
      </c>
      <c r="M118" s="4">
        <f t="shared" si="5"/>
        <v>48.53594021879141</v>
      </c>
      <c r="N118" s="4">
        <f t="shared" si="4"/>
        <v>27.154596211879877</v>
      </c>
      <c r="O118" t="s">
        <v>94</v>
      </c>
    </row>
    <row r="119" spans="1:15">
      <c r="A119" s="1">
        <v>36130</v>
      </c>
      <c r="B119">
        <v>11</v>
      </c>
      <c r="C119" t="s">
        <v>37</v>
      </c>
      <c r="D119" t="s">
        <v>92</v>
      </c>
      <c r="F119" s="97">
        <v>0.87</v>
      </c>
      <c r="G119" s="8">
        <v>-27.596878433227538</v>
      </c>
      <c r="H119" s="8">
        <v>280.7569770807832</v>
      </c>
      <c r="I119" s="99">
        <v>0.46695062257369019</v>
      </c>
      <c r="J119" s="16">
        <v>1.3215042008728846</v>
      </c>
      <c r="K119" s="16">
        <v>4.073081712626004E-2</v>
      </c>
      <c r="L119" s="11">
        <f t="shared" si="5"/>
        <v>1724.5629821391142</v>
      </c>
      <c r="M119" s="4">
        <f t="shared" si="5"/>
        <v>53.153716349769354</v>
      </c>
      <c r="N119" s="4">
        <f t="shared" si="4"/>
        <v>53.499546427096199</v>
      </c>
      <c r="O119" t="s">
        <v>94</v>
      </c>
    </row>
    <row r="120" spans="1:15">
      <c r="A120" s="1">
        <v>36130</v>
      </c>
      <c r="B120">
        <v>13</v>
      </c>
      <c r="C120" t="s">
        <v>37</v>
      </c>
      <c r="D120" t="s">
        <v>92</v>
      </c>
      <c r="F120" s="97">
        <v>0.87</v>
      </c>
      <c r="G120" s="8">
        <v>-27.599642181396483</v>
      </c>
      <c r="H120" s="8">
        <v>252.23093651157447</v>
      </c>
      <c r="I120" s="99">
        <v>0.45659781352450823</v>
      </c>
      <c r="J120" s="16">
        <v>0.8193417380501431</v>
      </c>
      <c r="K120" s="16">
        <v>4.1855385440902851E-2</v>
      </c>
      <c r="L120" s="11">
        <f t="shared" si="5"/>
        <v>1069.2409681554366</v>
      </c>
      <c r="M120" s="4">
        <f t="shared" si="5"/>
        <v>54.621278000378211</v>
      </c>
      <c r="N120" s="4">
        <f t="shared" si="4"/>
        <v>49.321819753484746</v>
      </c>
      <c r="O120" t="s">
        <v>94</v>
      </c>
    </row>
    <row r="121" spans="1:15">
      <c r="A121" s="1">
        <v>36130</v>
      </c>
      <c r="B121">
        <v>15</v>
      </c>
      <c r="C121" t="s">
        <v>37</v>
      </c>
      <c r="D121" t="s">
        <v>92</v>
      </c>
      <c r="F121" s="97">
        <v>0.87</v>
      </c>
      <c r="G121" s="8">
        <v>-27.393907928466795</v>
      </c>
      <c r="H121" s="8">
        <v>140.34999323246839</v>
      </c>
      <c r="I121" s="99">
        <v>0.41597264235424308</v>
      </c>
      <c r="J121" s="16">
        <v>3.5924675634970957</v>
      </c>
      <c r="K121" s="16">
        <v>0.14874524259525346</v>
      </c>
      <c r="L121" s="11">
        <f t="shared" si="5"/>
        <v>4688.17017036371</v>
      </c>
      <c r="M121" s="4">
        <f t="shared" si="5"/>
        <v>194.11254158680578</v>
      </c>
      <c r="N121" s="4">
        <f t="shared" si="4"/>
        <v>96.420828547145376</v>
      </c>
      <c r="O121" t="s">
        <v>94</v>
      </c>
    </row>
    <row r="122" spans="1:15">
      <c r="A122" s="1">
        <v>36130</v>
      </c>
      <c r="B122">
        <v>2</v>
      </c>
      <c r="C122" t="s">
        <v>39</v>
      </c>
      <c r="D122" t="s">
        <v>92</v>
      </c>
      <c r="F122" s="97">
        <v>0.87</v>
      </c>
      <c r="G122" s="8">
        <v>-28.689323806762694</v>
      </c>
      <c r="H122" s="8">
        <v>157.39266419268941</v>
      </c>
      <c r="I122" s="99">
        <v>0.42216315979622898</v>
      </c>
      <c r="J122" s="16">
        <v>1.1170495679976895</v>
      </c>
      <c r="K122" s="16">
        <v>5.2774481690003837E-2</v>
      </c>
      <c r="L122" s="11">
        <f t="shared" si="5"/>
        <v>1457.7496862369849</v>
      </c>
      <c r="M122" s="4">
        <f t="shared" si="5"/>
        <v>68.870698605455019</v>
      </c>
      <c r="N122" s="4">
        <f t="shared" si="4"/>
        <v>38.473348414744571</v>
      </c>
      <c r="O122" t="s">
        <v>94</v>
      </c>
    </row>
    <row r="123" spans="1:15">
      <c r="A123" s="1">
        <v>36130</v>
      </c>
      <c r="B123">
        <v>4</v>
      </c>
      <c r="C123" t="s">
        <v>39</v>
      </c>
      <c r="D123" t="s">
        <v>92</v>
      </c>
      <c r="F123" s="97">
        <v>0.87</v>
      </c>
      <c r="G123" s="8">
        <v>-28.434637451171874</v>
      </c>
      <c r="H123" s="8">
        <v>391.25289399738898</v>
      </c>
      <c r="I123" s="99">
        <v>0.50703201910596618</v>
      </c>
      <c r="J123" s="16">
        <v>1.2711434830838899</v>
      </c>
      <c r="K123" s="16">
        <v>4.7618161409923303E-2</v>
      </c>
      <c r="L123" s="11">
        <f t="shared" si="5"/>
        <v>1658.8422454244765</v>
      </c>
      <c r="M123" s="4">
        <f t="shared" si="5"/>
        <v>62.141700639949917</v>
      </c>
      <c r="N123" s="4">
        <f t="shared" si="4"/>
        <v>87.453270017386615</v>
      </c>
      <c r="O123" t="s">
        <v>94</v>
      </c>
    </row>
    <row r="124" spans="1:15">
      <c r="A124" s="1">
        <v>36130</v>
      </c>
      <c r="B124">
        <v>6</v>
      </c>
      <c r="C124" t="s">
        <v>39</v>
      </c>
      <c r="D124" t="s">
        <v>92</v>
      </c>
      <c r="F124" s="97">
        <v>0.87</v>
      </c>
      <c r="G124" s="8">
        <v>-28.292841339111327</v>
      </c>
      <c r="H124" s="8">
        <v>188.13936840839602</v>
      </c>
      <c r="I124" s="99">
        <v>0.43332953356569665</v>
      </c>
      <c r="J124" s="16">
        <v>1.0453469344751798</v>
      </c>
      <c r="K124" s="16">
        <v>4.0164510126190323E-2</v>
      </c>
      <c r="L124" s="11">
        <f t="shared" si="5"/>
        <v>1364.1777494901094</v>
      </c>
      <c r="M124" s="4">
        <f t="shared" si="5"/>
        <v>52.414685714678377</v>
      </c>
      <c r="N124" s="4">
        <f t="shared" si="4"/>
        <v>35.133319354474743</v>
      </c>
      <c r="O124" t="s">
        <v>94</v>
      </c>
    </row>
    <row r="125" spans="1:15">
      <c r="A125" s="1">
        <v>36130</v>
      </c>
      <c r="B125">
        <v>8</v>
      </c>
      <c r="C125" t="s">
        <v>39</v>
      </c>
      <c r="D125" t="s">
        <v>92</v>
      </c>
      <c r="F125" s="97">
        <v>0.87</v>
      </c>
      <c r="G125" s="8">
        <v>-29.105369949340819</v>
      </c>
      <c r="H125" s="8">
        <v>161.65906481767641</v>
      </c>
      <c r="I125" s="99">
        <v>0.42371275109845624</v>
      </c>
      <c r="J125" s="16">
        <v>0.82756143294168072</v>
      </c>
      <c r="K125" s="16">
        <v>3.7370961075774929E-2</v>
      </c>
      <c r="L125" s="11">
        <f t="shared" si="5"/>
        <v>1079.9676699888932</v>
      </c>
      <c r="M125" s="4">
        <f t="shared" si="5"/>
        <v>48.769104203886279</v>
      </c>
      <c r="N125" s="4">
        <f t="shared" si="4"/>
        <v>27.999684409523983</v>
      </c>
      <c r="O125" t="s">
        <v>94</v>
      </c>
    </row>
    <row r="126" spans="1:15">
      <c r="A126" s="1">
        <v>36130</v>
      </c>
      <c r="B126">
        <v>10</v>
      </c>
      <c r="C126" t="s">
        <v>39</v>
      </c>
      <c r="D126" t="s">
        <v>92</v>
      </c>
      <c r="F126" s="97">
        <v>0.87</v>
      </c>
      <c r="G126" s="8">
        <v>-29.17335739135742</v>
      </c>
      <c r="H126" s="8">
        <v>194.24171877929791</v>
      </c>
      <c r="I126" s="99">
        <v>0.4355454448105765</v>
      </c>
      <c r="J126" s="16">
        <v>1.0585022729378533</v>
      </c>
      <c r="K126" s="16">
        <v>4.8344477035509051E-2</v>
      </c>
      <c r="L126" s="11">
        <f t="shared" si="5"/>
        <v>1381.3454661838985</v>
      </c>
      <c r="M126" s="4">
        <f t="shared" si="5"/>
        <v>63.089542531339319</v>
      </c>
      <c r="N126" s="4">
        <f t="shared" si="4"/>
        <v>43.686634354783749</v>
      </c>
      <c r="O126" t="s">
        <v>94</v>
      </c>
    </row>
    <row r="127" spans="1:15">
      <c r="A127" s="1">
        <v>36130</v>
      </c>
      <c r="B127">
        <v>12</v>
      </c>
      <c r="C127" t="s">
        <v>39</v>
      </c>
      <c r="D127" t="s">
        <v>92</v>
      </c>
      <c r="F127" s="97">
        <v>0.87</v>
      </c>
      <c r="G127" s="8">
        <v>-27.907455825805663</v>
      </c>
      <c r="H127" s="8">
        <v>157.03868259225615</v>
      </c>
      <c r="I127" s="99">
        <v>0.42203458864182125</v>
      </c>
      <c r="J127" s="16">
        <v>1.1396146219563472</v>
      </c>
      <c r="K127" s="16">
        <v>5.1624358884249433E-2</v>
      </c>
      <c r="L127" s="11">
        <f t="shared" si="5"/>
        <v>1487.1970816530331</v>
      </c>
      <c r="M127" s="4">
        <f t="shared" si="5"/>
        <v>67.369788343945515</v>
      </c>
      <c r="N127" s="4">
        <f t="shared" si="4"/>
        <v>37.54827440236366</v>
      </c>
      <c r="O127" t="s">
        <v>94</v>
      </c>
    </row>
    <row r="128" spans="1:15">
      <c r="A128" s="1">
        <v>36130</v>
      </c>
      <c r="B128">
        <v>14</v>
      </c>
      <c r="C128" t="s">
        <v>39</v>
      </c>
      <c r="D128" t="s">
        <v>92</v>
      </c>
      <c r="F128" s="97">
        <v>0.87</v>
      </c>
      <c r="G128" s="8">
        <v>-27.552025222778319</v>
      </c>
      <c r="H128" s="8">
        <v>185.43062284989026</v>
      </c>
      <c r="I128" s="99">
        <v>0.4323458908270808</v>
      </c>
      <c r="J128" s="16">
        <v>2.1120103257796798</v>
      </c>
      <c r="K128" s="16">
        <v>7.2391997528850005E-2</v>
      </c>
      <c r="L128" s="11">
        <f t="shared" si="5"/>
        <v>2756.1734751424824</v>
      </c>
      <c r="M128" s="4">
        <f t="shared" si="5"/>
        <v>94.471556775149253</v>
      </c>
      <c r="N128" s="4">
        <f t="shared" si="4"/>
        <v>62.394581250358726</v>
      </c>
      <c r="O128" t="s">
        <v>94</v>
      </c>
    </row>
    <row r="129" spans="1:15">
      <c r="A129" s="1">
        <v>36130</v>
      </c>
      <c r="B129">
        <v>16</v>
      </c>
      <c r="C129" t="s">
        <v>39</v>
      </c>
      <c r="D129" t="s">
        <v>92</v>
      </c>
      <c r="F129" s="97">
        <v>0.87</v>
      </c>
      <c r="G129" s="8">
        <v>-28.301407241821288</v>
      </c>
      <c r="H129" s="8">
        <v>476.90464679027241</v>
      </c>
      <c r="I129" s="99">
        <v>0.53807921644011925</v>
      </c>
      <c r="J129" s="16">
        <v>0.9718570226256612</v>
      </c>
      <c r="K129" s="16">
        <v>5.0496957705606069E-2</v>
      </c>
      <c r="L129" s="11">
        <f t="shared" si="5"/>
        <v>1268.2734145264878</v>
      </c>
      <c r="M129" s="4">
        <f t="shared" si="5"/>
        <v>65.898529805815926</v>
      </c>
      <c r="N129" s="4">
        <f t="shared" si="4"/>
        <v>113.19997814598904</v>
      </c>
      <c r="O129" t="s">
        <v>94</v>
      </c>
    </row>
    <row r="130" spans="1:15">
      <c r="A130" s="1">
        <v>36404</v>
      </c>
      <c r="B130">
        <v>1</v>
      </c>
      <c r="C130" t="s">
        <v>37</v>
      </c>
      <c r="D130" t="s">
        <v>92</v>
      </c>
      <c r="F130" s="97">
        <v>0.87</v>
      </c>
      <c r="G130" s="8">
        <v>-27.58400192260742</v>
      </c>
      <c r="H130" s="8">
        <v>269.03802116863091</v>
      </c>
      <c r="I130" s="99">
        <v>0.46269778286256058</v>
      </c>
      <c r="J130" s="16">
        <v>1.3485302613040433</v>
      </c>
      <c r="K130" s="16">
        <v>5.1811847559391493E-2</v>
      </c>
      <c r="L130" s="11">
        <f t="shared" si="5"/>
        <v>1759.8319910017767</v>
      </c>
      <c r="M130" s="4">
        <f t="shared" si="5"/>
        <v>67.614461065005898</v>
      </c>
      <c r="N130" s="4">
        <f t="shared" si="4"/>
        <v>65.178841361134943</v>
      </c>
      <c r="O130" t="s">
        <v>94</v>
      </c>
    </row>
    <row r="131" spans="1:15">
      <c r="A131" s="1">
        <v>36404</v>
      </c>
      <c r="B131">
        <v>3</v>
      </c>
      <c r="C131" t="s">
        <v>37</v>
      </c>
      <c r="D131" t="s">
        <v>92</v>
      </c>
      <c r="F131" s="97">
        <v>0.87</v>
      </c>
      <c r="G131" s="8">
        <v>-27.611151123046874</v>
      </c>
      <c r="H131" s="8">
        <v>58.492511785150988</v>
      </c>
      <c r="I131" s="99">
        <v>0.38622830027254829</v>
      </c>
      <c r="J131" s="16">
        <v>2.2036242935754498</v>
      </c>
      <c r="K131" s="16">
        <v>7.9448571115903463E-2</v>
      </c>
      <c r="L131" s="11">
        <f t="shared" si="5"/>
        <v>2875.7297031159615</v>
      </c>
      <c r="M131" s="4">
        <f t="shared" si="5"/>
        <v>103.68038530625401</v>
      </c>
      <c r="N131" s="4">
        <f t="shared" si="4"/>
        <v>20.661738507565314</v>
      </c>
      <c r="O131" t="s">
        <v>94</v>
      </c>
    </row>
    <row r="132" spans="1:15">
      <c r="A132" s="1">
        <v>36404</v>
      </c>
      <c r="B132">
        <v>5</v>
      </c>
      <c r="C132" t="s">
        <v>37</v>
      </c>
      <c r="D132" t="s">
        <v>92</v>
      </c>
      <c r="F132" s="97">
        <v>0.87</v>
      </c>
      <c r="G132" s="8">
        <v>-28.073385620117186</v>
      </c>
      <c r="H132" s="8">
        <v>368.08716602253975</v>
      </c>
      <c r="I132" s="99">
        <v>0.49863153506232927</v>
      </c>
      <c r="J132" s="16">
        <v>2.7194594373252978</v>
      </c>
      <c r="K132" s="16">
        <v>9.3431946851834091E-2</v>
      </c>
      <c r="L132" s="11">
        <f t="shared" si="5"/>
        <v>3548.8945657095137</v>
      </c>
      <c r="M132" s="4">
        <f t="shared" si="5"/>
        <v>121.92869064164348</v>
      </c>
      <c r="N132" s="4">
        <f t="shared" si="4"/>
        <v>161.35010800748543</v>
      </c>
      <c r="O132" t="s">
        <v>94</v>
      </c>
    </row>
    <row r="133" spans="1:15">
      <c r="A133" s="1">
        <v>36404</v>
      </c>
      <c r="B133">
        <v>7</v>
      </c>
      <c r="C133" t="s">
        <v>37</v>
      </c>
      <c r="D133" t="s">
        <v>92</v>
      </c>
      <c r="F133" s="97">
        <v>0.87</v>
      </c>
      <c r="G133" s="8">
        <v>-28.34987106323242</v>
      </c>
      <c r="H133" s="8">
        <v>225.59800719644576</v>
      </c>
      <c r="I133" s="99">
        <v>0.44693011738599336</v>
      </c>
      <c r="J133" s="16">
        <v>1.2353847005471745</v>
      </c>
      <c r="K133" s="16">
        <v>3.8681534656047421E-2</v>
      </c>
      <c r="L133" s="11">
        <f t="shared" si="5"/>
        <v>1612.1770342140628</v>
      </c>
      <c r="M133" s="4">
        <f t="shared" si="5"/>
        <v>50.479402726141885</v>
      </c>
      <c r="N133" s="4">
        <f t="shared" si="4"/>
        <v>40.701601673836535</v>
      </c>
      <c r="O133" t="s">
        <v>94</v>
      </c>
    </row>
    <row r="134" spans="1:15">
      <c r="A134" s="1">
        <v>36404</v>
      </c>
      <c r="B134">
        <v>9</v>
      </c>
      <c r="C134" t="s">
        <v>37</v>
      </c>
      <c r="D134" t="s">
        <v>92</v>
      </c>
      <c r="F134" s="97">
        <v>0.87</v>
      </c>
      <c r="G134" s="8">
        <v>-27.61099281311035</v>
      </c>
      <c r="H134" s="8">
        <v>335.72500280726916</v>
      </c>
      <c r="I134" s="99">
        <v>0.48689381361911954</v>
      </c>
      <c r="J134" s="16">
        <v>2.7267934830768081</v>
      </c>
      <c r="K134" s="16">
        <v>9.2071425003956861E-2</v>
      </c>
      <c r="L134" s="11">
        <f t="shared" si="5"/>
        <v>3558.4654954152343</v>
      </c>
      <c r="M134" s="4">
        <f t="shared" si="5"/>
        <v>120.15320963016369</v>
      </c>
      <c r="N134" s="4">
        <f t="shared" si="4"/>
        <v>144.89733767878957</v>
      </c>
      <c r="O134" t="s">
        <v>94</v>
      </c>
    </row>
    <row r="135" spans="1:15">
      <c r="A135" s="1">
        <v>36404</v>
      </c>
      <c r="B135">
        <v>11</v>
      </c>
      <c r="C135" t="s">
        <v>37</v>
      </c>
      <c r="D135" t="s">
        <v>92</v>
      </c>
      <c r="F135" s="97">
        <v>0.87</v>
      </c>
      <c r="G135" s="8">
        <v>-27.76285972595214</v>
      </c>
      <c r="H135" s="8">
        <v>401.94589207703336</v>
      </c>
      <c r="I135" s="99">
        <v>0.51090909458972955</v>
      </c>
      <c r="J135" s="16">
        <v>1.4867595339751216</v>
      </c>
      <c r="K135" s="16">
        <v>4.2044877423441658E-2</v>
      </c>
      <c r="L135" s="11">
        <f t="shared" si="5"/>
        <v>1940.2211918375335</v>
      </c>
      <c r="M135" s="4">
        <f t="shared" si="5"/>
        <v>54.868565037591353</v>
      </c>
      <c r="N135" s="4">
        <f t="shared" si="4"/>
        <v>79.34493511523776</v>
      </c>
      <c r="O135" t="s">
        <v>94</v>
      </c>
    </row>
    <row r="136" spans="1:15">
      <c r="A136" s="1">
        <v>36404</v>
      </c>
      <c r="B136">
        <v>13</v>
      </c>
      <c r="C136" t="s">
        <v>37</v>
      </c>
      <c r="D136" t="s">
        <v>92</v>
      </c>
      <c r="F136" s="97">
        <v>0.87</v>
      </c>
      <c r="G136" s="8">
        <v>-27.768375778198241</v>
      </c>
      <c r="H136" s="8">
        <v>163.5610655127993</v>
      </c>
      <c r="I136" s="99">
        <v>0.42440355763101922</v>
      </c>
      <c r="J136" s="16">
        <v>1.8799231641158478</v>
      </c>
      <c r="K136" s="16">
        <v>6.2631629317301957E-2</v>
      </c>
      <c r="L136" s="11">
        <f t="shared" ref="L136:M145" si="6">J136/100*$F136*15*100*100</f>
        <v>2453.2997291711813</v>
      </c>
      <c r="M136" s="4">
        <f t="shared" si="6"/>
        <v>81.734276259079039</v>
      </c>
      <c r="N136" s="4">
        <f t="shared" ref="N136:N161" si="7">M136*(I136-0.3663)/100*1000</f>
        <v>47.490522310490441</v>
      </c>
      <c r="O136" t="s">
        <v>94</v>
      </c>
    </row>
    <row r="137" spans="1:15">
      <c r="A137" s="1">
        <v>36404</v>
      </c>
      <c r="B137">
        <v>15</v>
      </c>
      <c r="C137" t="s">
        <v>37</v>
      </c>
      <c r="D137" t="s">
        <v>92</v>
      </c>
      <c r="F137" s="97">
        <v>0.87</v>
      </c>
      <c r="G137" s="8">
        <v>-27.50787010192871</v>
      </c>
      <c r="H137" s="8">
        <v>187.63320491443835</v>
      </c>
      <c r="I137" s="99">
        <v>0.43314572890960323</v>
      </c>
      <c r="J137" s="16">
        <v>2.1182826970674422</v>
      </c>
      <c r="K137" s="16">
        <v>5.9873778473373114E-2</v>
      </c>
      <c r="L137" s="11">
        <f t="shared" si="6"/>
        <v>2764.3589196730118</v>
      </c>
      <c r="M137" s="4">
        <f t="shared" si="6"/>
        <v>78.13528090775192</v>
      </c>
      <c r="N137" s="4">
        <f t="shared" si="7"/>
        <v>52.230098058352809</v>
      </c>
      <c r="O137" t="s">
        <v>94</v>
      </c>
    </row>
    <row r="138" spans="1:15">
      <c r="A138" s="1">
        <v>36404</v>
      </c>
      <c r="B138">
        <v>2</v>
      </c>
      <c r="C138" t="s">
        <v>39</v>
      </c>
      <c r="D138" t="s">
        <v>92</v>
      </c>
      <c r="F138" s="97">
        <v>0.87</v>
      </c>
      <c r="G138" s="8">
        <v>-28.74959030151367</v>
      </c>
      <c r="H138" s="8">
        <v>224.71483863974694</v>
      </c>
      <c r="I138" s="99">
        <v>0.44660949692855045</v>
      </c>
      <c r="J138" s="16">
        <v>0.9235090754736428</v>
      </c>
      <c r="K138" s="16">
        <v>4.0852132927709207E-2</v>
      </c>
      <c r="L138" s="11">
        <f t="shared" si="6"/>
        <v>1205.1793434931039</v>
      </c>
      <c r="M138" s="4">
        <f t="shared" si="6"/>
        <v>53.312033470660516</v>
      </c>
      <c r="N138" s="4">
        <f t="shared" si="7"/>
        <v>42.814625882667883</v>
      </c>
      <c r="O138" t="s">
        <v>94</v>
      </c>
    </row>
    <row r="139" spans="1:15">
      <c r="A139" s="1">
        <v>36404</v>
      </c>
      <c r="B139">
        <v>4</v>
      </c>
      <c r="C139" t="s">
        <v>39</v>
      </c>
      <c r="D139" t="s">
        <v>92</v>
      </c>
      <c r="F139" s="97">
        <v>0.87</v>
      </c>
      <c r="G139" s="8">
        <v>-29.469997787475585</v>
      </c>
      <c r="H139" s="8">
        <v>329.03196162998989</v>
      </c>
      <c r="I139" s="99">
        <v>0.48446590925258864</v>
      </c>
      <c r="J139" s="16">
        <v>1.8273526743055435</v>
      </c>
      <c r="K139" s="16">
        <v>6.7014586520928732E-2</v>
      </c>
      <c r="L139" s="11">
        <f t="shared" si="6"/>
        <v>2384.6952399687343</v>
      </c>
      <c r="M139" s="4">
        <f t="shared" si="6"/>
        <v>87.454035409811979</v>
      </c>
      <c r="N139" s="4">
        <f t="shared" si="7"/>
        <v>103.34085612008515</v>
      </c>
      <c r="O139" t="s">
        <v>94</v>
      </c>
    </row>
    <row r="140" spans="1:15">
      <c r="A140" s="1">
        <v>36404</v>
      </c>
      <c r="B140">
        <v>6</v>
      </c>
      <c r="C140" t="s">
        <v>39</v>
      </c>
      <c r="D140" t="s">
        <v>92</v>
      </c>
      <c r="F140" s="97">
        <v>0.87</v>
      </c>
      <c r="G140" s="8">
        <v>-28.293848419189452</v>
      </c>
      <c r="H140" s="8">
        <v>201.02679348052973</v>
      </c>
      <c r="I140" s="99">
        <v>0.43800915399887169</v>
      </c>
      <c r="J140" s="16">
        <v>1.5151240165955331</v>
      </c>
      <c r="K140" s="16">
        <v>4.2054639012507257E-2</v>
      </c>
      <c r="L140" s="11">
        <f t="shared" si="6"/>
        <v>1977.2368416571708</v>
      </c>
      <c r="M140" s="4">
        <f t="shared" si="6"/>
        <v>54.881303911321965</v>
      </c>
      <c r="N140" s="4">
        <f t="shared" si="7"/>
        <v>39.354918738358656</v>
      </c>
      <c r="O140" t="s">
        <v>94</v>
      </c>
    </row>
    <row r="141" spans="1:15">
      <c r="A141" s="1">
        <v>36404</v>
      </c>
      <c r="B141">
        <v>8</v>
      </c>
      <c r="C141" t="s">
        <v>39</v>
      </c>
      <c r="D141" t="s">
        <v>92</v>
      </c>
      <c r="F141" s="97">
        <v>0.87</v>
      </c>
      <c r="G141" s="8">
        <v>-30.018932723999022</v>
      </c>
      <c r="H141" s="8">
        <v>578.98763341238771</v>
      </c>
      <c r="I141" s="99">
        <v>0.57505713642331713</v>
      </c>
      <c r="J141" s="16">
        <v>0.99070589922074226</v>
      </c>
      <c r="K141" s="16">
        <v>3.5895240673413598E-2</v>
      </c>
      <c r="L141" s="11">
        <f t="shared" si="6"/>
        <v>1292.8711984830688</v>
      </c>
      <c r="M141" s="4">
        <f t="shared" si="6"/>
        <v>46.843289078804744</v>
      </c>
      <c r="N141" s="4">
        <f t="shared" si="7"/>
        <v>97.788708887409214</v>
      </c>
      <c r="O141" t="s">
        <v>94</v>
      </c>
    </row>
    <row r="142" spans="1:15">
      <c r="A142" s="1">
        <v>36404</v>
      </c>
      <c r="B142">
        <v>10</v>
      </c>
      <c r="C142" t="s">
        <v>39</v>
      </c>
      <c r="D142" t="s">
        <v>92</v>
      </c>
      <c r="F142" s="97">
        <v>0.87</v>
      </c>
      <c r="G142" s="8">
        <v>-29.003393554687491</v>
      </c>
      <c r="H142" s="8">
        <v>133.4127467162379</v>
      </c>
      <c r="I142" s="99">
        <v>0.41345256188701929</v>
      </c>
      <c r="J142" s="16">
        <v>1.3850883770507441</v>
      </c>
      <c r="K142" s="16">
        <v>4.7929938010975143E-2</v>
      </c>
      <c r="L142" s="11">
        <f t="shared" si="6"/>
        <v>1807.540332051221</v>
      </c>
      <c r="M142" s="4">
        <f t="shared" si="6"/>
        <v>62.54856910432256</v>
      </c>
      <c r="N142" s="4">
        <f t="shared" si="7"/>
        <v>29.493252756360711</v>
      </c>
      <c r="O142" t="s">
        <v>94</v>
      </c>
    </row>
    <row r="143" spans="1:15">
      <c r="A143" s="1">
        <v>36404</v>
      </c>
      <c r="B143">
        <v>12</v>
      </c>
      <c r="C143" t="s">
        <v>39</v>
      </c>
      <c r="D143" t="s">
        <v>92</v>
      </c>
      <c r="F143" s="97">
        <v>0.87</v>
      </c>
      <c r="G143" s="8">
        <v>-28.106491470336913</v>
      </c>
      <c r="H143" s="8">
        <v>201.46819581673654</v>
      </c>
      <c r="I143" s="99">
        <v>0.43816942612247345</v>
      </c>
      <c r="J143" s="16">
        <v>2.4417951342964721</v>
      </c>
      <c r="K143" s="16">
        <v>8.5066985814733945E-2</v>
      </c>
      <c r="L143" s="11">
        <f t="shared" si="6"/>
        <v>3186.5426502568962</v>
      </c>
      <c r="M143" s="4">
        <f t="shared" si="6"/>
        <v>111.01241648822777</v>
      </c>
      <c r="N143" s="4">
        <f t="shared" si="7"/>
        <v>79.783986654779383</v>
      </c>
      <c r="O143" t="s">
        <v>94</v>
      </c>
    </row>
    <row r="144" spans="1:15">
      <c r="A144" s="1">
        <v>36404</v>
      </c>
      <c r="B144">
        <v>14</v>
      </c>
      <c r="C144" t="s">
        <v>39</v>
      </c>
      <c r="D144" t="s">
        <v>92</v>
      </c>
      <c r="F144" s="97">
        <v>0.87</v>
      </c>
      <c r="G144" s="8">
        <v>-28.653332138061522</v>
      </c>
      <c r="H144" s="8">
        <v>183.02373819932259</v>
      </c>
      <c r="I144" s="99">
        <v>0.43147184831165725</v>
      </c>
      <c r="J144" s="16">
        <v>3.617448482153411</v>
      </c>
      <c r="K144" s="16">
        <v>0.10618411802826005</v>
      </c>
      <c r="L144" s="11">
        <f t="shared" si="6"/>
        <v>4720.7702692102011</v>
      </c>
      <c r="M144" s="4">
        <f t="shared" si="6"/>
        <v>138.57027402687936</v>
      </c>
      <c r="N144" s="4">
        <f t="shared" si="7"/>
        <v>90.308808793845571</v>
      </c>
      <c r="O144" t="s">
        <v>94</v>
      </c>
    </row>
    <row r="145" spans="1:15">
      <c r="A145" s="1">
        <v>36404</v>
      </c>
      <c r="B145">
        <v>16</v>
      </c>
      <c r="C145" t="s">
        <v>39</v>
      </c>
      <c r="D145" t="s">
        <v>92</v>
      </c>
      <c r="F145" s="97">
        <v>0.87</v>
      </c>
      <c r="G145" s="8">
        <v>-28.475368881225585</v>
      </c>
      <c r="H145" s="8">
        <v>384.71106671523376</v>
      </c>
      <c r="I145" s="99">
        <v>0.50465992934116655</v>
      </c>
      <c r="J145" s="16">
        <v>1.5779323460573667</v>
      </c>
      <c r="K145" s="16">
        <v>4.7202414181590914E-2</v>
      </c>
      <c r="L145" s="11">
        <f t="shared" si="6"/>
        <v>2059.2017116048637</v>
      </c>
      <c r="M145" s="4">
        <f t="shared" si="6"/>
        <v>61.599150506976144</v>
      </c>
      <c r="N145" s="4">
        <f t="shared" si="7"/>
        <v>85.228541116211019</v>
      </c>
      <c r="O145" t="s">
        <v>94</v>
      </c>
    </row>
    <row r="146" spans="1:15">
      <c r="A146" s="1">
        <v>36982</v>
      </c>
      <c r="B146">
        <v>1</v>
      </c>
      <c r="C146" t="s">
        <v>37</v>
      </c>
      <c r="D146" t="s">
        <v>95</v>
      </c>
      <c r="F146" s="97">
        <v>0.92949999999999999</v>
      </c>
      <c r="G146" s="8">
        <v>-27.664347924126517</v>
      </c>
      <c r="H146" s="8">
        <v>459.21769897143048</v>
      </c>
      <c r="I146" s="99">
        <v>0.53166960823754361</v>
      </c>
      <c r="J146" s="8">
        <v>1.9146698358422358</v>
      </c>
      <c r="K146" s="8">
        <v>5.512013976744369E-2</v>
      </c>
      <c r="L146" s="11">
        <f t="shared" ref="L146:M161" si="8">J146/100*$F146*20*100*100</f>
        <v>3559.3712248307165</v>
      </c>
      <c r="M146" s="4">
        <f t="shared" si="8"/>
        <v>102.4683398276778</v>
      </c>
      <c r="N146" s="4">
        <f t="shared" si="7"/>
        <v>169.45149214054564</v>
      </c>
      <c r="O146" t="s">
        <v>94</v>
      </c>
    </row>
    <row r="147" spans="1:15">
      <c r="A147" s="1">
        <v>36982</v>
      </c>
      <c r="B147">
        <v>3</v>
      </c>
      <c r="C147" t="s">
        <v>37</v>
      </c>
      <c r="D147" t="s">
        <v>95</v>
      </c>
      <c r="F147" s="97">
        <v>0.92949999999999999</v>
      </c>
      <c r="G147" s="8">
        <v>-27.781783379448783</v>
      </c>
      <c r="H147" s="8">
        <v>229.0890978972117</v>
      </c>
      <c r="I147" s="99">
        <v>0.44819748275431398</v>
      </c>
      <c r="J147" s="8">
        <v>2.5335477204264003</v>
      </c>
      <c r="K147" s="8">
        <v>8.045616259841569E-2</v>
      </c>
      <c r="L147" s="11">
        <f t="shared" si="8"/>
        <v>4709.865212272678</v>
      </c>
      <c r="M147" s="4">
        <f t="shared" si="8"/>
        <v>149.56800627045476</v>
      </c>
      <c r="N147" s="4">
        <f t="shared" si="7"/>
        <v>122.49243214131691</v>
      </c>
      <c r="O147" t="s">
        <v>94</v>
      </c>
    </row>
    <row r="148" spans="1:15">
      <c r="A148" s="1">
        <v>36982</v>
      </c>
      <c r="B148">
        <v>5</v>
      </c>
      <c r="C148" t="s">
        <v>37</v>
      </c>
      <c r="D148" t="s">
        <v>95</v>
      </c>
      <c r="F148" s="97">
        <v>0.92949999999999999</v>
      </c>
      <c r="G148" s="8">
        <v>-27.93143967522515</v>
      </c>
      <c r="H148" s="8">
        <v>508.41926757494616</v>
      </c>
      <c r="I148" s="99">
        <v>0.54949781557486255</v>
      </c>
      <c r="J148" s="8">
        <v>1.8763200272993532</v>
      </c>
      <c r="K148" s="8">
        <v>5.5760313980079912E-2</v>
      </c>
      <c r="L148" s="11">
        <f t="shared" si="8"/>
        <v>3488.078930749497</v>
      </c>
      <c r="M148" s="4">
        <f t="shared" si="8"/>
        <v>103.65842368896854</v>
      </c>
      <c r="N148" s="4">
        <f t="shared" si="7"/>
        <v>189.89996785752618</v>
      </c>
      <c r="O148" t="s">
        <v>94</v>
      </c>
    </row>
    <row r="149" spans="1:15">
      <c r="A149" s="1">
        <v>36982</v>
      </c>
      <c r="B149">
        <v>7</v>
      </c>
      <c r="C149" t="s">
        <v>37</v>
      </c>
      <c r="D149" t="s">
        <v>95</v>
      </c>
      <c r="F149" s="97">
        <v>0.92949999999999999</v>
      </c>
      <c r="G149" s="8">
        <v>-27.922360695732962</v>
      </c>
      <c r="H149" s="8">
        <v>453.31501952807099</v>
      </c>
      <c r="I149" s="99">
        <v>0.52953034063567006</v>
      </c>
      <c r="J149" s="8">
        <v>1.5027461944196316</v>
      </c>
      <c r="K149" s="8">
        <v>4.2196730766278112E-2</v>
      </c>
      <c r="L149" s="11">
        <f t="shared" si="8"/>
        <v>2793.6051754260957</v>
      </c>
      <c r="M149" s="4">
        <f t="shared" si="8"/>
        <v>78.443722494511007</v>
      </c>
      <c r="N149" s="4">
        <f t="shared" si="7"/>
        <v>128.04395543509003</v>
      </c>
      <c r="O149" t="s">
        <v>94</v>
      </c>
    </row>
    <row r="150" spans="1:15">
      <c r="A150" s="1">
        <v>36982</v>
      </c>
      <c r="B150">
        <v>9</v>
      </c>
      <c r="C150" t="s">
        <v>37</v>
      </c>
      <c r="D150" t="s">
        <v>95</v>
      </c>
      <c r="F150" s="97">
        <v>0.92949999999999999</v>
      </c>
      <c r="G150" s="8">
        <v>-27.899358071221243</v>
      </c>
      <c r="H150" s="8">
        <v>212.54602233568824</v>
      </c>
      <c r="I150" s="99">
        <v>0.44219158923993068</v>
      </c>
      <c r="J150" s="8">
        <v>2.1241924997982582</v>
      </c>
      <c r="K150" s="8">
        <v>6.5006265274831165E-2</v>
      </c>
      <c r="L150" s="11">
        <f t="shared" si="8"/>
        <v>3948.8738571249619</v>
      </c>
      <c r="M150" s="4">
        <f t="shared" si="8"/>
        <v>120.84664714591113</v>
      </c>
      <c r="N150" s="4">
        <f t="shared" si="7"/>
        <v>91.712441062203283</v>
      </c>
      <c r="O150" t="s">
        <v>94</v>
      </c>
    </row>
    <row r="151" spans="1:15">
      <c r="A151" s="1">
        <v>36982</v>
      </c>
      <c r="B151">
        <v>11</v>
      </c>
      <c r="C151" t="s">
        <v>37</v>
      </c>
      <c r="D151" t="s">
        <v>95</v>
      </c>
      <c r="F151" s="97">
        <v>0.92949999999999999</v>
      </c>
      <c r="G151" s="8">
        <v>-27.824256218804251</v>
      </c>
      <c r="H151" s="8">
        <v>263.0576953093211</v>
      </c>
      <c r="I151" s="99">
        <v>0.4605273669308888</v>
      </c>
      <c r="J151" s="8">
        <v>1.4141423860354414</v>
      </c>
      <c r="K151" s="8">
        <v>4.0751662802013595E-2</v>
      </c>
      <c r="L151" s="11">
        <f t="shared" si="8"/>
        <v>2628.8906956398855</v>
      </c>
      <c r="M151" s="4">
        <f t="shared" si="8"/>
        <v>75.757341148943283</v>
      </c>
      <c r="N151" s="4">
        <f t="shared" si="7"/>
        <v>71.384147821499994</v>
      </c>
      <c r="O151" t="s">
        <v>94</v>
      </c>
    </row>
    <row r="152" spans="1:15">
      <c r="A152" s="1">
        <v>36982</v>
      </c>
      <c r="B152">
        <v>13</v>
      </c>
      <c r="C152" t="s">
        <v>37</v>
      </c>
      <c r="D152" t="s">
        <v>95</v>
      </c>
      <c r="F152" s="97">
        <v>0.92949999999999999</v>
      </c>
      <c r="G152" s="10">
        <v>-27.654896057976615</v>
      </c>
      <c r="H152" s="10">
        <v>157.10756866137183</v>
      </c>
      <c r="I152" s="99">
        <v>0.42205960906838608</v>
      </c>
      <c r="J152" s="10">
        <v>2.0139909140373673</v>
      </c>
      <c r="K152" s="10">
        <v>6.7128811805429456E-2</v>
      </c>
      <c r="L152" s="11">
        <f t="shared" si="8"/>
        <v>3744.0091091954655</v>
      </c>
      <c r="M152" s="4">
        <f t="shared" si="8"/>
        <v>124.79246114629335</v>
      </c>
      <c r="N152" s="4">
        <f t="shared" si="7"/>
        <v>69.583788481990752</v>
      </c>
      <c r="O152" t="s">
        <v>94</v>
      </c>
    </row>
    <row r="153" spans="1:15">
      <c r="A153" s="1">
        <v>36982</v>
      </c>
      <c r="B153">
        <v>15</v>
      </c>
      <c r="C153" t="s">
        <v>37</v>
      </c>
      <c r="D153" t="s">
        <v>95</v>
      </c>
      <c r="F153" s="97">
        <v>0.92949999999999999</v>
      </c>
      <c r="G153" s="8">
        <v>-27.573083199395072</v>
      </c>
      <c r="H153" s="8">
        <v>204.77337829271951</v>
      </c>
      <c r="I153" s="99">
        <v>0.43936951350976133</v>
      </c>
      <c r="J153" s="8">
        <v>2.2929743453075173</v>
      </c>
      <c r="K153" s="8">
        <v>6.6402891899856265E-2</v>
      </c>
      <c r="L153" s="11">
        <f t="shared" si="8"/>
        <v>4262.6393079266745</v>
      </c>
      <c r="M153" s="4">
        <f t="shared" si="8"/>
        <v>123.44297604183279</v>
      </c>
      <c r="N153" s="4">
        <f t="shared" si="7"/>
        <v>90.199182055738447</v>
      </c>
      <c r="O153" t="s">
        <v>94</v>
      </c>
    </row>
    <row r="154" spans="1:15">
      <c r="A154" s="1">
        <v>36982</v>
      </c>
      <c r="B154">
        <v>2</v>
      </c>
      <c r="C154" t="s">
        <v>39</v>
      </c>
      <c r="D154" t="s">
        <v>95</v>
      </c>
      <c r="F154" s="97">
        <v>0.92949999999999999</v>
      </c>
      <c r="G154" s="8">
        <v>-28.718598641289603</v>
      </c>
      <c r="H154" s="8">
        <v>221.55433837572733</v>
      </c>
      <c r="I154" s="99">
        <v>0.44546211008475828</v>
      </c>
      <c r="J154" s="8">
        <v>2.0569837682553378</v>
      </c>
      <c r="K154" s="8">
        <v>6.3183703748548092E-2</v>
      </c>
      <c r="L154" s="11">
        <f t="shared" si="8"/>
        <v>3823.9328251866732</v>
      </c>
      <c r="M154" s="4">
        <f t="shared" si="8"/>
        <v>117.45850526855091</v>
      </c>
      <c r="N154" s="4">
        <f t="shared" si="7"/>
        <v>92.982631244601848</v>
      </c>
      <c r="O154" t="s">
        <v>94</v>
      </c>
    </row>
    <row r="155" spans="1:15">
      <c r="A155" s="1">
        <v>36982</v>
      </c>
      <c r="B155">
        <v>4</v>
      </c>
      <c r="C155" t="s">
        <v>39</v>
      </c>
      <c r="D155" t="s">
        <v>95</v>
      </c>
      <c r="F155" s="97">
        <v>0.92949999999999999</v>
      </c>
      <c r="G155" s="8">
        <v>-29.219491280449759</v>
      </c>
      <c r="H155" s="8">
        <v>260.64290038744605</v>
      </c>
      <c r="I155" s="99">
        <v>0.45965094816647556</v>
      </c>
      <c r="J155" s="8">
        <v>2.1034352276283856</v>
      </c>
      <c r="K155" s="8">
        <v>5.7393484450352632E-2</v>
      </c>
      <c r="L155" s="11">
        <f t="shared" si="8"/>
        <v>3910.2860881611691</v>
      </c>
      <c r="M155" s="4">
        <f t="shared" si="8"/>
        <v>106.69448759320555</v>
      </c>
      <c r="N155" s="4">
        <f t="shared" si="7"/>
        <v>99.600315809619985</v>
      </c>
      <c r="O155" t="s">
        <v>94</v>
      </c>
    </row>
    <row r="156" spans="1:15">
      <c r="A156" s="1">
        <v>36982</v>
      </c>
      <c r="B156">
        <v>6</v>
      </c>
      <c r="C156" t="s">
        <v>39</v>
      </c>
      <c r="D156" t="s">
        <v>95</v>
      </c>
      <c r="F156" s="97">
        <v>0.92949999999999999</v>
      </c>
      <c r="G156" s="10">
        <v>-28.99567154778374</v>
      </c>
      <c r="H156" s="10">
        <v>324.78006164232892</v>
      </c>
      <c r="I156" s="99">
        <v>0.48292346865720837</v>
      </c>
      <c r="J156" s="10">
        <v>1.3909631892258028</v>
      </c>
      <c r="K156" s="10">
        <v>3.8329359272888844E-2</v>
      </c>
      <c r="L156" s="11">
        <f t="shared" si="8"/>
        <v>2585.8005687707673</v>
      </c>
      <c r="M156" s="4">
        <f t="shared" si="8"/>
        <v>71.254278888300362</v>
      </c>
      <c r="N156" s="4">
        <f t="shared" si="7"/>
        <v>83.099211606216812</v>
      </c>
      <c r="O156" t="s">
        <v>94</v>
      </c>
    </row>
    <row r="157" spans="1:15">
      <c r="A157" s="1">
        <v>36982</v>
      </c>
      <c r="B157">
        <v>8</v>
      </c>
      <c r="C157" t="s">
        <v>39</v>
      </c>
      <c r="D157" t="s">
        <v>95</v>
      </c>
      <c r="F157" s="97">
        <v>0.92949999999999999</v>
      </c>
      <c r="G157" s="8">
        <v>-29.646104134453665</v>
      </c>
      <c r="H157" s="8">
        <v>226.1973742643992</v>
      </c>
      <c r="I157" s="99">
        <v>0.44714770699913248</v>
      </c>
      <c r="J157" s="8">
        <v>1.9851741623024797</v>
      </c>
      <c r="K157" s="8">
        <v>5.7633892101247405E-2</v>
      </c>
      <c r="L157" s="11">
        <f t="shared" si="8"/>
        <v>3690.4387677203099</v>
      </c>
      <c r="M157" s="4">
        <f t="shared" si="8"/>
        <v>107.14140541621893</v>
      </c>
      <c r="N157" s="4">
        <f t="shared" si="7"/>
        <v>86.621369525657315</v>
      </c>
      <c r="O157" t="s">
        <v>94</v>
      </c>
    </row>
    <row r="158" spans="1:15">
      <c r="A158" s="1">
        <v>36982</v>
      </c>
      <c r="B158">
        <v>10</v>
      </c>
      <c r="C158" t="s">
        <v>39</v>
      </c>
      <c r="D158" t="s">
        <v>95</v>
      </c>
      <c r="F158" s="97">
        <v>0.92949999999999999</v>
      </c>
      <c r="G158" s="8">
        <v>-29.8725407494439</v>
      </c>
      <c r="H158" s="8">
        <v>137.80446044603983</v>
      </c>
      <c r="I158" s="99">
        <v>0.41504794627046104</v>
      </c>
      <c r="J158" s="8">
        <v>1.4725453201475234</v>
      </c>
      <c r="K158" s="8">
        <v>4.498921484516806E-2</v>
      </c>
      <c r="L158" s="11">
        <f t="shared" si="8"/>
        <v>2737.4617501542461</v>
      </c>
      <c r="M158" s="4">
        <f t="shared" si="8"/>
        <v>83.634950397167415</v>
      </c>
      <c r="N158" s="4">
        <f t="shared" si="7"/>
        <v>40.7703206829379</v>
      </c>
      <c r="O158" t="s">
        <v>94</v>
      </c>
    </row>
    <row r="159" spans="1:15">
      <c r="A159" s="1">
        <v>36982</v>
      </c>
      <c r="B159">
        <v>12</v>
      </c>
      <c r="C159" t="s">
        <v>39</v>
      </c>
      <c r="D159" t="s">
        <v>95</v>
      </c>
      <c r="F159" s="97">
        <v>0.92949999999999999</v>
      </c>
      <c r="G159" s="8">
        <v>-28.703259743584525</v>
      </c>
      <c r="H159" s="8">
        <v>168.38983337084449</v>
      </c>
      <c r="I159" s="99">
        <v>0.42615732275711732</v>
      </c>
      <c r="J159" s="8">
        <v>2.0849815563089615</v>
      </c>
      <c r="K159" s="8">
        <v>6.8438231306313546E-2</v>
      </c>
      <c r="L159" s="11">
        <f t="shared" si="8"/>
        <v>3875.9807131783591</v>
      </c>
      <c r="M159" s="4">
        <f t="shared" si="8"/>
        <v>127.22667199843691</v>
      </c>
      <c r="N159" s="4">
        <f t="shared" si="7"/>
        <v>76.154479691243367</v>
      </c>
      <c r="O159" t="s">
        <v>94</v>
      </c>
    </row>
    <row r="160" spans="1:15">
      <c r="A160" s="1">
        <v>36982</v>
      </c>
      <c r="B160">
        <v>14</v>
      </c>
      <c r="C160" t="s">
        <v>39</v>
      </c>
      <c r="D160" t="s">
        <v>95</v>
      </c>
      <c r="F160" s="97">
        <v>0.92949999999999999</v>
      </c>
      <c r="G160" s="8">
        <v>-28.897755898369681</v>
      </c>
      <c r="H160" s="8">
        <v>160.5372485319773</v>
      </c>
      <c r="I160" s="99">
        <v>0.4233053030003715</v>
      </c>
      <c r="J160" s="8">
        <v>2.9858159567537124</v>
      </c>
      <c r="K160" s="8">
        <v>8.7177453186962975E-2</v>
      </c>
      <c r="L160" s="11">
        <f t="shared" si="8"/>
        <v>5550.631863605151</v>
      </c>
      <c r="M160" s="4">
        <f t="shared" si="8"/>
        <v>162.06288547456415</v>
      </c>
      <c r="N160" s="4">
        <f t="shared" si="7"/>
        <v>92.384438915920327</v>
      </c>
      <c r="O160" t="s">
        <v>94</v>
      </c>
    </row>
    <row r="161" spans="1:15">
      <c r="A161" s="1">
        <v>36982</v>
      </c>
      <c r="B161">
        <v>16</v>
      </c>
      <c r="C161" t="s">
        <v>39</v>
      </c>
      <c r="D161" t="s">
        <v>95</v>
      </c>
      <c r="F161" s="97">
        <v>0.92949999999999999</v>
      </c>
      <c r="G161" s="8">
        <v>-28.927104271782767</v>
      </c>
      <c r="H161" s="8">
        <v>276.00419799486798</v>
      </c>
      <c r="I161" s="99">
        <v>0.46522587043591618</v>
      </c>
      <c r="J161" s="8">
        <v>1.5177855499439514</v>
      </c>
      <c r="K161" s="8">
        <v>4.6241041357052939E-2</v>
      </c>
      <c r="L161" s="11">
        <f t="shared" si="8"/>
        <v>2821.5633373458054</v>
      </c>
      <c r="M161" s="4">
        <f t="shared" si="8"/>
        <v>85.962095882761417</v>
      </c>
      <c r="N161" s="4">
        <f t="shared" si="7"/>
        <v>85.038751596978571</v>
      </c>
      <c r="O161" t="s">
        <v>94</v>
      </c>
    </row>
    <row r="162" spans="1:15">
      <c r="A162" s="5">
        <v>36982</v>
      </c>
      <c r="B162" s="6">
        <v>1</v>
      </c>
      <c r="C162" s="6" t="s">
        <v>37</v>
      </c>
      <c r="D162" s="6" t="s">
        <v>87</v>
      </c>
      <c r="E162" s="6"/>
      <c r="F162" s="16">
        <v>0.83</v>
      </c>
      <c r="G162" s="91" t="s">
        <v>88</v>
      </c>
      <c r="H162" s="91" t="s">
        <v>88</v>
      </c>
      <c r="I162" s="91" t="s">
        <v>88</v>
      </c>
      <c r="J162" s="92">
        <v>2.036</v>
      </c>
      <c r="K162" s="93">
        <v>5.3600000000000002E-2</v>
      </c>
      <c r="L162" s="100">
        <v>1520.8919999999998</v>
      </c>
      <c r="M162" s="97">
        <v>40.039200000000001</v>
      </c>
      <c r="O162" t="s">
        <v>89</v>
      </c>
    </row>
    <row r="163" spans="1:15">
      <c r="A163" s="5">
        <v>36982</v>
      </c>
      <c r="B163" s="6">
        <v>3</v>
      </c>
      <c r="C163" s="6" t="s">
        <v>37</v>
      </c>
      <c r="D163" s="6" t="s">
        <v>87</v>
      </c>
      <c r="E163" s="6"/>
      <c r="F163" s="16">
        <v>0.83</v>
      </c>
      <c r="G163" s="91" t="s">
        <v>88</v>
      </c>
      <c r="H163" s="91" t="s">
        <v>88</v>
      </c>
      <c r="I163" s="91" t="s">
        <v>88</v>
      </c>
      <c r="J163" s="92">
        <v>1.734</v>
      </c>
      <c r="K163" s="93">
        <v>4.657E-2</v>
      </c>
      <c r="L163" s="100">
        <v>1295.2980000000002</v>
      </c>
      <c r="M163" s="97">
        <v>34.787789999999994</v>
      </c>
      <c r="O163" t="s">
        <v>89</v>
      </c>
    </row>
    <row r="164" spans="1:15">
      <c r="A164" s="5">
        <v>36982</v>
      </c>
      <c r="B164" s="6">
        <v>5</v>
      </c>
      <c r="C164" s="6" t="s">
        <v>37</v>
      </c>
      <c r="D164" s="6" t="s">
        <v>87</v>
      </c>
      <c r="E164" s="6"/>
      <c r="F164" s="16">
        <v>0.83</v>
      </c>
      <c r="G164" s="91" t="s">
        <v>88</v>
      </c>
      <c r="H164" s="91" t="s">
        <v>88</v>
      </c>
      <c r="I164" s="91" t="s">
        <v>88</v>
      </c>
      <c r="J164" s="92">
        <v>1.917</v>
      </c>
      <c r="K164" s="93">
        <v>4.1540000000000001E-2</v>
      </c>
      <c r="L164" s="100">
        <v>1431.999</v>
      </c>
      <c r="M164" s="97">
        <v>31.030379999999994</v>
      </c>
      <c r="O164" t="s">
        <v>89</v>
      </c>
    </row>
    <row r="165" spans="1:15">
      <c r="A165" s="5">
        <v>36982</v>
      </c>
      <c r="B165" s="6">
        <v>7</v>
      </c>
      <c r="C165" s="6" t="s">
        <v>37</v>
      </c>
      <c r="D165" s="6" t="s">
        <v>87</v>
      </c>
      <c r="E165" s="6"/>
      <c r="F165" s="16">
        <v>0.83</v>
      </c>
      <c r="G165" s="91" t="s">
        <v>88</v>
      </c>
      <c r="H165" s="91" t="s">
        <v>88</v>
      </c>
      <c r="I165" s="91" t="s">
        <v>88</v>
      </c>
      <c r="J165" s="92">
        <v>1.0129999999999999</v>
      </c>
      <c r="K165" s="93">
        <v>2.0750000000000001E-2</v>
      </c>
      <c r="L165" s="100">
        <v>756.71099999999979</v>
      </c>
      <c r="M165" s="97">
        <v>15.500249999999999</v>
      </c>
      <c r="O165" t="s">
        <v>89</v>
      </c>
    </row>
    <row r="166" spans="1:15">
      <c r="A166" s="5">
        <v>36982</v>
      </c>
      <c r="B166" s="6">
        <v>9</v>
      </c>
      <c r="C166" s="6" t="s">
        <v>37</v>
      </c>
      <c r="D166" s="6" t="s">
        <v>87</v>
      </c>
      <c r="E166" s="6"/>
      <c r="F166" s="16">
        <v>0.83</v>
      </c>
      <c r="G166" s="91" t="s">
        <v>88</v>
      </c>
      <c r="H166" s="91" t="s">
        <v>88</v>
      </c>
      <c r="I166" s="91" t="s">
        <v>88</v>
      </c>
      <c r="J166" s="92">
        <v>3.1459999999999999</v>
      </c>
      <c r="K166" s="93">
        <v>7.2760000000000005E-2</v>
      </c>
      <c r="L166" s="100">
        <v>2350.0619999999999</v>
      </c>
      <c r="M166" s="97">
        <v>54.351720000000007</v>
      </c>
      <c r="O166" t="s">
        <v>89</v>
      </c>
    </row>
    <row r="167" spans="1:15">
      <c r="A167" s="5">
        <v>36982</v>
      </c>
      <c r="B167" s="6">
        <v>11</v>
      </c>
      <c r="C167" s="6" t="s">
        <v>37</v>
      </c>
      <c r="D167" s="6" t="s">
        <v>87</v>
      </c>
      <c r="E167" s="6"/>
      <c r="F167" s="16">
        <v>0.83</v>
      </c>
      <c r="G167" s="91" t="s">
        <v>88</v>
      </c>
      <c r="H167" s="91" t="s">
        <v>88</v>
      </c>
      <c r="I167" s="91" t="s">
        <v>88</v>
      </c>
      <c r="J167" s="92">
        <v>1.258</v>
      </c>
      <c r="K167" s="93">
        <v>1.4999999999999999E-2</v>
      </c>
      <c r="L167" s="100">
        <v>939.726</v>
      </c>
      <c r="M167" s="97">
        <v>11.205</v>
      </c>
      <c r="O167" t="s">
        <v>89</v>
      </c>
    </row>
    <row r="168" spans="1:15">
      <c r="A168" s="5">
        <v>36982</v>
      </c>
      <c r="B168" s="6">
        <v>13</v>
      </c>
      <c r="C168" s="6" t="s">
        <v>37</v>
      </c>
      <c r="D168" s="6" t="s">
        <v>87</v>
      </c>
      <c r="E168" s="6"/>
      <c r="F168" s="16">
        <v>0.83</v>
      </c>
      <c r="G168" s="91" t="s">
        <v>88</v>
      </c>
      <c r="H168" s="91" t="s">
        <v>88</v>
      </c>
      <c r="I168" s="91" t="s">
        <v>88</v>
      </c>
      <c r="J168" s="92">
        <v>1.5740000000000001</v>
      </c>
      <c r="K168" s="93">
        <v>4.0680000000000001E-2</v>
      </c>
      <c r="L168" s="100">
        <v>1175.778</v>
      </c>
      <c r="M168" s="97">
        <v>30.38796</v>
      </c>
      <c r="O168" t="s">
        <v>89</v>
      </c>
    </row>
    <row r="169" spans="1:15">
      <c r="A169" s="5">
        <v>36982</v>
      </c>
      <c r="B169" s="6">
        <v>15</v>
      </c>
      <c r="C169" s="6" t="s">
        <v>37</v>
      </c>
      <c r="D169" s="6" t="s">
        <v>87</v>
      </c>
      <c r="E169" s="6"/>
      <c r="F169" s="16">
        <v>0.83</v>
      </c>
      <c r="G169" s="91" t="s">
        <v>88</v>
      </c>
      <c r="H169" s="91" t="s">
        <v>88</v>
      </c>
      <c r="I169" s="91" t="s">
        <v>88</v>
      </c>
      <c r="J169" s="92">
        <v>2.2810000000000001</v>
      </c>
      <c r="K169" s="93">
        <v>5.3780000000000001E-2</v>
      </c>
      <c r="L169" s="100">
        <v>1703.9069999999999</v>
      </c>
      <c r="M169" s="97">
        <v>40.173660000000005</v>
      </c>
      <c r="O169" t="s">
        <v>89</v>
      </c>
    </row>
    <row r="170" spans="1:15">
      <c r="A170" s="5">
        <v>36982</v>
      </c>
      <c r="B170" s="6">
        <v>2</v>
      </c>
      <c r="C170" s="6" t="s">
        <v>39</v>
      </c>
      <c r="D170" s="6" t="s">
        <v>87</v>
      </c>
      <c r="E170" s="6"/>
      <c r="F170" s="16">
        <v>0.83</v>
      </c>
      <c r="G170" s="91" t="s">
        <v>88</v>
      </c>
      <c r="H170" s="91" t="s">
        <v>88</v>
      </c>
      <c r="I170" s="91" t="s">
        <v>88</v>
      </c>
      <c r="J170" s="92">
        <v>1.7170000000000001</v>
      </c>
      <c r="K170" s="93">
        <v>3.9399999999999998E-2</v>
      </c>
      <c r="L170" s="100">
        <v>1282.5990000000002</v>
      </c>
      <c r="M170" s="97">
        <v>29.431799999999999</v>
      </c>
      <c r="O170" t="s">
        <v>89</v>
      </c>
    </row>
    <row r="171" spans="1:15">
      <c r="A171" s="5">
        <v>36982</v>
      </c>
      <c r="B171" s="6">
        <v>4</v>
      </c>
      <c r="C171" s="6" t="s">
        <v>39</v>
      </c>
      <c r="D171" s="6" t="s">
        <v>87</v>
      </c>
      <c r="E171" s="6"/>
      <c r="F171" s="16">
        <v>0.83</v>
      </c>
      <c r="G171" s="91" t="s">
        <v>88</v>
      </c>
      <c r="H171" s="91" t="s">
        <v>88</v>
      </c>
      <c r="I171" s="91" t="s">
        <v>88</v>
      </c>
      <c r="J171" s="92">
        <v>1.5629999999999999</v>
      </c>
      <c r="K171" s="93">
        <v>3.4680000000000002E-2</v>
      </c>
      <c r="L171" s="100">
        <v>1167.5609999999997</v>
      </c>
      <c r="M171" s="97">
        <v>25.90596</v>
      </c>
      <c r="O171" t="s">
        <v>89</v>
      </c>
    </row>
    <row r="172" spans="1:15">
      <c r="A172" s="5">
        <v>36982</v>
      </c>
      <c r="B172" s="6">
        <v>6</v>
      </c>
      <c r="C172" s="6" t="s">
        <v>39</v>
      </c>
      <c r="D172" s="6" t="s">
        <v>87</v>
      </c>
      <c r="E172" s="6"/>
      <c r="F172" s="16">
        <v>0.83</v>
      </c>
      <c r="G172" s="91" t="s">
        <v>88</v>
      </c>
      <c r="H172" s="91" t="s">
        <v>88</v>
      </c>
      <c r="I172" s="91" t="s">
        <v>88</v>
      </c>
      <c r="J172" s="92">
        <v>1.038</v>
      </c>
      <c r="K172" s="93">
        <v>1.4999999999999999E-2</v>
      </c>
      <c r="L172" s="100">
        <v>775.38599999999985</v>
      </c>
      <c r="M172" s="97">
        <v>11.205</v>
      </c>
      <c r="O172" t="s">
        <v>89</v>
      </c>
    </row>
    <row r="173" spans="1:15">
      <c r="A173" s="5">
        <v>36982</v>
      </c>
      <c r="B173" s="6">
        <v>8</v>
      </c>
      <c r="C173" s="6" t="s">
        <v>39</v>
      </c>
      <c r="D173" s="6" t="s">
        <v>87</v>
      </c>
      <c r="E173" s="6"/>
      <c r="F173" s="16">
        <v>0.83</v>
      </c>
      <c r="G173" s="91" t="s">
        <v>88</v>
      </c>
      <c r="H173" s="91" t="s">
        <v>88</v>
      </c>
      <c r="I173" s="91" t="s">
        <v>88</v>
      </c>
      <c r="J173" s="92">
        <v>1.623</v>
      </c>
      <c r="K173" s="93">
        <v>3.4529999999999998E-2</v>
      </c>
      <c r="L173" s="100">
        <v>1212.3810000000001</v>
      </c>
      <c r="M173" s="97">
        <v>25.793909999999997</v>
      </c>
      <c r="O173" t="s">
        <v>89</v>
      </c>
    </row>
    <row r="174" spans="1:15">
      <c r="A174" s="5">
        <v>36982</v>
      </c>
      <c r="B174" s="6">
        <v>10</v>
      </c>
      <c r="C174" s="6" t="s">
        <v>39</v>
      </c>
      <c r="D174" s="6" t="s">
        <v>87</v>
      </c>
      <c r="E174" s="6"/>
      <c r="F174" s="101" t="s">
        <v>96</v>
      </c>
      <c r="G174" s="101" t="s">
        <v>96</v>
      </c>
      <c r="H174" s="101" t="s">
        <v>96</v>
      </c>
      <c r="I174" s="101" t="s">
        <v>96</v>
      </c>
      <c r="J174" s="101" t="s">
        <v>96</v>
      </c>
      <c r="K174" s="101" t="s">
        <v>96</v>
      </c>
      <c r="L174" s="102"/>
      <c r="M174" s="92"/>
      <c r="O174" t="s">
        <v>89</v>
      </c>
    </row>
    <row r="175" spans="1:15">
      <c r="A175" s="5">
        <v>36982</v>
      </c>
      <c r="B175" s="6">
        <v>12</v>
      </c>
      <c r="C175" s="6" t="s">
        <v>39</v>
      </c>
      <c r="D175" s="6" t="s">
        <v>87</v>
      </c>
      <c r="E175" s="6"/>
      <c r="F175" s="16">
        <v>0.83</v>
      </c>
      <c r="G175" s="91" t="s">
        <v>88</v>
      </c>
      <c r="H175" s="91" t="s">
        <v>88</v>
      </c>
      <c r="I175" s="91" t="s">
        <v>88</v>
      </c>
      <c r="J175" s="92">
        <v>1.708</v>
      </c>
      <c r="K175" s="93">
        <v>4.0689999999999997E-2</v>
      </c>
      <c r="L175" s="100">
        <v>1275.8759999999997</v>
      </c>
      <c r="M175" s="97">
        <v>30.395430000000001</v>
      </c>
      <c r="O175" t="s">
        <v>89</v>
      </c>
    </row>
    <row r="176" spans="1:15">
      <c r="A176" s="5">
        <v>36982</v>
      </c>
      <c r="B176" s="6">
        <v>14</v>
      </c>
      <c r="C176" s="6" t="s">
        <v>39</v>
      </c>
      <c r="D176" s="6" t="s">
        <v>87</v>
      </c>
      <c r="E176" s="6"/>
      <c r="F176" s="16">
        <v>0.83</v>
      </c>
      <c r="G176" s="91" t="s">
        <v>88</v>
      </c>
      <c r="H176" s="91" t="s">
        <v>88</v>
      </c>
      <c r="I176" s="91" t="s">
        <v>88</v>
      </c>
      <c r="J176" s="92">
        <v>2.5329999999999999</v>
      </c>
      <c r="K176" s="93">
        <v>6.2480000000000001E-2</v>
      </c>
      <c r="L176" s="100">
        <v>1892.1509999999998</v>
      </c>
      <c r="M176" s="97">
        <v>46.672559999999997</v>
      </c>
      <c r="O176" t="s">
        <v>89</v>
      </c>
    </row>
    <row r="177" spans="1:15">
      <c r="A177" s="5">
        <v>36982</v>
      </c>
      <c r="B177" s="6">
        <v>16</v>
      </c>
      <c r="C177" s="6" t="s">
        <v>39</v>
      </c>
      <c r="D177" s="6" t="s">
        <v>87</v>
      </c>
      <c r="E177" s="6"/>
      <c r="F177" s="16">
        <v>0.83</v>
      </c>
      <c r="G177" s="91" t="s">
        <v>88</v>
      </c>
      <c r="H177" s="91" t="s">
        <v>88</v>
      </c>
      <c r="I177" s="91" t="s">
        <v>88</v>
      </c>
      <c r="J177" s="92">
        <v>1.244</v>
      </c>
      <c r="K177" s="93">
        <v>2.7140000000000001E-2</v>
      </c>
      <c r="L177" s="100">
        <v>929.26800000000003</v>
      </c>
      <c r="M177" s="97">
        <v>20.273579999999995</v>
      </c>
      <c r="O177" t="s">
        <v>89</v>
      </c>
    </row>
    <row r="178" spans="1:15">
      <c r="A178" s="5">
        <v>36982</v>
      </c>
      <c r="B178" s="6">
        <v>1</v>
      </c>
      <c r="C178" s="6" t="s">
        <v>37</v>
      </c>
      <c r="D178" s="6" t="s">
        <v>97</v>
      </c>
      <c r="E178" s="6"/>
      <c r="F178" s="16">
        <v>1.1499999999999999</v>
      </c>
      <c r="G178" s="91" t="s">
        <v>88</v>
      </c>
      <c r="H178" s="91" t="s">
        <v>88</v>
      </c>
      <c r="I178" s="91" t="s">
        <v>88</v>
      </c>
      <c r="J178" s="92">
        <v>0.11600000000000001</v>
      </c>
      <c r="K178" s="103">
        <v>1.4999999999999999E-2</v>
      </c>
      <c r="L178" s="100">
        <v>533.6</v>
      </c>
      <c r="M178" s="104">
        <v>69</v>
      </c>
      <c r="O178" t="s">
        <v>91</v>
      </c>
    </row>
    <row r="179" spans="1:15">
      <c r="A179" s="5">
        <v>36982</v>
      </c>
      <c r="B179" s="6">
        <v>3</v>
      </c>
      <c r="C179" s="6" t="s">
        <v>37</v>
      </c>
      <c r="D179" s="6" t="s">
        <v>97</v>
      </c>
      <c r="E179" s="6"/>
      <c r="F179" s="16">
        <v>1.1499999999999999</v>
      </c>
      <c r="G179" s="91" t="s">
        <v>88</v>
      </c>
      <c r="H179" s="91" t="s">
        <v>88</v>
      </c>
      <c r="I179" s="91" t="s">
        <v>88</v>
      </c>
      <c r="J179" s="92">
        <v>0.19670000000000001</v>
      </c>
      <c r="K179" s="103">
        <v>1.4999999999999999E-2</v>
      </c>
      <c r="L179" s="100">
        <v>904.81999999999982</v>
      </c>
      <c r="M179" s="104">
        <v>69</v>
      </c>
      <c r="O179" t="s">
        <v>91</v>
      </c>
    </row>
    <row r="180" spans="1:15">
      <c r="A180" s="5">
        <v>36982</v>
      </c>
      <c r="B180" s="6">
        <v>5</v>
      </c>
      <c r="C180" s="6" t="s">
        <v>37</v>
      </c>
      <c r="D180" s="6" t="s">
        <v>97</v>
      </c>
      <c r="E180" s="6"/>
      <c r="F180" s="16">
        <v>1.1499999999999999</v>
      </c>
      <c r="G180" s="91" t="s">
        <v>88</v>
      </c>
      <c r="H180" s="91" t="s">
        <v>88</v>
      </c>
      <c r="I180" s="91" t="s">
        <v>88</v>
      </c>
      <c r="J180" s="92">
        <v>0.31919999999999998</v>
      </c>
      <c r="K180" s="103">
        <v>1.4999999999999999E-2</v>
      </c>
      <c r="L180" s="100">
        <v>1468.32</v>
      </c>
      <c r="M180" s="104">
        <v>69</v>
      </c>
      <c r="O180" t="s">
        <v>91</v>
      </c>
    </row>
    <row r="181" spans="1:15">
      <c r="A181" s="5">
        <v>36982</v>
      </c>
      <c r="B181" s="6">
        <v>7</v>
      </c>
      <c r="C181" s="6" t="s">
        <v>37</v>
      </c>
      <c r="D181" s="6" t="s">
        <v>97</v>
      </c>
      <c r="E181" s="6"/>
      <c r="F181" s="16">
        <v>1.1499999999999999</v>
      </c>
      <c r="G181" s="91" t="s">
        <v>88</v>
      </c>
      <c r="H181" s="91" t="s">
        <v>88</v>
      </c>
      <c r="I181" s="91" t="s">
        <v>88</v>
      </c>
      <c r="J181" s="92">
        <v>0.25219999999999998</v>
      </c>
      <c r="K181" s="103">
        <v>1.4999999999999999E-2</v>
      </c>
      <c r="L181" s="100">
        <v>1160.1199999999999</v>
      </c>
      <c r="M181" s="104">
        <v>69</v>
      </c>
      <c r="O181" t="s">
        <v>91</v>
      </c>
    </row>
    <row r="182" spans="1:15">
      <c r="A182" s="5">
        <v>36982</v>
      </c>
      <c r="B182" s="6">
        <v>9</v>
      </c>
      <c r="C182" s="6" t="s">
        <v>37</v>
      </c>
      <c r="D182" s="6" t="s">
        <v>97</v>
      </c>
      <c r="E182" s="6"/>
      <c r="F182" s="16">
        <v>1.1499999999999999</v>
      </c>
      <c r="G182" s="91" t="s">
        <v>88</v>
      </c>
      <c r="H182" s="91" t="s">
        <v>88</v>
      </c>
      <c r="I182" s="91" t="s">
        <v>88</v>
      </c>
      <c r="J182" s="92">
        <v>0.3231</v>
      </c>
      <c r="K182" s="103">
        <v>1.4999999999999999E-2</v>
      </c>
      <c r="L182" s="100">
        <v>1486.26</v>
      </c>
      <c r="M182" s="104">
        <v>69</v>
      </c>
      <c r="O182" t="s">
        <v>91</v>
      </c>
    </row>
    <row r="183" spans="1:15">
      <c r="A183" s="5">
        <v>36982</v>
      </c>
      <c r="B183" s="6">
        <v>11</v>
      </c>
      <c r="C183" s="6" t="s">
        <v>37</v>
      </c>
      <c r="D183" s="6" t="s">
        <v>97</v>
      </c>
      <c r="E183" s="6"/>
      <c r="F183" s="16">
        <v>1.1499999999999999</v>
      </c>
      <c r="G183" s="91" t="s">
        <v>88</v>
      </c>
      <c r="H183" s="91" t="s">
        <v>88</v>
      </c>
      <c r="I183" s="91" t="s">
        <v>88</v>
      </c>
      <c r="J183" s="92">
        <v>0.35089999999999999</v>
      </c>
      <c r="K183" s="103">
        <v>1.4999999999999999E-2</v>
      </c>
      <c r="L183" s="100">
        <v>1614.1399999999999</v>
      </c>
      <c r="M183" s="104">
        <v>69</v>
      </c>
      <c r="O183" t="s">
        <v>91</v>
      </c>
    </row>
    <row r="184" spans="1:15">
      <c r="A184" s="5">
        <v>36982</v>
      </c>
      <c r="B184" s="6">
        <v>13</v>
      </c>
      <c r="C184" s="6" t="s">
        <v>37</v>
      </c>
      <c r="D184" s="6" t="s">
        <v>97</v>
      </c>
      <c r="E184" s="6"/>
      <c r="F184" s="16">
        <v>1.1499999999999999</v>
      </c>
      <c r="G184" s="91" t="s">
        <v>88</v>
      </c>
      <c r="H184" s="91" t="s">
        <v>88</v>
      </c>
      <c r="I184" s="91" t="s">
        <v>88</v>
      </c>
      <c r="J184" s="92">
        <v>0.36570000000000003</v>
      </c>
      <c r="K184" s="103">
        <v>1.4999999999999999E-2</v>
      </c>
      <c r="L184" s="100">
        <v>1682.2199999999998</v>
      </c>
      <c r="M184" s="104">
        <v>69</v>
      </c>
      <c r="O184" t="s">
        <v>91</v>
      </c>
    </row>
    <row r="185" spans="1:15">
      <c r="A185" s="5">
        <v>36982</v>
      </c>
      <c r="B185" s="6">
        <v>15</v>
      </c>
      <c r="C185" s="6" t="s">
        <v>37</v>
      </c>
      <c r="D185" s="6" t="s">
        <v>97</v>
      </c>
      <c r="E185" s="6"/>
      <c r="F185" s="16">
        <v>1.1499999999999999</v>
      </c>
      <c r="G185" s="91" t="s">
        <v>88</v>
      </c>
      <c r="H185" s="91" t="s">
        <v>88</v>
      </c>
      <c r="I185" s="91" t="s">
        <v>88</v>
      </c>
      <c r="J185" s="92">
        <v>0.22009999999999999</v>
      </c>
      <c r="K185" s="103">
        <v>1.4999999999999999E-2</v>
      </c>
      <c r="L185" s="100">
        <v>1012.4599999999998</v>
      </c>
      <c r="M185" s="104">
        <v>69</v>
      </c>
      <c r="O185" t="s">
        <v>91</v>
      </c>
    </row>
    <row r="186" spans="1:15">
      <c r="A186" s="5">
        <v>36982</v>
      </c>
      <c r="B186" s="6">
        <v>2</v>
      </c>
      <c r="C186" s="6" t="s">
        <v>39</v>
      </c>
      <c r="D186" s="6" t="s">
        <v>97</v>
      </c>
      <c r="E186" s="6"/>
      <c r="F186" s="16">
        <v>1.1499999999999999</v>
      </c>
      <c r="G186" s="91" t="s">
        <v>88</v>
      </c>
      <c r="H186" s="91" t="s">
        <v>88</v>
      </c>
      <c r="I186" s="91" t="s">
        <v>88</v>
      </c>
      <c r="J186" s="92">
        <v>0.23860000000000001</v>
      </c>
      <c r="K186" s="103">
        <v>1.4999999999999999E-2</v>
      </c>
      <c r="L186" s="100">
        <v>1097.56</v>
      </c>
      <c r="M186" s="104">
        <v>69</v>
      </c>
      <c r="O186" t="s">
        <v>91</v>
      </c>
    </row>
    <row r="187" spans="1:15">
      <c r="A187" s="5">
        <v>36982</v>
      </c>
      <c r="B187" s="6">
        <v>4</v>
      </c>
      <c r="C187" s="6" t="s">
        <v>39</v>
      </c>
      <c r="D187" s="6" t="s">
        <v>97</v>
      </c>
      <c r="E187" s="6"/>
      <c r="F187" s="16">
        <v>1.1499999999999999</v>
      </c>
      <c r="G187" s="91" t="s">
        <v>88</v>
      </c>
      <c r="H187" s="91" t="s">
        <v>88</v>
      </c>
      <c r="I187" s="91" t="s">
        <v>88</v>
      </c>
      <c r="J187" s="92">
        <v>0.19500000000000001</v>
      </c>
      <c r="K187" s="103">
        <v>1.4999999999999999E-2</v>
      </c>
      <c r="L187" s="100">
        <v>896.99999999999989</v>
      </c>
      <c r="M187" s="104">
        <v>69</v>
      </c>
      <c r="O187" t="s">
        <v>91</v>
      </c>
    </row>
    <row r="188" spans="1:15">
      <c r="A188" s="5">
        <v>36982</v>
      </c>
      <c r="B188" s="6">
        <v>6</v>
      </c>
      <c r="C188" s="6" t="s">
        <v>39</v>
      </c>
      <c r="D188" s="6" t="s">
        <v>97</v>
      </c>
      <c r="E188" s="6"/>
      <c r="F188" s="16">
        <v>1.1499999999999999</v>
      </c>
      <c r="G188" s="91" t="s">
        <v>88</v>
      </c>
      <c r="H188" s="91" t="s">
        <v>88</v>
      </c>
      <c r="I188" s="91" t="s">
        <v>88</v>
      </c>
      <c r="J188" s="92">
        <v>0.24529999999999999</v>
      </c>
      <c r="K188" s="103">
        <v>1.4999999999999999E-2</v>
      </c>
      <c r="L188" s="100">
        <v>1128.3799999999999</v>
      </c>
      <c r="M188" s="104">
        <v>69</v>
      </c>
      <c r="O188" t="s">
        <v>91</v>
      </c>
    </row>
    <row r="189" spans="1:15">
      <c r="A189" s="5">
        <v>36982</v>
      </c>
      <c r="B189" s="6">
        <v>8</v>
      </c>
      <c r="C189" s="6" t="s">
        <v>39</v>
      </c>
      <c r="D189" s="6" t="s">
        <v>97</v>
      </c>
      <c r="E189" s="6"/>
      <c r="F189" s="16">
        <v>1.1499999999999999</v>
      </c>
      <c r="G189" s="91" t="s">
        <v>88</v>
      </c>
      <c r="H189" s="91" t="s">
        <v>88</v>
      </c>
      <c r="I189" s="91" t="s">
        <v>88</v>
      </c>
      <c r="J189" s="92">
        <v>0.35470000000000002</v>
      </c>
      <c r="K189" s="103">
        <v>1.4999999999999999E-2</v>
      </c>
      <c r="L189" s="100">
        <v>1631.62</v>
      </c>
      <c r="M189" s="104">
        <v>69</v>
      </c>
      <c r="O189" t="s">
        <v>91</v>
      </c>
    </row>
    <row r="190" spans="1:15">
      <c r="A190" s="5">
        <v>36982</v>
      </c>
      <c r="B190" s="6">
        <v>10</v>
      </c>
      <c r="C190" s="6" t="s">
        <v>39</v>
      </c>
      <c r="D190" s="6" t="s">
        <v>97</v>
      </c>
      <c r="E190" s="6"/>
      <c r="F190" s="16">
        <v>1.1499999999999999</v>
      </c>
      <c r="G190" s="91" t="s">
        <v>88</v>
      </c>
      <c r="H190" s="91" t="s">
        <v>88</v>
      </c>
      <c r="I190" s="91" t="s">
        <v>88</v>
      </c>
      <c r="J190" s="92">
        <v>0.2195</v>
      </c>
      <c r="K190" s="103">
        <v>1.4999999999999999E-2</v>
      </c>
      <c r="L190" s="100">
        <v>1009.6999999999999</v>
      </c>
      <c r="M190" s="104">
        <v>69</v>
      </c>
      <c r="O190" t="s">
        <v>91</v>
      </c>
    </row>
    <row r="191" spans="1:15">
      <c r="A191" s="5">
        <v>36982</v>
      </c>
      <c r="B191" s="6">
        <v>12</v>
      </c>
      <c r="C191" s="6" t="s">
        <v>39</v>
      </c>
      <c r="D191" s="6" t="s">
        <v>97</v>
      </c>
      <c r="E191" s="6"/>
      <c r="F191" s="16">
        <v>1.1499999999999999</v>
      </c>
      <c r="G191" s="91" t="s">
        <v>88</v>
      </c>
      <c r="H191" s="91" t="s">
        <v>88</v>
      </c>
      <c r="I191" s="91" t="s">
        <v>88</v>
      </c>
      <c r="J191" s="92">
        <v>0.41260000000000002</v>
      </c>
      <c r="K191" s="103">
        <v>1.4999999999999999E-2</v>
      </c>
      <c r="L191" s="100">
        <v>1897.96</v>
      </c>
      <c r="M191" s="104">
        <v>69</v>
      </c>
      <c r="O191" t="s">
        <v>91</v>
      </c>
    </row>
    <row r="192" spans="1:15">
      <c r="A192" s="5">
        <v>36982</v>
      </c>
      <c r="B192" s="6">
        <v>14</v>
      </c>
      <c r="C192" s="6" t="s">
        <v>39</v>
      </c>
      <c r="D192" s="6" t="s">
        <v>97</v>
      </c>
      <c r="E192" s="6"/>
      <c r="F192" s="16">
        <v>1.1499999999999999</v>
      </c>
      <c r="G192" s="91" t="s">
        <v>88</v>
      </c>
      <c r="H192" s="91" t="s">
        <v>88</v>
      </c>
      <c r="I192" s="91" t="s">
        <v>88</v>
      </c>
      <c r="J192" s="92">
        <v>0.1898</v>
      </c>
      <c r="K192" s="103">
        <v>1.4999999999999999E-2</v>
      </c>
      <c r="L192" s="100">
        <v>873.08</v>
      </c>
      <c r="M192" s="104">
        <v>69</v>
      </c>
      <c r="O192" t="s">
        <v>91</v>
      </c>
    </row>
    <row r="193" spans="1:15">
      <c r="A193" s="5">
        <v>36982</v>
      </c>
      <c r="B193" s="6">
        <v>16</v>
      </c>
      <c r="C193" s="6" t="s">
        <v>39</v>
      </c>
      <c r="D193" s="6" t="s">
        <v>97</v>
      </c>
      <c r="E193" s="6"/>
      <c r="F193" s="16">
        <v>1.1499999999999999</v>
      </c>
      <c r="G193" s="91" t="s">
        <v>88</v>
      </c>
      <c r="H193" s="91" t="s">
        <v>88</v>
      </c>
      <c r="I193" s="91" t="s">
        <v>88</v>
      </c>
      <c r="J193" s="92">
        <v>0.15409999999999999</v>
      </c>
      <c r="K193" s="103">
        <v>1.4999999999999999E-2</v>
      </c>
      <c r="L193" s="100">
        <v>708.8599999999999</v>
      </c>
      <c r="M193" s="104">
        <v>69</v>
      </c>
      <c r="O193" t="s">
        <v>91</v>
      </c>
    </row>
    <row r="194" spans="1:15">
      <c r="A194" s="5">
        <v>36982</v>
      </c>
      <c r="B194" s="6">
        <v>1</v>
      </c>
      <c r="C194" s="6" t="s">
        <v>37</v>
      </c>
      <c r="D194" s="95" t="s">
        <v>90</v>
      </c>
      <c r="E194" s="95"/>
      <c r="F194" s="16">
        <v>1.01</v>
      </c>
      <c r="G194" s="91" t="s">
        <v>88</v>
      </c>
      <c r="H194" s="91" t="s">
        <v>88</v>
      </c>
      <c r="I194" s="91" t="s">
        <v>88</v>
      </c>
      <c r="J194" s="92">
        <v>0.22900000000000001</v>
      </c>
      <c r="K194" s="103">
        <v>1.4999999999999999E-2</v>
      </c>
      <c r="L194" s="100">
        <v>254.41899999999998</v>
      </c>
      <c r="M194" s="104">
        <v>16.664999999999999</v>
      </c>
      <c r="O194" t="s">
        <v>91</v>
      </c>
    </row>
    <row r="195" spans="1:15">
      <c r="A195" s="5">
        <v>36982</v>
      </c>
      <c r="B195" s="6">
        <v>3</v>
      </c>
      <c r="C195" s="6" t="s">
        <v>37</v>
      </c>
      <c r="D195" s="95" t="s">
        <v>90</v>
      </c>
      <c r="E195" s="95"/>
      <c r="F195" s="16">
        <v>1.01</v>
      </c>
      <c r="G195" s="91" t="s">
        <v>88</v>
      </c>
      <c r="H195" s="91" t="s">
        <v>88</v>
      </c>
      <c r="I195" s="91" t="s">
        <v>88</v>
      </c>
      <c r="J195" s="92">
        <v>0.36770000000000003</v>
      </c>
      <c r="K195" s="103">
        <v>1.4999999999999999E-2</v>
      </c>
      <c r="L195" s="100">
        <v>408.5147</v>
      </c>
      <c r="M195" s="104">
        <v>16.664999999999999</v>
      </c>
      <c r="O195" t="s">
        <v>91</v>
      </c>
    </row>
    <row r="196" spans="1:15">
      <c r="A196" s="5">
        <v>36982</v>
      </c>
      <c r="B196" s="6">
        <v>5</v>
      </c>
      <c r="C196" s="6" t="s">
        <v>37</v>
      </c>
      <c r="D196" s="95" t="s">
        <v>90</v>
      </c>
      <c r="E196" s="95"/>
      <c r="F196" s="16">
        <v>1.01</v>
      </c>
      <c r="G196" s="91" t="s">
        <v>88</v>
      </c>
      <c r="H196" s="91" t="s">
        <v>88</v>
      </c>
      <c r="I196" s="91" t="s">
        <v>88</v>
      </c>
      <c r="J196" s="92">
        <v>0.3785</v>
      </c>
      <c r="K196" s="103">
        <v>1.4999999999999999E-2</v>
      </c>
      <c r="L196" s="100">
        <v>420.51350000000002</v>
      </c>
      <c r="M196" s="104">
        <v>16.664999999999999</v>
      </c>
      <c r="O196" t="s">
        <v>91</v>
      </c>
    </row>
    <row r="197" spans="1:15">
      <c r="A197" s="5">
        <v>36982</v>
      </c>
      <c r="B197" s="6">
        <v>7</v>
      </c>
      <c r="C197" s="6" t="s">
        <v>37</v>
      </c>
      <c r="D197" s="95" t="s">
        <v>90</v>
      </c>
      <c r="E197" s="95"/>
      <c r="F197" s="16">
        <v>1.01</v>
      </c>
      <c r="G197" s="91" t="s">
        <v>88</v>
      </c>
      <c r="H197" s="91" t="s">
        <v>88</v>
      </c>
      <c r="I197" s="91" t="s">
        <v>88</v>
      </c>
      <c r="J197" s="92">
        <v>0.24049999999999999</v>
      </c>
      <c r="K197" s="103">
        <v>1.4999999999999999E-2</v>
      </c>
      <c r="L197" s="100">
        <v>267.19550000000004</v>
      </c>
      <c r="M197" s="104">
        <v>16.664999999999999</v>
      </c>
      <c r="O197" t="s">
        <v>91</v>
      </c>
    </row>
    <row r="198" spans="1:15">
      <c r="A198" s="5">
        <v>36982</v>
      </c>
      <c r="B198" s="6">
        <v>9</v>
      </c>
      <c r="C198" s="6" t="s">
        <v>37</v>
      </c>
      <c r="D198" s="95" t="s">
        <v>90</v>
      </c>
      <c r="E198" s="95"/>
      <c r="F198" s="16">
        <v>1.01</v>
      </c>
      <c r="G198" s="91" t="s">
        <v>88</v>
      </c>
      <c r="H198" s="91" t="s">
        <v>88</v>
      </c>
      <c r="I198" s="91" t="s">
        <v>88</v>
      </c>
      <c r="J198" s="92">
        <v>0.27100000000000002</v>
      </c>
      <c r="K198" s="103">
        <v>1.4999999999999999E-2</v>
      </c>
      <c r="L198" s="100">
        <v>301.08100000000002</v>
      </c>
      <c r="M198" s="104">
        <v>16.664999999999999</v>
      </c>
      <c r="O198" t="s">
        <v>91</v>
      </c>
    </row>
    <row r="199" spans="1:15">
      <c r="A199" s="5">
        <v>36982</v>
      </c>
      <c r="B199" s="6">
        <v>11</v>
      </c>
      <c r="C199" s="6" t="s">
        <v>37</v>
      </c>
      <c r="D199" s="95" t="s">
        <v>90</v>
      </c>
      <c r="E199" s="95"/>
      <c r="F199" s="16">
        <v>1.01</v>
      </c>
      <c r="G199" s="91" t="s">
        <v>88</v>
      </c>
      <c r="H199" s="91" t="s">
        <v>88</v>
      </c>
      <c r="I199" s="91" t="s">
        <v>88</v>
      </c>
      <c r="J199" s="92">
        <v>0.3105</v>
      </c>
      <c r="K199" s="103">
        <v>1.4999999999999999E-2</v>
      </c>
      <c r="L199" s="100">
        <v>344.96550000000002</v>
      </c>
      <c r="M199" s="104">
        <v>16.664999999999999</v>
      </c>
      <c r="O199" t="s">
        <v>91</v>
      </c>
    </row>
    <row r="200" spans="1:15">
      <c r="A200" s="5">
        <v>36982</v>
      </c>
      <c r="B200" s="6">
        <v>13</v>
      </c>
      <c r="C200" s="6" t="s">
        <v>37</v>
      </c>
      <c r="D200" s="95" t="s">
        <v>90</v>
      </c>
      <c r="E200" s="95"/>
      <c r="F200" s="16">
        <v>1.01</v>
      </c>
      <c r="G200" s="91" t="s">
        <v>88</v>
      </c>
      <c r="H200" s="91" t="s">
        <v>88</v>
      </c>
      <c r="I200" s="91" t="s">
        <v>88</v>
      </c>
      <c r="J200" s="92">
        <v>0.18909999999999999</v>
      </c>
      <c r="K200" s="103">
        <v>1.4999999999999999E-2</v>
      </c>
      <c r="L200" s="100">
        <v>210.09010000000001</v>
      </c>
      <c r="M200" s="104">
        <v>16.664999999999999</v>
      </c>
      <c r="O200" t="s">
        <v>91</v>
      </c>
    </row>
    <row r="201" spans="1:15">
      <c r="A201" s="5">
        <v>36982</v>
      </c>
      <c r="B201" s="6">
        <v>15</v>
      </c>
      <c r="C201" s="6" t="s">
        <v>37</v>
      </c>
      <c r="D201" s="95" t="s">
        <v>90</v>
      </c>
      <c r="E201" s="95"/>
      <c r="F201" s="16">
        <v>1.01</v>
      </c>
      <c r="G201" s="91" t="s">
        <v>88</v>
      </c>
      <c r="H201" s="91" t="s">
        <v>88</v>
      </c>
      <c r="I201" s="91" t="s">
        <v>88</v>
      </c>
      <c r="J201" s="92">
        <v>0.4496</v>
      </c>
      <c r="K201" s="103">
        <v>1.4999999999999999E-2</v>
      </c>
      <c r="L201" s="100">
        <v>499.50560000000002</v>
      </c>
      <c r="M201" s="104">
        <v>16.664999999999999</v>
      </c>
      <c r="O201" t="s">
        <v>91</v>
      </c>
    </row>
    <row r="202" spans="1:15">
      <c r="A202" s="5">
        <v>36982</v>
      </c>
      <c r="B202" s="6">
        <v>2</v>
      </c>
      <c r="C202" s="6" t="s">
        <v>39</v>
      </c>
      <c r="D202" s="95" t="s">
        <v>90</v>
      </c>
      <c r="E202" s="95"/>
      <c r="F202" s="16">
        <v>1.01</v>
      </c>
      <c r="G202" s="91" t="s">
        <v>88</v>
      </c>
      <c r="H202" s="91" t="s">
        <v>88</v>
      </c>
      <c r="I202" s="91" t="s">
        <v>88</v>
      </c>
      <c r="J202" s="92">
        <v>0.247</v>
      </c>
      <c r="K202" s="103">
        <v>1.4999999999999999E-2</v>
      </c>
      <c r="L202" s="100">
        <v>274.41699999999997</v>
      </c>
      <c r="M202" s="104">
        <v>16.664999999999999</v>
      </c>
      <c r="O202" t="s">
        <v>91</v>
      </c>
    </row>
    <row r="203" spans="1:15">
      <c r="A203" s="5">
        <v>36982</v>
      </c>
      <c r="B203" s="6">
        <v>4</v>
      </c>
      <c r="C203" s="6" t="s">
        <v>39</v>
      </c>
      <c r="D203" s="95" t="s">
        <v>90</v>
      </c>
      <c r="E203" s="95"/>
      <c r="F203" s="16">
        <v>1.01</v>
      </c>
      <c r="G203" s="91" t="s">
        <v>88</v>
      </c>
      <c r="H203" s="91" t="s">
        <v>88</v>
      </c>
      <c r="I203" s="91" t="s">
        <v>88</v>
      </c>
      <c r="J203" s="92">
        <v>0.2432</v>
      </c>
      <c r="K203" s="103">
        <v>1.4999999999999999E-2</v>
      </c>
      <c r="L203" s="100">
        <v>270.19520000000006</v>
      </c>
      <c r="M203" s="104">
        <v>16.664999999999999</v>
      </c>
      <c r="O203" t="s">
        <v>91</v>
      </c>
    </row>
    <row r="204" spans="1:15">
      <c r="A204" s="5">
        <v>36982</v>
      </c>
      <c r="B204" s="6">
        <v>6</v>
      </c>
      <c r="C204" s="6" t="s">
        <v>39</v>
      </c>
      <c r="D204" s="95" t="s">
        <v>90</v>
      </c>
      <c r="E204" s="95"/>
      <c r="F204" s="16">
        <v>1.01</v>
      </c>
      <c r="G204" s="91" t="s">
        <v>88</v>
      </c>
      <c r="H204" s="91" t="s">
        <v>88</v>
      </c>
      <c r="I204" s="91" t="s">
        <v>88</v>
      </c>
      <c r="J204" s="92">
        <v>0.13919999999999999</v>
      </c>
      <c r="K204" s="103">
        <v>1.4999999999999999E-2</v>
      </c>
      <c r="L204" s="100">
        <v>154.65119999999999</v>
      </c>
      <c r="M204" s="104">
        <v>16.664999999999999</v>
      </c>
      <c r="O204" t="s">
        <v>91</v>
      </c>
    </row>
    <row r="205" spans="1:15">
      <c r="A205" s="5">
        <v>36982</v>
      </c>
      <c r="B205" s="6">
        <v>8</v>
      </c>
      <c r="C205" s="6" t="s">
        <v>39</v>
      </c>
      <c r="D205" s="95" t="s">
        <v>90</v>
      </c>
      <c r="E205" s="95"/>
      <c r="F205" s="16">
        <v>1.01</v>
      </c>
      <c r="G205" s="91" t="s">
        <v>88</v>
      </c>
      <c r="H205" s="91" t="s">
        <v>88</v>
      </c>
      <c r="I205" s="91" t="s">
        <v>88</v>
      </c>
      <c r="J205" s="92">
        <v>0.42370000000000002</v>
      </c>
      <c r="K205" s="103">
        <v>1.4999999999999999E-2</v>
      </c>
      <c r="L205" s="100">
        <v>470.73070000000007</v>
      </c>
      <c r="M205" s="104">
        <v>16.664999999999999</v>
      </c>
      <c r="O205" t="s">
        <v>91</v>
      </c>
    </row>
    <row r="206" spans="1:15">
      <c r="A206" s="5">
        <v>36982</v>
      </c>
      <c r="B206" s="6">
        <v>10</v>
      </c>
      <c r="C206" s="6" t="s">
        <v>39</v>
      </c>
      <c r="D206" s="95" t="s">
        <v>90</v>
      </c>
      <c r="E206" s="95"/>
      <c r="F206" s="16">
        <v>1.01</v>
      </c>
      <c r="G206" s="91" t="s">
        <v>88</v>
      </c>
      <c r="H206" s="91" t="s">
        <v>88</v>
      </c>
      <c r="I206" s="91" t="s">
        <v>88</v>
      </c>
      <c r="J206" s="92">
        <v>0.21579999999999999</v>
      </c>
      <c r="K206" s="103">
        <v>1.4999999999999999E-2</v>
      </c>
      <c r="L206" s="100">
        <v>239.75379999999993</v>
      </c>
      <c r="M206" s="104">
        <v>16.664999999999999</v>
      </c>
      <c r="O206" t="s">
        <v>91</v>
      </c>
    </row>
    <row r="207" spans="1:15">
      <c r="A207" s="5">
        <v>36982</v>
      </c>
      <c r="B207" s="6">
        <v>12</v>
      </c>
      <c r="C207" s="6" t="s">
        <v>39</v>
      </c>
      <c r="D207" s="95" t="s">
        <v>90</v>
      </c>
      <c r="E207" s="95"/>
      <c r="F207" s="16">
        <v>1.01</v>
      </c>
      <c r="G207" s="91" t="s">
        <v>88</v>
      </c>
      <c r="H207" s="91" t="s">
        <v>88</v>
      </c>
      <c r="I207" s="91" t="s">
        <v>88</v>
      </c>
      <c r="J207" s="92">
        <v>0.21410000000000001</v>
      </c>
      <c r="K207" s="103">
        <v>1.4999999999999999E-2</v>
      </c>
      <c r="L207" s="100">
        <v>237.86509999999998</v>
      </c>
      <c r="M207" s="104">
        <v>16.664999999999999</v>
      </c>
      <c r="O207" t="s">
        <v>91</v>
      </c>
    </row>
    <row r="208" spans="1:15">
      <c r="A208" s="5">
        <v>36982</v>
      </c>
      <c r="B208" s="6">
        <v>14</v>
      </c>
      <c r="C208" s="6" t="s">
        <v>39</v>
      </c>
      <c r="D208" s="95" t="s">
        <v>90</v>
      </c>
      <c r="E208" s="95"/>
      <c r="F208" s="16">
        <v>1.01</v>
      </c>
      <c r="G208" s="91" t="s">
        <v>88</v>
      </c>
      <c r="H208" s="91" t="s">
        <v>88</v>
      </c>
      <c r="I208" s="91" t="s">
        <v>88</v>
      </c>
      <c r="J208" s="92">
        <v>0.57320000000000004</v>
      </c>
      <c r="K208" s="103">
        <v>1.4999999999999999E-2</v>
      </c>
      <c r="L208" s="100">
        <v>636.82520000000011</v>
      </c>
      <c r="M208" s="104">
        <v>16.664999999999999</v>
      </c>
      <c r="O208" t="s">
        <v>91</v>
      </c>
    </row>
    <row r="209" spans="1:15">
      <c r="A209" s="5">
        <v>36982</v>
      </c>
      <c r="B209" s="6">
        <v>16</v>
      </c>
      <c r="C209" s="6" t="s">
        <v>39</v>
      </c>
      <c r="D209" s="95" t="s">
        <v>90</v>
      </c>
      <c r="E209" s="95"/>
      <c r="F209" s="16">
        <v>1.01</v>
      </c>
      <c r="G209" s="91" t="s">
        <v>88</v>
      </c>
      <c r="H209" s="91" t="s">
        <v>88</v>
      </c>
      <c r="I209" s="91" t="s">
        <v>88</v>
      </c>
      <c r="J209" s="92">
        <v>0.25269999999999998</v>
      </c>
      <c r="K209" s="103">
        <v>1.4999999999999999E-2</v>
      </c>
      <c r="L209" s="100">
        <v>280.74969999999996</v>
      </c>
      <c r="M209" s="104">
        <v>16.664999999999999</v>
      </c>
      <c r="O209" t="s">
        <v>91</v>
      </c>
    </row>
    <row r="210" spans="1:15">
      <c r="A210" s="1">
        <v>37377</v>
      </c>
      <c r="B210">
        <v>1</v>
      </c>
      <c r="C210" t="s">
        <v>37</v>
      </c>
      <c r="D210" t="s">
        <v>2</v>
      </c>
      <c r="F210" s="91">
        <v>0.83</v>
      </c>
      <c r="G210" s="15">
        <v>-27.265980599999999</v>
      </c>
      <c r="H210" s="15">
        <v>322.63444319999996</v>
      </c>
      <c r="I210" s="99">
        <v>0.4821450951822322</v>
      </c>
      <c r="J210" s="15">
        <v>3.5428923999999999</v>
      </c>
      <c r="K210" s="15">
        <v>9.4261200000000003E-2</v>
      </c>
      <c r="L210" s="4">
        <f t="shared" ref="L210:M241" si="9">J210/100*$F210*10*100*100</f>
        <v>2940.600692</v>
      </c>
      <c r="M210" s="4">
        <f t="shared" si="9"/>
        <v>78.236795999999998</v>
      </c>
      <c r="N210" s="4">
        <f t="shared" ref="N210:N273" si="10">M210*(I210-0.3663)/100*1000</f>
        <v>90.633490793728811</v>
      </c>
      <c r="O210" t="s">
        <v>94</v>
      </c>
    </row>
    <row r="211" spans="1:15">
      <c r="A211" s="1">
        <v>37377</v>
      </c>
      <c r="B211">
        <v>3</v>
      </c>
      <c r="C211" t="s">
        <v>37</v>
      </c>
      <c r="D211" t="s">
        <v>2</v>
      </c>
      <c r="F211" s="91">
        <v>0.83</v>
      </c>
      <c r="G211" s="15">
        <v>-27.582364600000002</v>
      </c>
      <c r="H211" s="15">
        <v>302.24239979999999</v>
      </c>
      <c r="I211" s="99">
        <v>0.47474679475711917</v>
      </c>
      <c r="J211" s="15">
        <v>3.6639151999999999</v>
      </c>
      <c r="K211" s="15">
        <v>0.10759100000000001</v>
      </c>
      <c r="L211" s="4">
        <f t="shared" si="9"/>
        <v>3041.0496160000002</v>
      </c>
      <c r="M211" s="4">
        <f t="shared" si="9"/>
        <v>89.300529999999995</v>
      </c>
      <c r="N211" s="4">
        <f t="shared" si="10"/>
        <v>96.843562486119623</v>
      </c>
      <c r="O211" t="s">
        <v>94</v>
      </c>
    </row>
    <row r="212" spans="1:15">
      <c r="A212" s="1">
        <v>37377</v>
      </c>
      <c r="B212">
        <v>5</v>
      </c>
      <c r="C212" t="s">
        <v>37</v>
      </c>
      <c r="D212" t="s">
        <v>2</v>
      </c>
      <c r="F212" s="91">
        <v>0.83</v>
      </c>
      <c r="G212" s="15">
        <v>-28.150867099999999</v>
      </c>
      <c r="H212" s="15">
        <v>195.16183620000001</v>
      </c>
      <c r="I212" s="99">
        <v>0.43587955317811211</v>
      </c>
      <c r="J212" s="15">
        <v>2.1607148</v>
      </c>
      <c r="K212" s="15">
        <v>6.3316499999999998E-2</v>
      </c>
      <c r="L212" s="4">
        <f t="shared" si="9"/>
        <v>1793.393284</v>
      </c>
      <c r="M212" s="4">
        <f t="shared" si="9"/>
        <v>52.552694999999993</v>
      </c>
      <c r="N212" s="4">
        <f t="shared" si="10"/>
        <v>36.565930364056051</v>
      </c>
      <c r="O212" t="s">
        <v>94</v>
      </c>
    </row>
    <row r="213" spans="1:15">
      <c r="A213" s="1">
        <v>37377</v>
      </c>
      <c r="B213">
        <v>7</v>
      </c>
      <c r="C213" t="s">
        <v>37</v>
      </c>
      <c r="D213" t="s">
        <v>2</v>
      </c>
      <c r="F213" s="91">
        <v>0.83</v>
      </c>
      <c r="G213" s="3">
        <v>-28.126149599999998</v>
      </c>
      <c r="H213" s="3">
        <v>282.85397609999995</v>
      </c>
      <c r="I213" s="99">
        <v>0.46771159066248591</v>
      </c>
      <c r="J213" s="3">
        <v>2.3563619</v>
      </c>
      <c r="K213" s="3">
        <v>6.0460600000000003E-2</v>
      </c>
      <c r="L213" s="4">
        <f t="shared" si="9"/>
        <v>1955.780377</v>
      </c>
      <c r="M213" s="4">
        <f t="shared" si="9"/>
        <v>50.182298000000017</v>
      </c>
      <c r="N213" s="4">
        <f t="shared" si="10"/>
        <v>50.890666632788871</v>
      </c>
      <c r="O213" t="s">
        <v>94</v>
      </c>
    </row>
    <row r="214" spans="1:15">
      <c r="A214" s="1">
        <v>37377</v>
      </c>
      <c r="B214">
        <v>9</v>
      </c>
      <c r="C214" t="s">
        <v>37</v>
      </c>
      <c r="D214" t="s">
        <v>2</v>
      </c>
      <c r="F214" s="91">
        <v>0.83</v>
      </c>
      <c r="G214" s="15">
        <v>-27.639709199999999</v>
      </c>
      <c r="H214" s="15">
        <v>255.33236130000003</v>
      </c>
      <c r="I214" s="99">
        <v>0.45772350200281059</v>
      </c>
      <c r="J214" s="15">
        <v>2.65306</v>
      </c>
      <c r="K214" s="15">
        <v>8.6217799999999997E-2</v>
      </c>
      <c r="L214" s="4">
        <f t="shared" si="9"/>
        <v>2202.0398</v>
      </c>
      <c r="M214" s="4">
        <f t="shared" si="9"/>
        <v>71.560774000000009</v>
      </c>
      <c r="N214" s="4">
        <f t="shared" si="10"/>
        <v>65.423365651116754</v>
      </c>
      <c r="O214" t="s">
        <v>94</v>
      </c>
    </row>
    <row r="215" spans="1:15">
      <c r="A215" s="1">
        <v>37377</v>
      </c>
      <c r="B215">
        <v>11</v>
      </c>
      <c r="C215" t="s">
        <v>37</v>
      </c>
      <c r="D215" t="s">
        <v>2</v>
      </c>
      <c r="F215" s="91">
        <v>0.83</v>
      </c>
      <c r="G215" s="15">
        <v>-27.894793799999999</v>
      </c>
      <c r="H215" s="15">
        <v>464.48829510000002</v>
      </c>
      <c r="I215" s="99">
        <v>0.53357971645910118</v>
      </c>
      <c r="J215" s="15">
        <v>1.3662677000000001</v>
      </c>
      <c r="K215" s="15">
        <v>3.5916900000000002E-2</v>
      </c>
      <c r="L215" s="4">
        <f t="shared" si="9"/>
        <v>1134.002191</v>
      </c>
      <c r="M215" s="4">
        <f t="shared" si="9"/>
        <v>29.811027000000003</v>
      </c>
      <c r="N215" s="4">
        <f t="shared" si="10"/>
        <v>49.867801439146099</v>
      </c>
      <c r="O215" t="s">
        <v>94</v>
      </c>
    </row>
    <row r="216" spans="1:15">
      <c r="A216" s="1">
        <v>37377</v>
      </c>
      <c r="B216">
        <v>13</v>
      </c>
      <c r="C216" t="s">
        <v>37</v>
      </c>
      <c r="D216" t="s">
        <v>2</v>
      </c>
      <c r="F216" s="91">
        <v>0.83</v>
      </c>
      <c r="G216" s="15">
        <v>-27.544794</v>
      </c>
      <c r="H216" s="15">
        <v>140.94651840000003</v>
      </c>
      <c r="I216" s="99">
        <v>0.41618933497240274</v>
      </c>
      <c r="J216" s="15">
        <v>2.8325961999999998</v>
      </c>
      <c r="K216" s="15">
        <v>8.7183800000000006E-2</v>
      </c>
      <c r="L216" s="4">
        <f t="shared" si="9"/>
        <v>2351.0548459999995</v>
      </c>
      <c r="M216" s="4">
        <f t="shared" si="9"/>
        <v>72.362554000000003</v>
      </c>
      <c r="N216" s="4">
        <f t="shared" si="10"/>
        <v>36.101196959645812</v>
      </c>
      <c r="O216" t="s">
        <v>94</v>
      </c>
    </row>
    <row r="217" spans="1:15">
      <c r="A217" s="1">
        <v>37377</v>
      </c>
      <c r="B217">
        <v>15</v>
      </c>
      <c r="C217" t="s">
        <v>37</v>
      </c>
      <c r="D217" t="s">
        <v>2</v>
      </c>
      <c r="F217" s="91">
        <v>0.83</v>
      </c>
      <c r="G217" s="15">
        <v>-27.7099069</v>
      </c>
      <c r="H217" s="15">
        <v>132.2464956</v>
      </c>
      <c r="I217" s="99">
        <v>0.41302888751841266</v>
      </c>
      <c r="J217" s="15">
        <v>2.8131889999999999</v>
      </c>
      <c r="K217" s="15">
        <v>7.9034800000000002E-2</v>
      </c>
      <c r="L217" s="4">
        <f t="shared" si="9"/>
        <v>2334.9468699999998</v>
      </c>
      <c r="M217" s="4">
        <f t="shared" si="9"/>
        <v>65.598883999999998</v>
      </c>
      <c r="N217" s="4">
        <f t="shared" si="10"/>
        <v>30.653628717693991</v>
      </c>
      <c r="O217" t="s">
        <v>94</v>
      </c>
    </row>
    <row r="218" spans="1:15">
      <c r="A218" s="1">
        <v>37377</v>
      </c>
      <c r="B218">
        <v>2</v>
      </c>
      <c r="C218" t="s">
        <v>39</v>
      </c>
      <c r="D218" t="s">
        <v>2</v>
      </c>
      <c r="F218" s="91">
        <v>0.83</v>
      </c>
      <c r="G218" s="15">
        <v>-29.182081199999999</v>
      </c>
      <c r="H218" s="15">
        <v>359.45269349999995</v>
      </c>
      <c r="I218" s="99">
        <v>0.49550009210074625</v>
      </c>
      <c r="J218" s="15">
        <v>2.2591222000000002</v>
      </c>
      <c r="K218" s="15">
        <v>6.8482799999999996E-2</v>
      </c>
      <c r="L218" s="4">
        <f t="shared" si="9"/>
        <v>1875.071426</v>
      </c>
      <c r="M218" s="4">
        <f t="shared" si="9"/>
        <v>56.840723999999994</v>
      </c>
      <c r="N218" s="4">
        <f t="shared" si="10"/>
        <v>73.438267758730973</v>
      </c>
      <c r="O218" t="s">
        <v>94</v>
      </c>
    </row>
    <row r="219" spans="1:15">
      <c r="A219" s="1">
        <v>37377</v>
      </c>
      <c r="B219">
        <v>4</v>
      </c>
      <c r="C219" t="s">
        <v>39</v>
      </c>
      <c r="D219" t="s">
        <v>2</v>
      </c>
      <c r="F219" s="91">
        <v>0.83</v>
      </c>
      <c r="G219" s="15">
        <v>-29.110894800000001</v>
      </c>
      <c r="H219" s="15">
        <v>179.29054860000002</v>
      </c>
      <c r="I219" s="99">
        <v>0.4301161375179553</v>
      </c>
      <c r="J219" s="15">
        <v>2.5511430000000002</v>
      </c>
      <c r="K219" s="15">
        <v>6.8123699999999995E-2</v>
      </c>
      <c r="L219" s="4">
        <f t="shared" si="9"/>
        <v>2117.4486900000002</v>
      </c>
      <c r="M219" s="4">
        <f t="shared" si="9"/>
        <v>56.542670999999991</v>
      </c>
      <c r="N219" s="4">
        <f t="shared" si="10"/>
        <v>36.083348681685017</v>
      </c>
      <c r="O219" t="s">
        <v>94</v>
      </c>
    </row>
    <row r="220" spans="1:15">
      <c r="A220" s="1">
        <v>37377</v>
      </c>
      <c r="B220">
        <v>6</v>
      </c>
      <c r="C220" t="s">
        <v>39</v>
      </c>
      <c r="D220" t="s">
        <v>2</v>
      </c>
      <c r="F220" s="91">
        <v>0.83</v>
      </c>
      <c r="G220" s="15">
        <v>-29.300725199999999</v>
      </c>
      <c r="H220" s="15">
        <v>244.62509910000003</v>
      </c>
      <c r="I220" s="99">
        <v>0.453837102431349</v>
      </c>
      <c r="J220" s="15">
        <v>1.7237286000000001</v>
      </c>
      <c r="K220" s="15">
        <v>4.2034599999999998E-2</v>
      </c>
      <c r="L220" s="4">
        <f t="shared" si="9"/>
        <v>1430.6947380000001</v>
      </c>
      <c r="M220" s="4">
        <f t="shared" si="9"/>
        <v>34.888717999999997</v>
      </c>
      <c r="N220" s="4">
        <f t="shared" si="10"/>
        <v>30.540572812644488</v>
      </c>
      <c r="O220" t="s">
        <v>94</v>
      </c>
    </row>
    <row r="221" spans="1:15">
      <c r="A221" s="1">
        <v>37377</v>
      </c>
      <c r="B221">
        <v>8</v>
      </c>
      <c r="C221" t="s">
        <v>39</v>
      </c>
      <c r="D221" t="s">
        <v>2</v>
      </c>
      <c r="F221" s="91">
        <v>0.83</v>
      </c>
      <c r="G221" s="15">
        <v>-30.7659786</v>
      </c>
      <c r="H221" s="15">
        <v>275.08312050000001</v>
      </c>
      <c r="I221" s="99">
        <v>0.46489161058222689</v>
      </c>
      <c r="J221" s="15">
        <v>1.5403468</v>
      </c>
      <c r="K221" s="15">
        <v>4.4666999999999998E-2</v>
      </c>
      <c r="L221" s="4">
        <f t="shared" si="9"/>
        <v>1278.487844</v>
      </c>
      <c r="M221" s="4">
        <f t="shared" si="9"/>
        <v>37.073609999999995</v>
      </c>
      <c r="N221" s="4">
        <f t="shared" si="10"/>
        <v>36.551469199973511</v>
      </c>
      <c r="O221" t="s">
        <v>94</v>
      </c>
    </row>
    <row r="222" spans="1:15">
      <c r="A222" s="1">
        <v>37377</v>
      </c>
      <c r="B222">
        <v>10</v>
      </c>
      <c r="C222" t="s">
        <v>39</v>
      </c>
      <c r="D222" t="s">
        <v>2</v>
      </c>
      <c r="F222" s="91">
        <v>0.83</v>
      </c>
      <c r="G222" s="15">
        <v>-29.793097799999998</v>
      </c>
      <c r="H222" s="15">
        <v>170.57067180000001</v>
      </c>
      <c r="I222" s="99">
        <v>0.42694936344146145</v>
      </c>
      <c r="J222" s="15">
        <v>1.4211768</v>
      </c>
      <c r="K222" s="15">
        <v>4.3634399999999997E-2</v>
      </c>
      <c r="L222" s="4">
        <f t="shared" si="9"/>
        <v>1179.576744</v>
      </c>
      <c r="M222" s="4">
        <f t="shared" si="9"/>
        <v>36.216551999999993</v>
      </c>
      <c r="N222" s="4">
        <f t="shared" si="10"/>
        <v>21.965108248445866</v>
      </c>
      <c r="O222" t="s">
        <v>94</v>
      </c>
    </row>
    <row r="223" spans="1:15">
      <c r="A223" s="1">
        <v>37377</v>
      </c>
      <c r="B223">
        <v>12</v>
      </c>
      <c r="C223" t="s">
        <v>39</v>
      </c>
      <c r="D223" t="s">
        <v>2</v>
      </c>
      <c r="F223" s="91">
        <v>0.83</v>
      </c>
      <c r="G223" s="15">
        <v>-29.244369299999999</v>
      </c>
      <c r="H223" s="15">
        <v>166.17003270000001</v>
      </c>
      <c r="I223" s="99">
        <v>0.42535111875808562</v>
      </c>
      <c r="J223" s="15">
        <v>2.5275436</v>
      </c>
      <c r="K223" s="15">
        <v>8.2757600000000001E-2</v>
      </c>
      <c r="L223" s="4">
        <f t="shared" si="9"/>
        <v>2097.8611879999999</v>
      </c>
      <c r="M223" s="4">
        <f t="shared" si="9"/>
        <v>68.688807999999995</v>
      </c>
      <c r="N223" s="4">
        <f t="shared" si="10"/>
        <v>40.561509585593406</v>
      </c>
      <c r="O223" t="s">
        <v>94</v>
      </c>
    </row>
    <row r="224" spans="1:15">
      <c r="A224" s="1">
        <v>37377</v>
      </c>
      <c r="B224">
        <v>14</v>
      </c>
      <c r="C224" t="s">
        <v>39</v>
      </c>
      <c r="D224" t="s">
        <v>2</v>
      </c>
      <c r="F224" s="91">
        <v>0.83</v>
      </c>
      <c r="G224" s="3">
        <v>-29.170993349999996</v>
      </c>
      <c r="H224" s="3">
        <v>174.24266910000003</v>
      </c>
      <c r="I224" s="99">
        <v>0.42828293732303663</v>
      </c>
      <c r="J224" s="3">
        <v>4.0653265000000003</v>
      </c>
      <c r="K224" s="3">
        <v>0.11878055000000001</v>
      </c>
      <c r="L224" s="4">
        <f t="shared" si="9"/>
        <v>3374.2209949999997</v>
      </c>
      <c r="M224" s="4">
        <f t="shared" si="9"/>
        <v>98.587856500000001</v>
      </c>
      <c r="N224" s="4">
        <f t="shared" si="10"/>
        <v>61.107649302520279</v>
      </c>
      <c r="O224" t="s">
        <v>94</v>
      </c>
    </row>
    <row r="225" spans="1:15">
      <c r="A225" s="1">
        <v>37377</v>
      </c>
      <c r="B225">
        <v>16</v>
      </c>
      <c r="C225" t="s">
        <v>39</v>
      </c>
      <c r="D225" t="s">
        <v>2</v>
      </c>
      <c r="F225" s="91">
        <v>0.83</v>
      </c>
      <c r="G225" s="15">
        <v>-29.366968100000001</v>
      </c>
      <c r="H225" s="15">
        <v>109.37865840000001</v>
      </c>
      <c r="I225" s="99">
        <v>0.4047207574366703</v>
      </c>
      <c r="J225" s="15">
        <v>1.8911125</v>
      </c>
      <c r="K225" s="15">
        <v>5.6513000000000001E-2</v>
      </c>
      <c r="L225" s="4">
        <f t="shared" si="9"/>
        <v>1569.6233749999999</v>
      </c>
      <c r="M225" s="4">
        <f t="shared" si="9"/>
        <v>46.905790000000003</v>
      </c>
      <c r="N225" s="4">
        <f t="shared" si="10"/>
        <v>18.021559799653946</v>
      </c>
      <c r="O225" t="s">
        <v>94</v>
      </c>
    </row>
    <row r="226" spans="1:15">
      <c r="A226" s="1">
        <v>39264</v>
      </c>
      <c r="B226">
        <v>1</v>
      </c>
      <c r="C226" t="s">
        <v>37</v>
      </c>
      <c r="D226" t="s">
        <v>2</v>
      </c>
      <c r="F226" s="91">
        <v>0.83</v>
      </c>
      <c r="G226">
        <v>-27.878352767183319</v>
      </c>
      <c r="H226">
        <v>289.61940024655701</v>
      </c>
      <c r="I226" s="99">
        <v>0.47016657776198617</v>
      </c>
      <c r="J226">
        <v>4.2408711747508336</v>
      </c>
      <c r="K226">
        <v>0.17009727710484404</v>
      </c>
      <c r="L226" s="4">
        <f t="shared" si="9"/>
        <v>3519.9230750431916</v>
      </c>
      <c r="M226" s="4">
        <f t="shared" si="9"/>
        <v>141.18073999702057</v>
      </c>
      <c r="N226" s="4">
        <f t="shared" si="10"/>
        <v>146.63960309395284</v>
      </c>
      <c r="O226" t="s">
        <v>94</v>
      </c>
    </row>
    <row r="227" spans="1:15">
      <c r="A227" s="1">
        <v>39264</v>
      </c>
      <c r="B227">
        <v>3</v>
      </c>
      <c r="C227" t="s">
        <v>37</v>
      </c>
      <c r="D227" t="s">
        <v>2</v>
      </c>
      <c r="F227" s="91">
        <v>0.83</v>
      </c>
      <c r="G227">
        <v>-28.258162960995101</v>
      </c>
      <c r="H227">
        <v>251.348494644163</v>
      </c>
      <c r="I227" s="99">
        <v>0.45627751909840758</v>
      </c>
      <c r="J227">
        <v>5.1592336671962</v>
      </c>
      <c r="K227">
        <v>9.5095240486863894E-2</v>
      </c>
      <c r="L227" s="4">
        <f t="shared" si="9"/>
        <v>4282.1639437728454</v>
      </c>
      <c r="M227" s="4">
        <f t="shared" si="9"/>
        <v>78.929049604097045</v>
      </c>
      <c r="N227" s="4">
        <f t="shared" si="10"/>
        <v>71.018400681717992</v>
      </c>
      <c r="O227" t="s">
        <v>94</v>
      </c>
    </row>
    <row r="228" spans="1:15">
      <c r="A228" s="1">
        <v>39264</v>
      </c>
      <c r="B228">
        <v>5</v>
      </c>
      <c r="C228" t="s">
        <v>37</v>
      </c>
      <c r="D228" t="s">
        <v>2</v>
      </c>
      <c r="F228" s="91">
        <v>0.83</v>
      </c>
      <c r="G228">
        <v>-28.382151702505297</v>
      </c>
      <c r="H228">
        <v>168.22667489702283</v>
      </c>
      <c r="I228" s="99">
        <v>0.42609806607291401</v>
      </c>
      <c r="J228">
        <v>3.48862803957496</v>
      </c>
      <c r="K228">
        <v>9.6242430065215295E-2</v>
      </c>
      <c r="L228" s="4">
        <f t="shared" si="9"/>
        <v>2895.561272847217</v>
      </c>
      <c r="M228" s="4">
        <f t="shared" si="9"/>
        <v>79.881216954128689</v>
      </c>
      <c r="N228" s="4">
        <f t="shared" si="10"/>
        <v>47.767422894077647</v>
      </c>
      <c r="O228" t="s">
        <v>94</v>
      </c>
    </row>
    <row r="229" spans="1:15">
      <c r="A229" s="1">
        <v>39264</v>
      </c>
      <c r="B229">
        <v>7</v>
      </c>
      <c r="C229" t="s">
        <v>37</v>
      </c>
      <c r="D229" t="s">
        <v>2</v>
      </c>
      <c r="F229" s="91">
        <v>0.83</v>
      </c>
      <c r="G229">
        <v>-28.3704341582837</v>
      </c>
      <c r="H229">
        <v>217.48635138171423</v>
      </c>
      <c r="I229" s="99">
        <v>0.44398523066495454</v>
      </c>
      <c r="J229">
        <v>3.2333388168476631</v>
      </c>
      <c r="K229">
        <v>8.6460440571428987E-2</v>
      </c>
      <c r="L229" s="4">
        <f t="shared" si="9"/>
        <v>2683.6712179835604</v>
      </c>
      <c r="M229" s="4">
        <f t="shared" si="9"/>
        <v>71.762165674286067</v>
      </c>
      <c r="N229" s="4">
        <f t="shared" si="10"/>
        <v>55.748603934235952</v>
      </c>
      <c r="O229" t="s">
        <v>94</v>
      </c>
    </row>
    <row r="230" spans="1:15">
      <c r="A230" s="1">
        <v>39264</v>
      </c>
      <c r="B230">
        <v>9</v>
      </c>
      <c r="C230" t="s">
        <v>37</v>
      </c>
      <c r="D230" t="s">
        <v>2</v>
      </c>
      <c r="F230" s="91">
        <v>0.83</v>
      </c>
      <c r="G230">
        <v>-27.820974849758951</v>
      </c>
      <c r="H230">
        <v>70.372906802307995</v>
      </c>
      <c r="I230" s="99">
        <v>0.390546351018278</v>
      </c>
      <c r="J230">
        <v>3.0263387316424999</v>
      </c>
      <c r="K230">
        <v>0.134432986309481</v>
      </c>
      <c r="L230" s="4">
        <f t="shared" si="9"/>
        <v>2511.8611472632747</v>
      </c>
      <c r="M230" s="4">
        <f t="shared" si="9"/>
        <v>111.57937863686924</v>
      </c>
      <c r="N230" s="4">
        <f t="shared" si="10"/>
        <v>27.053927808308796</v>
      </c>
      <c r="O230" t="s">
        <v>94</v>
      </c>
    </row>
    <row r="231" spans="1:15">
      <c r="A231" s="1">
        <v>39264</v>
      </c>
      <c r="B231">
        <v>11</v>
      </c>
      <c r="C231" t="s">
        <v>37</v>
      </c>
      <c r="D231" t="s">
        <v>2</v>
      </c>
      <c r="F231" s="91">
        <v>0.83</v>
      </c>
      <c r="G231">
        <v>-27.912364574541296</v>
      </c>
      <c r="H231">
        <v>194.01032609262512</v>
      </c>
      <c r="I231" s="99">
        <v>0.43546142231981871</v>
      </c>
      <c r="J231">
        <v>2.4248560612299306</v>
      </c>
      <c r="K231">
        <v>6.9962892993577802E-2</v>
      </c>
      <c r="L231" s="4">
        <f t="shared" si="9"/>
        <v>2012.6305308208425</v>
      </c>
      <c r="M231" s="4">
        <f t="shared" si="9"/>
        <v>58.069201184669573</v>
      </c>
      <c r="N231" s="4">
        <f t="shared" si="10"/>
        <v>40.161485469074485</v>
      </c>
      <c r="O231" t="s">
        <v>94</v>
      </c>
    </row>
    <row r="232" spans="1:15">
      <c r="A232" s="1">
        <v>39264</v>
      </c>
      <c r="B232">
        <v>13</v>
      </c>
      <c r="C232" t="s">
        <v>37</v>
      </c>
      <c r="D232" t="s">
        <v>2</v>
      </c>
      <c r="F232" s="91">
        <v>0.83</v>
      </c>
      <c r="G232">
        <v>-26.540829441151061</v>
      </c>
      <c r="H232">
        <v>242.57656546134899</v>
      </c>
      <c r="I232" s="99">
        <v>0.45309351453610486</v>
      </c>
      <c r="J232">
        <v>3.84628489623972</v>
      </c>
      <c r="K232">
        <v>0.16385463004594947</v>
      </c>
      <c r="L232" s="4">
        <f t="shared" si="9"/>
        <v>3192.4164638789671</v>
      </c>
      <c r="M232" s="4">
        <f t="shared" si="9"/>
        <v>135.99934293813806</v>
      </c>
      <c r="N232" s="4">
        <f t="shared" si="10"/>
        <v>118.03860948201994</v>
      </c>
      <c r="O232" t="s">
        <v>94</v>
      </c>
    </row>
    <row r="233" spans="1:15">
      <c r="A233" s="1">
        <v>39264</v>
      </c>
      <c r="B233">
        <v>15</v>
      </c>
      <c r="C233" t="s">
        <v>37</v>
      </c>
      <c r="D233" t="s">
        <v>2</v>
      </c>
      <c r="F233" s="91">
        <v>0.83</v>
      </c>
      <c r="G233">
        <v>-27.916229006405004</v>
      </c>
      <c r="H233">
        <v>139.96658768980578</v>
      </c>
      <c r="I233" s="99">
        <v>0.41583336667509807</v>
      </c>
      <c r="J233">
        <v>4.3194049612066223</v>
      </c>
      <c r="K233">
        <v>0.10910906278880277</v>
      </c>
      <c r="L233" s="4">
        <f t="shared" si="9"/>
        <v>3585.1061178014961</v>
      </c>
      <c r="M233" s="4">
        <f t="shared" si="9"/>
        <v>90.560522114706302</v>
      </c>
      <c r="N233" s="4">
        <f t="shared" si="10"/>
        <v>44.857675481960733</v>
      </c>
      <c r="O233" t="s">
        <v>94</v>
      </c>
    </row>
    <row r="234" spans="1:15">
      <c r="A234" s="1">
        <v>39264</v>
      </c>
      <c r="B234">
        <v>2</v>
      </c>
      <c r="C234" t="s">
        <v>39</v>
      </c>
      <c r="D234" t="s">
        <v>2</v>
      </c>
      <c r="F234" s="91">
        <v>0.83</v>
      </c>
      <c r="G234">
        <v>-29.931112107986454</v>
      </c>
      <c r="H234">
        <v>59.145150924771997</v>
      </c>
      <c r="I234" s="99">
        <v>0.38646551834261172</v>
      </c>
      <c r="J234">
        <v>2.73528376224382</v>
      </c>
      <c r="K234">
        <v>0.10062208754614668</v>
      </c>
      <c r="L234" s="4">
        <f t="shared" si="9"/>
        <v>2270.2855226623706</v>
      </c>
      <c r="M234" s="4">
        <f t="shared" si="9"/>
        <v>83.516332663301739</v>
      </c>
      <c r="N234" s="4">
        <f t="shared" si="10"/>
        <v>16.84150138229473</v>
      </c>
      <c r="O234" t="s">
        <v>94</v>
      </c>
    </row>
    <row r="235" spans="1:15">
      <c r="A235" s="1">
        <v>39264</v>
      </c>
      <c r="B235">
        <v>4</v>
      </c>
      <c r="C235" t="s">
        <v>39</v>
      </c>
      <c r="D235" t="s">
        <v>2</v>
      </c>
      <c r="F235" s="91">
        <v>0.83</v>
      </c>
      <c r="G235">
        <v>-29.366965332893042</v>
      </c>
      <c r="H235">
        <v>99.920876273689998</v>
      </c>
      <c r="I235" s="99">
        <v>0.40128423870035229</v>
      </c>
      <c r="J235">
        <v>3.1218569441592336</v>
      </c>
      <c r="K235">
        <v>8.0814801753631996E-2</v>
      </c>
      <c r="L235" s="4">
        <f t="shared" si="9"/>
        <v>2591.1412636521641</v>
      </c>
      <c r="M235" s="4">
        <f t="shared" si="9"/>
        <v>67.076285455514551</v>
      </c>
      <c r="N235" s="4">
        <f t="shared" si="10"/>
        <v>23.466127815086885</v>
      </c>
      <c r="O235" t="s">
        <v>94</v>
      </c>
    </row>
    <row r="236" spans="1:15">
      <c r="A236" s="1">
        <v>39264</v>
      </c>
      <c r="B236">
        <v>6</v>
      </c>
      <c r="C236" t="s">
        <v>39</v>
      </c>
      <c r="D236" t="s">
        <v>2</v>
      </c>
      <c r="F236" s="91">
        <v>0.83</v>
      </c>
      <c r="G236">
        <v>-29.995105332519195</v>
      </c>
      <c r="H236">
        <v>224.3832104327121</v>
      </c>
      <c r="I236" s="99">
        <v>0.44648910398922487</v>
      </c>
      <c r="J236">
        <v>4.321012679112429</v>
      </c>
      <c r="K236">
        <v>0.10159645821148461</v>
      </c>
      <c r="L236" s="4">
        <f t="shared" si="9"/>
        <v>3586.4405236633152</v>
      </c>
      <c r="M236" s="4">
        <f t="shared" si="9"/>
        <v>84.325060315532227</v>
      </c>
      <c r="N236" s="4">
        <f t="shared" si="10"/>
        <v>67.61951030539872</v>
      </c>
      <c r="O236" t="s">
        <v>94</v>
      </c>
    </row>
    <row r="237" spans="1:15">
      <c r="A237" s="1">
        <v>39264</v>
      </c>
      <c r="B237">
        <v>8</v>
      </c>
      <c r="C237" t="s">
        <v>39</v>
      </c>
      <c r="D237" t="s">
        <v>2</v>
      </c>
      <c r="F237" s="91">
        <v>0.83</v>
      </c>
      <c r="G237">
        <v>-29.706069312150799</v>
      </c>
      <c r="H237">
        <v>211.44688244465263</v>
      </c>
      <c r="I237" s="99">
        <v>0.44179252548461367</v>
      </c>
      <c r="J237">
        <v>1.4987401206811253</v>
      </c>
      <c r="K237">
        <v>3.6964612090167027E-2</v>
      </c>
      <c r="L237" s="4">
        <f t="shared" si="9"/>
        <v>1243.954300165334</v>
      </c>
      <c r="M237" s="4">
        <f t="shared" si="9"/>
        <v>30.680628034838637</v>
      </c>
      <c r="N237" s="4">
        <f t="shared" si="10"/>
        <v>23.161580938040085</v>
      </c>
      <c r="O237" t="s">
        <v>94</v>
      </c>
    </row>
    <row r="238" spans="1:15">
      <c r="A238" s="1">
        <v>39264</v>
      </c>
      <c r="B238">
        <v>10</v>
      </c>
      <c r="C238" t="s">
        <v>39</v>
      </c>
      <c r="D238" t="s">
        <v>2</v>
      </c>
      <c r="F238" s="91">
        <v>0.83</v>
      </c>
      <c r="G238">
        <v>-30.295713175665298</v>
      </c>
      <c r="H238">
        <v>153.15389662812561</v>
      </c>
      <c r="I238" s="99">
        <v>0.42062355728341266</v>
      </c>
      <c r="J238">
        <v>2.2598758106837806</v>
      </c>
      <c r="K238">
        <v>6.5980644340012287E-2</v>
      </c>
      <c r="L238" s="4">
        <f t="shared" si="9"/>
        <v>1875.696922867538</v>
      </c>
      <c r="M238" s="4">
        <f t="shared" si="9"/>
        <v>54.763934802210201</v>
      </c>
      <c r="N238" s="4">
        <f t="shared" si="10"/>
        <v>29.749717492929413</v>
      </c>
      <c r="O238" t="s">
        <v>94</v>
      </c>
    </row>
    <row r="239" spans="1:15">
      <c r="A239" s="1">
        <v>39264</v>
      </c>
      <c r="B239">
        <v>12</v>
      </c>
      <c r="C239" t="s">
        <v>39</v>
      </c>
      <c r="D239" t="s">
        <v>2</v>
      </c>
      <c r="F239" s="91">
        <v>0.83</v>
      </c>
      <c r="G239">
        <v>-30.513781143659319</v>
      </c>
      <c r="H239">
        <v>110.963758641833</v>
      </c>
      <c r="I239" s="99">
        <v>0.4052966860380639</v>
      </c>
      <c r="J239">
        <v>2.4549206247068498</v>
      </c>
      <c r="K239">
        <v>0.136994122058433</v>
      </c>
      <c r="L239" s="4">
        <f t="shared" si="9"/>
        <v>2037.5841185066854</v>
      </c>
      <c r="M239" s="4">
        <f t="shared" si="9"/>
        <v>113.70512130849939</v>
      </c>
      <c r="N239" s="4">
        <f t="shared" si="10"/>
        <v>44.341229165875191</v>
      </c>
      <c r="O239" t="s">
        <v>94</v>
      </c>
    </row>
    <row r="240" spans="1:15">
      <c r="A240" s="1">
        <v>39264</v>
      </c>
      <c r="B240">
        <v>14</v>
      </c>
      <c r="C240" t="s">
        <v>39</v>
      </c>
      <c r="D240" t="s">
        <v>2</v>
      </c>
      <c r="F240" s="91">
        <v>0.83</v>
      </c>
      <c r="G240">
        <v>-29.954402209373601</v>
      </c>
      <c r="H240">
        <v>152.96419494244179</v>
      </c>
      <c r="I240" s="99">
        <v>0.42055465284236437</v>
      </c>
      <c r="J240">
        <v>4.2241695901172545</v>
      </c>
      <c r="K240">
        <v>0.11738088097657126</v>
      </c>
      <c r="L240" s="4">
        <f t="shared" si="9"/>
        <v>3506.0607597973203</v>
      </c>
      <c r="M240" s="4">
        <f t="shared" si="9"/>
        <v>97.426131210554118</v>
      </c>
      <c r="N240" s="4">
        <f t="shared" si="10"/>
        <v>52.858209266032532</v>
      </c>
      <c r="O240" t="s">
        <v>94</v>
      </c>
    </row>
    <row r="241" spans="1:19">
      <c r="A241" s="1">
        <v>39264</v>
      </c>
      <c r="B241">
        <v>16</v>
      </c>
      <c r="C241" t="s">
        <v>39</v>
      </c>
      <c r="D241" t="s">
        <v>2</v>
      </c>
      <c r="F241" s="91">
        <v>0.83</v>
      </c>
      <c r="G241">
        <v>-29.692520725502401</v>
      </c>
      <c r="H241">
        <v>204.47846766353018</v>
      </c>
      <c r="I241" s="99">
        <v>0.43926243481027821</v>
      </c>
      <c r="J241">
        <v>5.8508533682171153</v>
      </c>
      <c r="K241">
        <v>0.15898441544615496</v>
      </c>
      <c r="L241" s="4">
        <f t="shared" si="9"/>
        <v>4856.2082956202057</v>
      </c>
      <c r="M241" s="4">
        <f t="shared" si="9"/>
        <v>131.9570648203086</v>
      </c>
      <c r="N241" s="4">
        <f t="shared" si="10"/>
        <v>96.279087397074207</v>
      </c>
      <c r="O241" t="s">
        <v>94</v>
      </c>
    </row>
    <row r="242" spans="1:19">
      <c r="A242" s="1">
        <v>39264</v>
      </c>
      <c r="B242">
        <v>1</v>
      </c>
      <c r="C242" t="s">
        <v>37</v>
      </c>
      <c r="D242" t="s">
        <v>98</v>
      </c>
      <c r="F242" s="91">
        <v>1.01</v>
      </c>
      <c r="G242">
        <v>-27.658122883986927</v>
      </c>
      <c r="H242">
        <v>93.957433963872788</v>
      </c>
      <c r="I242" s="99">
        <v>0.39911727883901782</v>
      </c>
      <c r="J242">
        <v>0.57037835001843529</v>
      </c>
      <c r="K242">
        <v>1.3726002924017017E-2</v>
      </c>
      <c r="L242" s="4">
        <f t="shared" ref="L242:M257" si="11">J242/100*$F242*20*100*100</f>
        <v>1152.1642670372394</v>
      </c>
      <c r="M242" s="4">
        <f t="shared" si="11"/>
        <v>27.726525906514375</v>
      </c>
      <c r="N242" s="4">
        <f t="shared" si="10"/>
        <v>9.0990913191133309</v>
      </c>
      <c r="O242" t="s">
        <v>94</v>
      </c>
    </row>
    <row r="243" spans="1:19">
      <c r="A243" s="1">
        <v>39264</v>
      </c>
      <c r="B243">
        <v>3</v>
      </c>
      <c r="C243" t="s">
        <v>37</v>
      </c>
      <c r="D243" t="s">
        <v>98</v>
      </c>
      <c r="F243" s="91">
        <v>1.01</v>
      </c>
      <c r="G243">
        <v>-27.7714842865892</v>
      </c>
      <c r="H243">
        <v>107.94094733645582</v>
      </c>
      <c r="I243" s="99">
        <v>0.40419837529867586</v>
      </c>
      <c r="J243">
        <v>0.69059329475924658</v>
      </c>
      <c r="K243">
        <v>1.8641111912268544E-2</v>
      </c>
      <c r="L243" s="4">
        <f t="shared" si="11"/>
        <v>1394.9984554136779</v>
      </c>
      <c r="M243" s="4">
        <f t="shared" si="11"/>
        <v>37.655046062782461</v>
      </c>
      <c r="N243" s="4">
        <f t="shared" si="10"/>
        <v>14.27065067576256</v>
      </c>
      <c r="O243" t="s">
        <v>94</v>
      </c>
    </row>
    <row r="244" spans="1:19">
      <c r="A244" s="1">
        <v>39264</v>
      </c>
      <c r="B244">
        <v>5</v>
      </c>
      <c r="C244" t="s">
        <v>37</v>
      </c>
      <c r="D244" t="s">
        <v>98</v>
      </c>
      <c r="F244" s="91">
        <v>1.01</v>
      </c>
      <c r="G244">
        <v>-28.169710959904496</v>
      </c>
      <c r="H244">
        <v>94.761195838464531</v>
      </c>
      <c r="I244" s="99">
        <v>0.39940935050110282</v>
      </c>
      <c r="J244">
        <v>0.36982225691533749</v>
      </c>
      <c r="K244">
        <v>9.8967126040179487E-3</v>
      </c>
      <c r="L244" s="4">
        <f t="shared" si="11"/>
        <v>747.04095896898161</v>
      </c>
      <c r="M244" s="4">
        <f t="shared" si="11"/>
        <v>19.991359460116261</v>
      </c>
      <c r="N244" s="4">
        <f t="shared" si="10"/>
        <v>6.6190092735852666</v>
      </c>
      <c r="O244" t="s">
        <v>94</v>
      </c>
    </row>
    <row r="245" spans="1:19">
      <c r="A245" s="1">
        <v>39264</v>
      </c>
      <c r="B245">
        <v>7</v>
      </c>
      <c r="C245" t="s">
        <v>37</v>
      </c>
      <c r="D245" t="s">
        <v>98</v>
      </c>
      <c r="F245" s="91">
        <v>1.01</v>
      </c>
      <c r="G245">
        <v>-27.857895665559997</v>
      </c>
      <c r="H245">
        <v>97.71620207816791</v>
      </c>
      <c r="I245" s="99">
        <v>0.40048312841426414</v>
      </c>
      <c r="J245">
        <v>0.50324912212566852</v>
      </c>
      <c r="K245">
        <v>1.0184932856273476E-2</v>
      </c>
      <c r="L245" s="4">
        <f t="shared" si="11"/>
        <v>1016.5632266938504</v>
      </c>
      <c r="M245" s="4">
        <f t="shared" si="11"/>
        <v>20.573564369672422</v>
      </c>
      <c r="N245" s="4">
        <f t="shared" si="10"/>
        <v>7.0326879278764141</v>
      </c>
      <c r="O245" t="s">
        <v>94</v>
      </c>
    </row>
    <row r="246" spans="1:19">
      <c r="A246" s="1">
        <v>39264</v>
      </c>
      <c r="B246">
        <v>9</v>
      </c>
      <c r="C246" t="s">
        <v>37</v>
      </c>
      <c r="D246" t="s">
        <v>98</v>
      </c>
      <c r="F246" s="91">
        <v>1.01</v>
      </c>
      <c r="G246">
        <v>-27.404876237588496</v>
      </c>
      <c r="H246">
        <v>46.857971357139917</v>
      </c>
      <c r="I246" s="99">
        <v>0.38199924503698329</v>
      </c>
      <c r="J246">
        <v>0.4033586678418295</v>
      </c>
      <c r="K246">
        <v>1.0448318129865432E-2</v>
      </c>
      <c r="L246" s="4">
        <f t="shared" si="11"/>
        <v>814.78450904049566</v>
      </c>
      <c r="M246" s="4">
        <f t="shared" si="11"/>
        <v>21.105602622328171</v>
      </c>
      <c r="N246" s="4">
        <f t="shared" si="10"/>
        <v>3.3134202722112676</v>
      </c>
      <c r="O246" t="s">
        <v>94</v>
      </c>
    </row>
    <row r="247" spans="1:19">
      <c r="A247" s="1">
        <v>39264</v>
      </c>
      <c r="B247">
        <v>11</v>
      </c>
      <c r="C247" t="s">
        <v>37</v>
      </c>
      <c r="D247" t="s">
        <v>98</v>
      </c>
      <c r="F247" s="91">
        <v>1.01</v>
      </c>
      <c r="G247">
        <v>-27.436260193799697</v>
      </c>
      <c r="H247">
        <v>94.995977042180925</v>
      </c>
      <c r="I247" s="99">
        <v>0.39949466516797322</v>
      </c>
      <c r="J247">
        <v>0.58831700058165015</v>
      </c>
      <c r="K247">
        <v>1.308781276748326E-2</v>
      </c>
      <c r="L247" s="4">
        <f t="shared" si="11"/>
        <v>1188.4003411749334</v>
      </c>
      <c r="M247" s="4">
        <f t="shared" si="11"/>
        <v>26.437381790316184</v>
      </c>
      <c r="N247" s="4">
        <f t="shared" si="10"/>
        <v>8.7758003644741773</v>
      </c>
      <c r="O247" t="s">
        <v>94</v>
      </c>
    </row>
    <row r="248" spans="1:19">
      <c r="A248" s="1">
        <v>39264</v>
      </c>
      <c r="B248">
        <v>13</v>
      </c>
      <c r="C248" t="s">
        <v>37</v>
      </c>
      <c r="D248" t="s">
        <v>98</v>
      </c>
      <c r="F248" s="91">
        <v>1.01</v>
      </c>
      <c r="G248">
        <v>-27.585454357885006</v>
      </c>
      <c r="H248">
        <v>98.095207687732994</v>
      </c>
      <c r="I248" s="99">
        <v>0.40062084822577237</v>
      </c>
      <c r="J248">
        <v>0.63368052197340652</v>
      </c>
      <c r="K248">
        <v>1.6504794496103328E-2</v>
      </c>
      <c r="L248" s="4">
        <f t="shared" si="11"/>
        <v>1280.0346543862811</v>
      </c>
      <c r="M248" s="4">
        <f t="shared" si="11"/>
        <v>33.339684882128729</v>
      </c>
      <c r="N248" s="4">
        <f t="shared" si="10"/>
        <v>11.442462647346174</v>
      </c>
      <c r="O248" t="s">
        <v>94</v>
      </c>
    </row>
    <row r="249" spans="1:19">
      <c r="A249" s="1">
        <v>39264</v>
      </c>
      <c r="B249">
        <v>15</v>
      </c>
      <c r="C249" t="s">
        <v>37</v>
      </c>
      <c r="D249" t="s">
        <v>98</v>
      </c>
      <c r="F249" s="91">
        <v>1.01</v>
      </c>
      <c r="G249">
        <v>-27.381178486581604</v>
      </c>
      <c r="H249">
        <v>77.861801814119801</v>
      </c>
      <c r="I249" s="99">
        <v>0.39326807393535723</v>
      </c>
      <c r="J249">
        <v>0.75292055630808208</v>
      </c>
      <c r="K249">
        <v>1.7318337702107122E-2</v>
      </c>
      <c r="L249" s="4">
        <f t="shared" si="11"/>
        <v>1520.8995237423255</v>
      </c>
      <c r="M249" s="4">
        <f t="shared" si="11"/>
        <v>34.983042158256382</v>
      </c>
      <c r="N249" s="4">
        <f t="shared" si="10"/>
        <v>9.4342526740757666</v>
      </c>
      <c r="O249" t="s">
        <v>94</v>
      </c>
    </row>
    <row r="250" spans="1:19">
      <c r="A250" s="1">
        <v>39264</v>
      </c>
      <c r="B250">
        <v>2</v>
      </c>
      <c r="C250" t="s">
        <v>39</v>
      </c>
      <c r="D250" t="s">
        <v>98</v>
      </c>
      <c r="F250" s="91">
        <v>1.01</v>
      </c>
      <c r="G250">
        <v>-29.150494981175701</v>
      </c>
      <c r="H250">
        <v>95.049523127571817</v>
      </c>
      <c r="I250" s="99">
        <v>0.39951412269506464</v>
      </c>
      <c r="J250">
        <v>0.66505386325004667</v>
      </c>
      <c r="K250">
        <v>1.5714051130486049E-2</v>
      </c>
      <c r="L250" s="4">
        <f t="shared" si="11"/>
        <v>1343.4088037650943</v>
      </c>
      <c r="M250" s="4">
        <f t="shared" si="11"/>
        <v>31.74238328358182</v>
      </c>
      <c r="N250" s="4">
        <f t="shared" si="10"/>
        <v>10.542954130146551</v>
      </c>
      <c r="O250" t="s">
        <v>94</v>
      </c>
    </row>
    <row r="251" spans="1:19">
      <c r="A251" s="1">
        <v>39264</v>
      </c>
      <c r="B251">
        <v>4</v>
      </c>
      <c r="C251" t="s">
        <v>39</v>
      </c>
      <c r="D251" t="s">
        <v>98</v>
      </c>
      <c r="F251" s="91">
        <v>1.01</v>
      </c>
      <c r="G251">
        <v>-28.194770591089295</v>
      </c>
      <c r="H251">
        <v>90.178311682764928</v>
      </c>
      <c r="I251" s="99">
        <v>0.39774399526307463</v>
      </c>
      <c r="J251">
        <v>0.46384136826392136</v>
      </c>
      <c r="K251">
        <v>1.1202578071573181E-2</v>
      </c>
      <c r="L251" s="4">
        <f t="shared" si="11"/>
        <v>936.95956389312107</v>
      </c>
      <c r="M251" s="4">
        <f t="shared" si="11"/>
        <v>22.629207704577826</v>
      </c>
      <c r="N251" s="4">
        <f t="shared" si="10"/>
        <v>7.115526998698769</v>
      </c>
      <c r="O251" t="s">
        <v>94</v>
      </c>
      <c r="S251" s="97"/>
    </row>
    <row r="252" spans="1:19">
      <c r="A252" s="1">
        <v>39264</v>
      </c>
      <c r="B252">
        <v>6</v>
      </c>
      <c r="C252" t="s">
        <v>39</v>
      </c>
      <c r="D252" t="s">
        <v>98</v>
      </c>
      <c r="F252" s="91">
        <v>1.01</v>
      </c>
      <c r="G252">
        <v>-28.728052538883698</v>
      </c>
      <c r="H252">
        <v>106.50682173150452</v>
      </c>
      <c r="I252" s="99">
        <v>0.40367729045229445</v>
      </c>
      <c r="J252">
        <v>0.38355464202960127</v>
      </c>
      <c r="K252">
        <v>9.8454729177154254E-3</v>
      </c>
      <c r="L252" s="4">
        <f t="shared" si="11"/>
        <v>774.78037689979465</v>
      </c>
      <c r="M252" s="4">
        <f t="shared" si="11"/>
        <v>19.887855293785154</v>
      </c>
      <c r="N252" s="4">
        <f t="shared" si="10"/>
        <v>7.4335414378900904</v>
      </c>
      <c r="O252" t="s">
        <v>94</v>
      </c>
      <c r="S252" s="97"/>
    </row>
    <row r="253" spans="1:19">
      <c r="A253" s="1">
        <v>39264</v>
      </c>
      <c r="B253">
        <v>8</v>
      </c>
      <c r="C253" t="s">
        <v>39</v>
      </c>
      <c r="D253" t="s">
        <v>98</v>
      </c>
      <c r="F253" s="91">
        <v>1.01</v>
      </c>
      <c r="G253">
        <v>-29.289865475645996</v>
      </c>
      <c r="H253">
        <v>93.448406326392913</v>
      </c>
      <c r="I253" s="99">
        <v>0.39893230706453753</v>
      </c>
      <c r="J253">
        <v>0.39350145826770988</v>
      </c>
      <c r="K253">
        <v>1.0012858455185661E-2</v>
      </c>
      <c r="L253" s="4">
        <f t="shared" si="11"/>
        <v>794.87294570077404</v>
      </c>
      <c r="M253" s="4">
        <f t="shared" si="11"/>
        <v>20.225974079475037</v>
      </c>
      <c r="N253" s="4">
        <f t="shared" si="10"/>
        <v>6.6002019684080597</v>
      </c>
      <c r="O253" t="s">
        <v>94</v>
      </c>
      <c r="S253" s="97"/>
    </row>
    <row r="254" spans="1:19">
      <c r="A254" s="1">
        <v>39264</v>
      </c>
      <c r="B254">
        <v>10</v>
      </c>
      <c r="C254" t="s">
        <v>39</v>
      </c>
      <c r="D254" t="s">
        <v>98</v>
      </c>
      <c r="F254" s="91">
        <v>1.01</v>
      </c>
      <c r="G254">
        <v>-29.274235100779194</v>
      </c>
      <c r="H254">
        <v>78.124114535019316</v>
      </c>
      <c r="I254" s="99">
        <v>0.39336340473539999</v>
      </c>
      <c r="J254">
        <v>0.71331381593972498</v>
      </c>
      <c r="K254">
        <v>1.7894970115156696E-2</v>
      </c>
      <c r="L254" s="4">
        <f t="shared" si="11"/>
        <v>1440.8939081982444</v>
      </c>
      <c r="M254" s="4">
        <f t="shared" si="11"/>
        <v>36.147839632616524</v>
      </c>
      <c r="N254" s="4">
        <f t="shared" si="10"/>
        <v>9.782836142878331</v>
      </c>
      <c r="O254" t="s">
        <v>94</v>
      </c>
      <c r="S254" s="97"/>
    </row>
    <row r="255" spans="1:19">
      <c r="A255" s="1">
        <v>39264</v>
      </c>
      <c r="B255">
        <v>12</v>
      </c>
      <c r="C255" t="s">
        <v>39</v>
      </c>
      <c r="D255" t="s">
        <v>98</v>
      </c>
      <c r="F255" s="91">
        <v>1.01</v>
      </c>
      <c r="G255">
        <v>-28.0748305191509</v>
      </c>
      <c r="H255">
        <v>92.596720991466896</v>
      </c>
      <c r="I255" s="99">
        <v>0.39862281791663179</v>
      </c>
      <c r="J255">
        <v>0.93583324769574716</v>
      </c>
      <c r="K255">
        <v>2.2347960060804258E-2</v>
      </c>
      <c r="L255" s="4">
        <f t="shared" si="11"/>
        <v>1890.3831603454098</v>
      </c>
      <c r="M255" s="4">
        <f t="shared" si="11"/>
        <v>45.142879322824605</v>
      </c>
      <c r="N255" s="4">
        <f t="shared" si="10"/>
        <v>14.591450685841412</v>
      </c>
      <c r="O255" t="s">
        <v>94</v>
      </c>
      <c r="S255" s="97"/>
    </row>
    <row r="256" spans="1:19">
      <c r="A256" s="1">
        <v>39264</v>
      </c>
      <c r="B256">
        <v>14</v>
      </c>
      <c r="C256" t="s">
        <v>39</v>
      </c>
      <c r="D256" t="s">
        <v>98</v>
      </c>
      <c r="F256" s="91">
        <v>1.01</v>
      </c>
      <c r="G256">
        <v>-28.114874425887407</v>
      </c>
      <c r="H256">
        <v>61.880368680276192</v>
      </c>
      <c r="I256" s="99">
        <v>0.38745968957294552</v>
      </c>
      <c r="J256">
        <v>0.8030549047235469</v>
      </c>
      <c r="K256">
        <v>1.75774907128163E-2</v>
      </c>
      <c r="L256" s="4">
        <f t="shared" si="11"/>
        <v>1622.1709075415647</v>
      </c>
      <c r="M256" s="4">
        <f t="shared" si="11"/>
        <v>35.506531239888922</v>
      </c>
      <c r="N256" s="4">
        <f t="shared" si="10"/>
        <v>7.5130717884814144</v>
      </c>
      <c r="O256" t="s">
        <v>94</v>
      </c>
      <c r="S256" s="97"/>
    </row>
    <row r="257" spans="1:19">
      <c r="A257" s="1">
        <v>39264</v>
      </c>
      <c r="B257">
        <v>16</v>
      </c>
      <c r="C257" t="s">
        <v>39</v>
      </c>
      <c r="D257" t="s">
        <v>98</v>
      </c>
      <c r="F257" s="91">
        <v>1.01</v>
      </c>
      <c r="G257">
        <v>-28.533947059915402</v>
      </c>
      <c r="H257">
        <v>91.860411021678999</v>
      </c>
      <c r="I257" s="99">
        <v>0.39835525282415341</v>
      </c>
      <c r="J257">
        <v>0.56578581234048653</v>
      </c>
      <c r="K257">
        <v>1.4483118649832613E-2</v>
      </c>
      <c r="L257" s="4">
        <f t="shared" si="11"/>
        <v>1142.8873409277826</v>
      </c>
      <c r="M257" s="4">
        <f t="shared" si="11"/>
        <v>29.255899672661879</v>
      </c>
      <c r="N257" s="4">
        <f t="shared" si="10"/>
        <v>9.3780526060524299</v>
      </c>
      <c r="O257" t="s">
        <v>94</v>
      </c>
      <c r="S257" s="97"/>
    </row>
    <row r="258" spans="1:19">
      <c r="A258" s="1">
        <v>39264</v>
      </c>
      <c r="B258">
        <v>1</v>
      </c>
      <c r="C258" t="s">
        <v>37</v>
      </c>
      <c r="D258" t="s">
        <v>99</v>
      </c>
      <c r="E258" t="s">
        <v>72</v>
      </c>
      <c r="F258">
        <v>1.41</v>
      </c>
      <c r="G258">
        <v>-25.126691494225486</v>
      </c>
      <c r="H258">
        <v>36.836499554659646</v>
      </c>
      <c r="I258" s="99">
        <v>0.37835623848430344</v>
      </c>
      <c r="J258">
        <v>0.2742855387289399</v>
      </c>
      <c r="K258">
        <v>9.0880590436849713E-3</v>
      </c>
      <c r="L258" s="4">
        <f t="shared" ref="L258:M262" si="12">J258/100*$F258*30*100*100</f>
        <v>1160.2278288234156</v>
      </c>
      <c r="M258" s="4">
        <f t="shared" si="12"/>
        <v>38.442489754787431</v>
      </c>
      <c r="N258" s="4">
        <f t="shared" si="10"/>
        <v>4.6347182441410846</v>
      </c>
      <c r="O258" t="s">
        <v>94</v>
      </c>
      <c r="S258" s="97"/>
    </row>
    <row r="259" spans="1:19">
      <c r="A259" s="1">
        <v>39264</v>
      </c>
      <c r="B259">
        <v>3</v>
      </c>
      <c r="C259" t="s">
        <v>37</v>
      </c>
      <c r="D259" t="s">
        <v>99</v>
      </c>
      <c r="F259">
        <v>1.41</v>
      </c>
      <c r="G259">
        <v>-25.822005613231195</v>
      </c>
      <c r="H259">
        <v>20.618744678996919</v>
      </c>
      <c r="I259" s="99">
        <v>0.37246019388512513</v>
      </c>
      <c r="J259">
        <v>0.14359126986798809</v>
      </c>
      <c r="K259">
        <v>5.4203351456209546E-3</v>
      </c>
      <c r="L259" s="4">
        <f t="shared" si="12"/>
        <v>607.39107154158955</v>
      </c>
      <c r="M259" s="4">
        <f t="shared" si="12"/>
        <v>22.92801766597664</v>
      </c>
      <c r="N259" s="4">
        <f t="shared" si="10"/>
        <v>1.4124103422399004</v>
      </c>
      <c r="O259" t="s">
        <v>94</v>
      </c>
      <c r="S259" s="97"/>
    </row>
    <row r="260" spans="1:19">
      <c r="A260" s="1">
        <v>39264</v>
      </c>
      <c r="B260">
        <v>5</v>
      </c>
      <c r="C260" t="s">
        <v>37</v>
      </c>
      <c r="D260" t="s">
        <v>99</v>
      </c>
      <c r="F260">
        <v>1.41</v>
      </c>
      <c r="G260">
        <v>-26.698595469001297</v>
      </c>
      <c r="H260">
        <v>26.795169346549713</v>
      </c>
      <c r="I260" s="99">
        <v>0.374705745751721</v>
      </c>
      <c r="J260">
        <v>0.24228516739338965</v>
      </c>
      <c r="K260">
        <v>1.0079653543643636E-2</v>
      </c>
      <c r="L260" s="4">
        <f t="shared" si="12"/>
        <v>1024.8662580740381</v>
      </c>
      <c r="M260" s="4">
        <f t="shared" si="12"/>
        <v>42.636934489612578</v>
      </c>
      <c r="N260" s="4">
        <f t="shared" si="10"/>
        <v>3.5839523095246677</v>
      </c>
      <c r="O260" t="s">
        <v>94</v>
      </c>
      <c r="S260" s="97"/>
    </row>
    <row r="261" spans="1:19">
      <c r="A261" s="1">
        <v>39264</v>
      </c>
      <c r="B261">
        <v>7</v>
      </c>
      <c r="C261" t="s">
        <v>37</v>
      </c>
      <c r="D261" t="s">
        <v>99</v>
      </c>
      <c r="F261">
        <v>1.41</v>
      </c>
      <c r="G261">
        <v>-25.587101651937196</v>
      </c>
      <c r="H261">
        <v>17.98383709857471</v>
      </c>
      <c r="I261" s="99">
        <v>0.37150219436026222</v>
      </c>
      <c r="J261">
        <v>0.11776955733243752</v>
      </c>
      <c r="K261">
        <v>5.7194646701905416E-3</v>
      </c>
      <c r="L261" s="4">
        <f t="shared" si="12"/>
        <v>498.16522751621068</v>
      </c>
      <c r="M261" s="4">
        <f t="shared" si="12"/>
        <v>24.193335554905989</v>
      </c>
      <c r="N261" s="4">
        <f t="shared" si="10"/>
        <v>1.2585843377966297</v>
      </c>
      <c r="O261" t="s">
        <v>94</v>
      </c>
      <c r="S261" s="97"/>
    </row>
    <row r="262" spans="1:19">
      <c r="A262" s="1">
        <v>39264</v>
      </c>
      <c r="B262">
        <v>9</v>
      </c>
      <c r="C262" t="s">
        <v>37</v>
      </c>
      <c r="D262" t="s">
        <v>99</v>
      </c>
      <c r="E262" t="s">
        <v>100</v>
      </c>
      <c r="F262">
        <v>1.41</v>
      </c>
      <c r="G262">
        <v>-24.900535129397198</v>
      </c>
      <c r="H262">
        <v>6.5823822921007142</v>
      </c>
      <c r="I262" s="99">
        <v>0.36735664182077576</v>
      </c>
      <c r="J262">
        <v>9.8899403612162595E-2</v>
      </c>
      <c r="K262">
        <v>3.5261943778735136E-3</v>
      </c>
      <c r="L262" s="4">
        <f t="shared" si="12"/>
        <v>418.34447727944769</v>
      </c>
      <c r="M262" s="4">
        <f t="shared" si="12"/>
        <v>14.915802218404961</v>
      </c>
      <c r="N262" s="4">
        <f t="shared" si="10"/>
        <v>0.1576066041438639</v>
      </c>
      <c r="O262" t="s">
        <v>94</v>
      </c>
      <c r="S262" s="97"/>
    </row>
    <row r="263" spans="1:19">
      <c r="A263" s="1">
        <v>39264</v>
      </c>
      <c r="B263">
        <v>11</v>
      </c>
      <c r="C263" t="s">
        <v>37</v>
      </c>
      <c r="D263" t="s">
        <v>99</v>
      </c>
      <c r="F263">
        <v>1.41</v>
      </c>
      <c r="G263">
        <v>-26.115923585919198</v>
      </c>
      <c r="H263">
        <v>12.845837061726916</v>
      </c>
      <c r="I263" s="99">
        <v>0.36963406765315976</v>
      </c>
      <c r="J263">
        <v>0.15463381512082722</v>
      </c>
      <c r="K263">
        <v>5.2910539262662933E-3</v>
      </c>
      <c r="L263" s="4">
        <f>J263/100*$F263*30*100*100</f>
        <v>654.10103796109911</v>
      </c>
      <c r="M263" s="4">
        <f>K263/100*$F263*30*100*100</f>
        <v>22.381158108106419</v>
      </c>
      <c r="N263" s="4">
        <f t="shared" si="10"/>
        <v>0.74620295288491556</v>
      </c>
      <c r="O263" t="s">
        <v>94</v>
      </c>
      <c r="S263" s="97"/>
    </row>
    <row r="264" spans="1:19">
      <c r="A264" s="1">
        <v>39264</v>
      </c>
      <c r="B264">
        <v>13</v>
      </c>
      <c r="C264" t="s">
        <v>37</v>
      </c>
      <c r="D264" t="s">
        <v>99</v>
      </c>
      <c r="E264" t="s">
        <v>72</v>
      </c>
      <c r="F264">
        <v>1.41</v>
      </c>
      <c r="G264">
        <v>-26.443916937989606</v>
      </c>
      <c r="H264">
        <v>62.948359684864791</v>
      </c>
      <c r="I264" s="99">
        <v>0.38784786751403461</v>
      </c>
      <c r="J264">
        <v>0.37242950990511015</v>
      </c>
      <c r="K264">
        <v>1.0741439805233212E-2</v>
      </c>
      <c r="L264" s="4">
        <f t="shared" ref="L264:M264" si="13">J264/100*$F264*30*100*100</f>
        <v>1575.3768268986157</v>
      </c>
      <c r="M264" s="4">
        <f t="shared" si="13"/>
        <v>45.43629037613649</v>
      </c>
      <c r="N264" s="4">
        <f t="shared" si="10"/>
        <v>9.7905516535419412</v>
      </c>
      <c r="O264" t="s">
        <v>94</v>
      </c>
    </row>
    <row r="265" spans="1:19">
      <c r="A265" s="1">
        <v>39264</v>
      </c>
      <c r="B265">
        <v>15</v>
      </c>
      <c r="C265" t="s">
        <v>37</v>
      </c>
      <c r="D265" t="s">
        <v>99</v>
      </c>
      <c r="F265">
        <v>1.41</v>
      </c>
      <c r="G265">
        <v>-26.309255661374404</v>
      </c>
      <c r="H265">
        <v>19.8488985509982</v>
      </c>
      <c r="I265" s="99">
        <v>0.37218029518560514</v>
      </c>
      <c r="J265">
        <v>0.75072011806826799</v>
      </c>
      <c r="K265">
        <v>1.569412390285007E-2</v>
      </c>
      <c r="L265" s="4">
        <f>J265/100*$F265*30*100*100</f>
        <v>3175.5460994287732</v>
      </c>
      <c r="M265" s="4">
        <f>K265/100*$F265*30*100*100</f>
        <v>66.386144109055806</v>
      </c>
      <c r="N265" s="4">
        <f t="shared" si="10"/>
        <v>3.9037012359536871</v>
      </c>
      <c r="O265" t="s">
        <v>94</v>
      </c>
    </row>
    <row r="266" spans="1:19">
      <c r="A266" s="1">
        <v>39264</v>
      </c>
      <c r="B266">
        <v>2</v>
      </c>
      <c r="C266" t="s">
        <v>39</v>
      </c>
      <c r="D266" t="s">
        <v>99</v>
      </c>
      <c r="E266" t="s">
        <v>72</v>
      </c>
      <c r="F266">
        <v>1.41</v>
      </c>
      <c r="G266">
        <v>-26.471673915120608</v>
      </c>
      <c r="H266">
        <v>30.820923416725915</v>
      </c>
      <c r="I266" s="99">
        <v>0.37616932759600691</v>
      </c>
      <c r="J266">
        <v>0.15699271803125064</v>
      </c>
      <c r="K266">
        <v>4.6702554894433547E-3</v>
      </c>
      <c r="L266" s="4">
        <f t="shared" ref="L266:M271" si="14">J266/100*$F266*30*100*100</f>
        <v>664.0791972721903</v>
      </c>
      <c r="M266" s="4">
        <f t="shared" si="14"/>
        <v>19.75518072034539</v>
      </c>
      <c r="N266" s="4">
        <f t="shared" si="10"/>
        <v>1.9497035024740812</v>
      </c>
      <c r="O266" t="s">
        <v>94</v>
      </c>
    </row>
    <row r="267" spans="1:19">
      <c r="A267" s="1">
        <v>39264</v>
      </c>
      <c r="B267">
        <v>4</v>
      </c>
      <c r="C267" t="s">
        <v>39</v>
      </c>
      <c r="D267" t="s">
        <v>99</v>
      </c>
      <c r="F267">
        <v>1.41</v>
      </c>
      <c r="G267">
        <v>-27.383173918483699</v>
      </c>
      <c r="H267">
        <v>25.74412720983652</v>
      </c>
      <c r="I267" s="99">
        <v>0.37432362735566022</v>
      </c>
      <c r="J267">
        <v>0.32419827582204008</v>
      </c>
      <c r="K267">
        <v>8.9677524434484523E-3</v>
      </c>
      <c r="L267" s="4">
        <f t="shared" si="14"/>
        <v>1371.3587067272294</v>
      </c>
      <c r="M267" s="4">
        <f t="shared" si="14"/>
        <v>37.933592835786953</v>
      </c>
      <c r="N267" s="4">
        <f t="shared" si="10"/>
        <v>3.04365013175696</v>
      </c>
      <c r="O267" t="s">
        <v>94</v>
      </c>
    </row>
    <row r="268" spans="1:19">
      <c r="A268" s="1">
        <v>39264</v>
      </c>
      <c r="B268">
        <v>6</v>
      </c>
      <c r="C268" t="s">
        <v>39</v>
      </c>
      <c r="D268" t="s">
        <v>99</v>
      </c>
      <c r="F268">
        <v>1.41</v>
      </c>
      <c r="G268">
        <v>-26.697653765265297</v>
      </c>
      <c r="H268">
        <v>23.061711335370916</v>
      </c>
      <c r="I268" s="99">
        <v>0.37334839108212309</v>
      </c>
      <c r="J268">
        <v>0.15602420098987807</v>
      </c>
      <c r="K268">
        <v>5.3575634494785369E-3</v>
      </c>
      <c r="L268" s="4">
        <f t="shared" si="14"/>
        <v>659.98237018718419</v>
      </c>
      <c r="M268" s="4">
        <f t="shared" si="14"/>
        <v>22.662493391294209</v>
      </c>
      <c r="N268" s="4">
        <f t="shared" si="10"/>
        <v>1.5973411631787118</v>
      </c>
      <c r="O268" t="s">
        <v>94</v>
      </c>
    </row>
    <row r="269" spans="1:19">
      <c r="A269" s="1">
        <v>39264</v>
      </c>
      <c r="B269">
        <v>8</v>
      </c>
      <c r="C269" t="s">
        <v>39</v>
      </c>
      <c r="D269" t="s">
        <v>99</v>
      </c>
      <c r="F269">
        <v>1.41</v>
      </c>
      <c r="G269">
        <v>-26.9353673422114</v>
      </c>
      <c r="H269">
        <v>17.735450535724514</v>
      </c>
      <c r="I269" s="99">
        <v>0.37141188503982098</v>
      </c>
      <c r="J269">
        <v>0.16911494666269314</v>
      </c>
      <c r="K269">
        <v>5.6825371204301221E-3</v>
      </c>
      <c r="L269" s="4">
        <f t="shared" si="14"/>
        <v>715.35622438319194</v>
      </c>
      <c r="M269" s="4">
        <f t="shared" si="14"/>
        <v>24.03713201941942</v>
      </c>
      <c r="N269" s="4">
        <f t="shared" si="10"/>
        <v>1.2287505557027159</v>
      </c>
      <c r="O269" t="s">
        <v>94</v>
      </c>
    </row>
    <row r="270" spans="1:19">
      <c r="A270" s="1">
        <v>39264</v>
      </c>
      <c r="B270">
        <v>10</v>
      </c>
      <c r="C270" t="s">
        <v>39</v>
      </c>
      <c r="D270" t="s">
        <v>99</v>
      </c>
      <c r="F270">
        <v>1.41</v>
      </c>
      <c r="G270">
        <v>-26.261553769097294</v>
      </c>
      <c r="H270">
        <v>21.171254540476717</v>
      </c>
      <c r="I270" s="99">
        <v>0.37266107304758461</v>
      </c>
      <c r="J270">
        <v>0.39927769678952807</v>
      </c>
      <c r="K270">
        <v>1.0371477015105456E-2</v>
      </c>
      <c r="L270" s="4">
        <f t="shared" si="14"/>
        <v>1688.9446574197034</v>
      </c>
      <c r="M270" s="4">
        <f t="shared" si="14"/>
        <v>43.871347773896076</v>
      </c>
      <c r="N270" s="4">
        <f t="shared" si="10"/>
        <v>2.7906884788574091</v>
      </c>
      <c r="O270" t="s">
        <v>94</v>
      </c>
    </row>
    <row r="271" spans="1:19">
      <c r="A271" s="1">
        <v>39264</v>
      </c>
      <c r="B271">
        <v>12</v>
      </c>
      <c r="C271" t="s">
        <v>39</v>
      </c>
      <c r="D271" t="s">
        <v>99</v>
      </c>
      <c r="E271" t="s">
        <v>100</v>
      </c>
      <c r="F271">
        <v>1.41</v>
      </c>
      <c r="G271">
        <v>-24.588597995109005</v>
      </c>
      <c r="H271">
        <v>6.1917729797941998</v>
      </c>
      <c r="I271" s="99">
        <v>0.36721461072549622</v>
      </c>
      <c r="J271">
        <v>0.39854832224688647</v>
      </c>
      <c r="K271">
        <v>8.8469015749836118E-3</v>
      </c>
      <c r="L271" s="4">
        <f t="shared" si="14"/>
        <v>1685.8594031043297</v>
      </c>
      <c r="M271" s="4">
        <f t="shared" si="14"/>
        <v>37.422393662180674</v>
      </c>
      <c r="N271" s="4">
        <f t="shared" si="10"/>
        <v>0.34226922617171501</v>
      </c>
      <c r="O271" t="s">
        <v>94</v>
      </c>
    </row>
    <row r="272" spans="1:19">
      <c r="A272" s="1">
        <v>39264</v>
      </c>
      <c r="B272">
        <v>14</v>
      </c>
      <c r="C272" t="s">
        <v>39</v>
      </c>
      <c r="D272" t="s">
        <v>99</v>
      </c>
      <c r="F272">
        <v>1.41</v>
      </c>
      <c r="G272">
        <v>-28.412834860001603</v>
      </c>
      <c r="H272">
        <v>98.997470436471801</v>
      </c>
      <c r="I272" s="99">
        <v>0.40094870320127751</v>
      </c>
      <c r="J272">
        <v>0.46335701421156478</v>
      </c>
      <c r="K272">
        <v>9.8037169021753991E-3</v>
      </c>
      <c r="L272" s="4">
        <f>J272/100*$F272*30*100*100</f>
        <v>1960.000170114919</v>
      </c>
      <c r="M272" s="4">
        <f>K272/100*$F272*30*100*100</f>
        <v>41.469722496201932</v>
      </c>
      <c r="N272" s="4">
        <f t="shared" si="10"/>
        <v>14.368721066102413</v>
      </c>
      <c r="O272" t="s">
        <v>94</v>
      </c>
    </row>
    <row r="273" spans="1:19">
      <c r="A273" s="1">
        <v>39264</v>
      </c>
      <c r="B273">
        <v>16</v>
      </c>
      <c r="C273" t="s">
        <v>39</v>
      </c>
      <c r="D273" t="s">
        <v>99</v>
      </c>
      <c r="F273">
        <v>1.41</v>
      </c>
      <c r="G273">
        <v>-26.2819616609554</v>
      </c>
      <c r="H273">
        <v>23.213655328400996</v>
      </c>
      <c r="I273" s="99">
        <v>0.37340363332227716</v>
      </c>
      <c r="J273">
        <v>0.20066040630802151</v>
      </c>
      <c r="K273">
        <v>3.6895091359243938E-3</v>
      </c>
      <c r="L273" s="4">
        <f>J273/100*$F273*30*100*100</f>
        <v>848.79351868293099</v>
      </c>
      <c r="M273" s="4">
        <f>K273/100*$F273*30*100*100</f>
        <v>15.606623644960186</v>
      </c>
      <c r="N273" s="4">
        <f t="shared" si="10"/>
        <v>1.108637317725776</v>
      </c>
      <c r="O273" t="s">
        <v>94</v>
      </c>
    </row>
    <row r="274" spans="1:19">
      <c r="A274" s="1">
        <v>39264</v>
      </c>
      <c r="B274">
        <v>1</v>
      </c>
      <c r="C274" t="s">
        <v>37</v>
      </c>
      <c r="D274" t="s">
        <v>101</v>
      </c>
      <c r="E274" t="s">
        <v>51</v>
      </c>
      <c r="F274">
        <v>1.41</v>
      </c>
      <c r="G274">
        <v>-25.365572324591227</v>
      </c>
      <c r="H274">
        <v>1.4818301727983101</v>
      </c>
      <c r="I274" s="99">
        <v>0.36550197672731044</v>
      </c>
      <c r="J274">
        <v>0.67697784627762259</v>
      </c>
      <c r="K274">
        <v>1.5180942867956805E-2</v>
      </c>
      <c r="L274" s="4">
        <f t="shared" ref="L274:M289" si="15">J274/100*$F274*30*100*100</f>
        <v>2863.6162897543431</v>
      </c>
      <c r="M274" s="4">
        <f t="shared" si="15"/>
        <v>64.215388331457262</v>
      </c>
      <c r="N274" s="4">
        <f t="shared" ref="N274:N289" si="16">M274*(I274-0.3663)/100*1000</f>
        <v>-0.51245374353301421</v>
      </c>
      <c r="O274" t="s">
        <v>94</v>
      </c>
    </row>
    <row r="275" spans="1:19">
      <c r="A275" s="1">
        <v>39264</v>
      </c>
      <c r="B275">
        <v>3</v>
      </c>
      <c r="C275" t="s">
        <v>37</v>
      </c>
      <c r="D275" t="s">
        <v>101</v>
      </c>
      <c r="F275">
        <v>1.41</v>
      </c>
      <c r="G275">
        <v>-26.638842412655698</v>
      </c>
      <c r="H275">
        <v>13.24684089323971</v>
      </c>
      <c r="I275" s="99">
        <v>0.36977987125619755</v>
      </c>
      <c r="J275">
        <v>0.36136842448680279</v>
      </c>
      <c r="K275">
        <v>7.2554939080704079E-3</v>
      </c>
      <c r="L275" s="4">
        <f t="shared" si="15"/>
        <v>1528.5884355791757</v>
      </c>
      <c r="M275" s="4">
        <f t="shared" si="15"/>
        <v>30.690739231137826</v>
      </c>
      <c r="N275" s="4">
        <f t="shared" si="16"/>
        <v>1.0679982128189043</v>
      </c>
      <c r="O275" t="s">
        <v>94</v>
      </c>
    </row>
    <row r="276" spans="1:19">
      <c r="A276" s="1">
        <v>39264</v>
      </c>
      <c r="B276">
        <v>5</v>
      </c>
      <c r="C276" t="s">
        <v>37</v>
      </c>
      <c r="D276" t="s">
        <v>101</v>
      </c>
      <c r="F276">
        <v>1.41</v>
      </c>
      <c r="G276">
        <v>-26.056627623211998</v>
      </c>
      <c r="H276">
        <v>17.61622547059191</v>
      </c>
      <c r="I276" s="99">
        <v>0.37136853668420572</v>
      </c>
      <c r="J276">
        <v>0.20523117975931648</v>
      </c>
      <c r="K276">
        <v>8.2130390886744654E-3</v>
      </c>
      <c r="L276" s="4">
        <f t="shared" si="15"/>
        <v>868.12789038190863</v>
      </c>
      <c r="M276" s="4">
        <f t="shared" si="15"/>
        <v>34.741155345092992</v>
      </c>
      <c r="N276" s="4">
        <f t="shared" si="16"/>
        <v>1.7608682031829292</v>
      </c>
      <c r="O276" t="s">
        <v>94</v>
      </c>
    </row>
    <row r="277" spans="1:19">
      <c r="A277" s="1">
        <v>39264</v>
      </c>
      <c r="B277">
        <v>7</v>
      </c>
      <c r="C277" t="s">
        <v>37</v>
      </c>
      <c r="D277" t="s">
        <v>101</v>
      </c>
      <c r="F277">
        <v>1.41</v>
      </c>
      <c r="G277">
        <v>-26.3241469278917</v>
      </c>
      <c r="H277">
        <v>32.508985973615708</v>
      </c>
      <c r="I277" s="99">
        <v>0.37678301788923779</v>
      </c>
      <c r="J277">
        <v>0.26181551673258596</v>
      </c>
      <c r="K277">
        <v>5.9620844503744221E-3</v>
      </c>
      <c r="L277" s="4">
        <f t="shared" si="15"/>
        <v>1107.4796357788387</v>
      </c>
      <c r="M277" s="4">
        <f t="shared" si="15"/>
        <v>25.219617225083805</v>
      </c>
      <c r="N277" s="4">
        <f t="shared" si="16"/>
        <v>2.6437769853028277</v>
      </c>
      <c r="O277" t="s">
        <v>94</v>
      </c>
    </row>
    <row r="278" spans="1:19">
      <c r="A278" s="1">
        <v>39264</v>
      </c>
      <c r="B278">
        <v>9</v>
      </c>
      <c r="C278" t="s">
        <v>37</v>
      </c>
      <c r="D278" t="s">
        <v>101</v>
      </c>
      <c r="F278">
        <v>1.41</v>
      </c>
      <c r="G278">
        <v>-26.503790580967696</v>
      </c>
      <c r="H278">
        <v>35.301601030592913</v>
      </c>
      <c r="I278" s="99">
        <v>0.37779824847079102</v>
      </c>
      <c r="J278">
        <v>0.44298680330883877</v>
      </c>
      <c r="K278">
        <v>9.4456783962889364E-3</v>
      </c>
      <c r="L278" s="4">
        <f t="shared" si="15"/>
        <v>1873.8341779963878</v>
      </c>
      <c r="M278" s="4">
        <f t="shared" si="15"/>
        <v>39.955219616302188</v>
      </c>
      <c r="N278" s="4">
        <f t="shared" si="16"/>
        <v>4.5941504285326547</v>
      </c>
      <c r="O278" t="s">
        <v>94</v>
      </c>
    </row>
    <row r="279" spans="1:19">
      <c r="A279" s="1">
        <v>39264</v>
      </c>
      <c r="B279">
        <v>11</v>
      </c>
      <c r="C279" t="s">
        <v>37</v>
      </c>
      <c r="D279" t="s">
        <v>101</v>
      </c>
      <c r="F279">
        <v>1.41</v>
      </c>
      <c r="G279">
        <v>-25.814922177520799</v>
      </c>
      <c r="H279">
        <v>13.668753283021715</v>
      </c>
      <c r="I279" s="99">
        <v>0.36993327667783416</v>
      </c>
      <c r="J279">
        <v>0.12936877457789306</v>
      </c>
      <c r="K279">
        <v>5.3046733942617372E-3</v>
      </c>
      <c r="L279" s="4">
        <f t="shared" si="15"/>
        <v>547.22991646448759</v>
      </c>
      <c r="M279" s="4">
        <f t="shared" si="15"/>
        <v>22.438768457727146</v>
      </c>
      <c r="N279" s="4">
        <f t="shared" si="16"/>
        <v>0.81526254116780406</v>
      </c>
      <c r="O279" t="s">
        <v>94</v>
      </c>
    </row>
    <row r="280" spans="1:19">
      <c r="A280" s="1">
        <v>39264</v>
      </c>
      <c r="B280">
        <v>13</v>
      </c>
      <c r="C280" t="s">
        <v>37</v>
      </c>
      <c r="D280" t="s">
        <v>101</v>
      </c>
      <c r="E280" t="s">
        <v>102</v>
      </c>
      <c r="F280">
        <v>1.41</v>
      </c>
      <c r="G280">
        <v>-25.306129772722404</v>
      </c>
      <c r="H280">
        <v>8.0957741502947993</v>
      </c>
      <c r="I280" s="99">
        <v>0.36790692877713055</v>
      </c>
      <c r="J280">
        <v>0.46237901705214124</v>
      </c>
      <c r="K280">
        <v>6.8114674539052379E-3</v>
      </c>
      <c r="L280" s="4">
        <f t="shared" si="15"/>
        <v>1955.8632421305572</v>
      </c>
      <c r="M280" s="4">
        <f t="shared" si="15"/>
        <v>28.812507330019155</v>
      </c>
      <c r="N280" s="4">
        <f>M280*(I280-0.3663)/100*1000</f>
        <v>0.46299647169892227</v>
      </c>
      <c r="O280" t="s">
        <v>94</v>
      </c>
    </row>
    <row r="281" spans="1:19">
      <c r="A281" s="1">
        <v>39264</v>
      </c>
      <c r="B281">
        <v>15</v>
      </c>
      <c r="C281" t="s">
        <v>37</v>
      </c>
      <c r="D281" t="s">
        <v>101</v>
      </c>
      <c r="F281">
        <v>1.41</v>
      </c>
      <c r="G281">
        <v>-25.910712775009006</v>
      </c>
      <c r="H281">
        <v>20.5599814427122</v>
      </c>
      <c r="I281" s="99">
        <v>0.37243882895239944</v>
      </c>
      <c r="J281">
        <v>0.41952008889846248</v>
      </c>
      <c r="K281">
        <v>1.0836637295132673E-2</v>
      </c>
      <c r="L281" s="4">
        <f t="shared" si="15"/>
        <v>1774.5699760404959</v>
      </c>
      <c r="M281" s="4">
        <f t="shared" si="15"/>
        <v>45.838975758411202</v>
      </c>
      <c r="N281" s="4">
        <f t="shared" si="16"/>
        <v>2.8139763153406996</v>
      </c>
      <c r="O281" t="s">
        <v>94</v>
      </c>
      <c r="S281" s="104"/>
    </row>
    <row r="282" spans="1:19">
      <c r="A282" s="1">
        <v>39264</v>
      </c>
      <c r="B282">
        <v>2</v>
      </c>
      <c r="C282" t="s">
        <v>39</v>
      </c>
      <c r="D282" t="s">
        <v>101</v>
      </c>
      <c r="E282" t="s">
        <v>77</v>
      </c>
      <c r="F282">
        <v>1.41</v>
      </c>
      <c r="G282">
        <v>-25.737331640274476</v>
      </c>
      <c r="H282">
        <v>19.353489076238176</v>
      </c>
      <c r="I282" s="99">
        <v>0.37200017463561458</v>
      </c>
      <c r="J282">
        <v>0.39751074304518252</v>
      </c>
      <c r="K282">
        <v>8.2597187698496277E-3</v>
      </c>
      <c r="L282" s="4">
        <f t="shared" si="15"/>
        <v>1681.4704430811223</v>
      </c>
      <c r="M282" s="4">
        <f t="shared" si="15"/>
        <v>34.938610396463929</v>
      </c>
      <c r="N282" s="4">
        <f t="shared" si="16"/>
        <v>1.9915618078554298</v>
      </c>
      <c r="O282" t="s">
        <v>94</v>
      </c>
      <c r="S282" s="104"/>
    </row>
    <row r="283" spans="1:19">
      <c r="A283" s="1">
        <v>39264</v>
      </c>
      <c r="B283">
        <v>4</v>
      </c>
      <c r="C283" t="s">
        <v>39</v>
      </c>
      <c r="D283" t="s">
        <v>101</v>
      </c>
      <c r="F283">
        <v>1.41</v>
      </c>
      <c r="G283">
        <v>-25.611726515097196</v>
      </c>
      <c r="H283">
        <v>20.036393068371513</v>
      </c>
      <c r="I283" s="99">
        <v>0.37224846411079859</v>
      </c>
      <c r="J283">
        <v>0.20703445432214315</v>
      </c>
      <c r="K283">
        <v>6.4750384308310477E-3</v>
      </c>
      <c r="L283" s="4">
        <f t="shared" si="15"/>
        <v>875.75574178266538</v>
      </c>
      <c r="M283" s="4">
        <f t="shared" si="15"/>
        <v>27.389412562415334</v>
      </c>
      <c r="N283" s="4">
        <f t="shared" si="16"/>
        <v>1.6292493764338336</v>
      </c>
      <c r="O283" t="s">
        <v>94</v>
      </c>
      <c r="S283" s="104"/>
    </row>
    <row r="284" spans="1:19">
      <c r="A284" s="1">
        <v>39264</v>
      </c>
      <c r="B284">
        <v>6</v>
      </c>
      <c r="C284" t="s">
        <v>39</v>
      </c>
      <c r="D284" t="s">
        <v>101</v>
      </c>
      <c r="F284">
        <v>1.41</v>
      </c>
      <c r="G284">
        <v>-26.383217342495698</v>
      </c>
      <c r="H284">
        <v>15.483345042491912</v>
      </c>
      <c r="I284" s="99">
        <v>0.37059304858468672</v>
      </c>
      <c r="J284">
        <v>0.16590746764518885</v>
      </c>
      <c r="K284">
        <v>5.4760323489871825E-3</v>
      </c>
      <c r="L284" s="4">
        <f t="shared" si="15"/>
        <v>701.78858813914871</v>
      </c>
      <c r="M284" s="4">
        <f t="shared" si="15"/>
        <v>23.16361683621578</v>
      </c>
      <c r="N284" s="4">
        <f t="shared" si="16"/>
        <v>0.99442532474941392</v>
      </c>
      <c r="O284" t="s">
        <v>94</v>
      </c>
      <c r="S284" s="104"/>
    </row>
    <row r="285" spans="1:19">
      <c r="A285" s="1">
        <v>39264</v>
      </c>
      <c r="B285">
        <v>8</v>
      </c>
      <c r="C285" t="s">
        <v>39</v>
      </c>
      <c r="D285" t="s">
        <v>101</v>
      </c>
      <c r="F285">
        <v>1.41</v>
      </c>
      <c r="G285">
        <v>-26.350114888900499</v>
      </c>
      <c r="H285">
        <v>22.079425276921512</v>
      </c>
      <c r="I285" s="99">
        <v>0.37299126010335737</v>
      </c>
      <c r="J285">
        <v>0.11223923668764868</v>
      </c>
      <c r="K285">
        <v>5.1631547556855858E-3</v>
      </c>
      <c r="L285" s="4">
        <f t="shared" si="15"/>
        <v>474.77197118875392</v>
      </c>
      <c r="M285" s="4">
        <f t="shared" si="15"/>
        <v>21.840144616550024</v>
      </c>
      <c r="N285" s="4">
        <f t="shared" si="16"/>
        <v>1.4613808832427608</v>
      </c>
      <c r="O285" t="s">
        <v>94</v>
      </c>
      <c r="S285" s="97"/>
    </row>
    <row r="286" spans="1:19">
      <c r="A286" s="1">
        <v>39264</v>
      </c>
      <c r="B286">
        <v>10</v>
      </c>
      <c r="C286" t="s">
        <v>39</v>
      </c>
      <c r="D286" t="s">
        <v>101</v>
      </c>
      <c r="F286">
        <v>1.41</v>
      </c>
      <c r="G286">
        <v>-27.038468063189299</v>
      </c>
      <c r="H286">
        <v>48.375362910362909</v>
      </c>
      <c r="I286" s="99">
        <v>0.38255082415914782</v>
      </c>
      <c r="J286">
        <v>0.40022557419924659</v>
      </c>
      <c r="K286">
        <v>1.1581296231079091E-2</v>
      </c>
      <c r="L286" s="4">
        <f t="shared" si="15"/>
        <v>1692.9541788628133</v>
      </c>
      <c r="M286" s="4">
        <f t="shared" si="15"/>
        <v>48.988883057464555</v>
      </c>
      <c r="N286" s="4">
        <f t="shared" si="16"/>
        <v>7.9610972431991138</v>
      </c>
      <c r="O286" t="s">
        <v>94</v>
      </c>
      <c r="S286" s="97"/>
    </row>
    <row r="287" spans="1:19">
      <c r="A287" s="1">
        <v>39264</v>
      </c>
      <c r="B287">
        <v>12</v>
      </c>
      <c r="C287" t="s">
        <v>39</v>
      </c>
      <c r="D287" t="s">
        <v>101</v>
      </c>
      <c r="F287">
        <v>1.41</v>
      </c>
      <c r="G287">
        <v>-25.650487884170403</v>
      </c>
      <c r="H287">
        <v>11.067925076066199</v>
      </c>
      <c r="I287" s="99">
        <v>0.36898761987793738</v>
      </c>
      <c r="J287">
        <v>0.29794600661718873</v>
      </c>
      <c r="K287">
        <v>8.1567231574363082E-3</v>
      </c>
      <c r="L287" s="4">
        <f t="shared" si="15"/>
        <v>1260.3116079907081</v>
      </c>
      <c r="M287" s="4">
        <f t="shared" si="15"/>
        <v>34.502938955955578</v>
      </c>
      <c r="N287" s="4">
        <f t="shared" si="16"/>
        <v>0.92730784585285653</v>
      </c>
      <c r="O287" t="s">
        <v>94</v>
      </c>
      <c r="S287" s="97"/>
    </row>
    <row r="288" spans="1:19">
      <c r="A288" s="1">
        <v>39264</v>
      </c>
      <c r="B288">
        <v>14</v>
      </c>
      <c r="C288" t="s">
        <v>39</v>
      </c>
      <c r="D288" t="s">
        <v>101</v>
      </c>
      <c r="E288" t="s">
        <v>72</v>
      </c>
      <c r="F288">
        <v>1.41</v>
      </c>
      <c r="G288">
        <v>-25.690649597153001</v>
      </c>
      <c r="H288">
        <v>13.568807741911201</v>
      </c>
      <c r="I288" s="99">
        <v>0.36989693697738751</v>
      </c>
      <c r="J288">
        <v>1.5617568213715123</v>
      </c>
      <c r="K288">
        <v>3.782615467235878E-2</v>
      </c>
      <c r="L288" s="4">
        <f t="shared" si="15"/>
        <v>6606.231354401496</v>
      </c>
      <c r="M288" s="4">
        <f t="shared" si="15"/>
        <v>160.00463426407762</v>
      </c>
      <c r="N288" s="4">
        <f t="shared" si="16"/>
        <v>5.7552658553782372</v>
      </c>
      <c r="O288" t="s">
        <v>94</v>
      </c>
      <c r="S288" s="97"/>
    </row>
    <row r="289" spans="1:19">
      <c r="A289" s="1">
        <v>39264</v>
      </c>
      <c r="B289">
        <v>16</v>
      </c>
      <c r="C289" t="s">
        <v>39</v>
      </c>
      <c r="D289" t="s">
        <v>101</v>
      </c>
      <c r="E289" t="s">
        <v>72</v>
      </c>
      <c r="F289">
        <v>1.41</v>
      </c>
      <c r="G289">
        <v>-25.427936150999404</v>
      </c>
      <c r="H289">
        <v>4.9620547623188003</v>
      </c>
      <c r="I289" s="99">
        <v>0.36676746506703317</v>
      </c>
      <c r="J289">
        <v>3.8160085297390012</v>
      </c>
      <c r="K289">
        <v>6.8270664733405914E-2</v>
      </c>
      <c r="L289" s="4">
        <f t="shared" si="15"/>
        <v>16141.716080795974</v>
      </c>
      <c r="M289" s="4">
        <f t="shared" si="15"/>
        <v>288.78491182230698</v>
      </c>
      <c r="N289" s="4">
        <f t="shared" si="16"/>
        <v>1.3499685816317908</v>
      </c>
      <c r="O289" t="s">
        <v>94</v>
      </c>
      <c r="S289" s="97"/>
    </row>
    <row r="290" spans="1:19">
      <c r="A290" s="1">
        <v>39264</v>
      </c>
      <c r="B290">
        <v>1</v>
      </c>
      <c r="C290" t="s">
        <v>37</v>
      </c>
      <c r="D290" t="s">
        <v>103</v>
      </c>
      <c r="F290">
        <v>1.41</v>
      </c>
      <c r="G290" t="s">
        <v>104</v>
      </c>
      <c r="H290" t="s">
        <v>104</v>
      </c>
      <c r="I290" t="s">
        <v>104</v>
      </c>
      <c r="J290" t="s">
        <v>104</v>
      </c>
      <c r="K290" t="s">
        <v>104</v>
      </c>
      <c r="O290" t="s">
        <v>94</v>
      </c>
      <c r="S290" s="97"/>
    </row>
    <row r="291" spans="1:19">
      <c r="A291" s="1">
        <v>39264</v>
      </c>
      <c r="B291">
        <v>3</v>
      </c>
      <c r="C291" t="s">
        <v>37</v>
      </c>
      <c r="D291" t="s">
        <v>103</v>
      </c>
      <c r="F291">
        <v>1.41</v>
      </c>
      <c r="G291">
        <v>-26.901508880294795</v>
      </c>
      <c r="H291">
        <v>52.066505263200519</v>
      </c>
      <c r="I291" s="99">
        <v>0.38389254664324718</v>
      </c>
      <c r="J291">
        <v>0.25400383920623704</v>
      </c>
      <c r="K291">
        <v>7.9188234629997117E-3</v>
      </c>
      <c r="L291" s="4">
        <f t="shared" ref="L291:M297" si="17">J291/100*$F291*30*100*100</f>
        <v>1074.4362398423825</v>
      </c>
      <c r="M291" s="4">
        <f t="shared" si="17"/>
        <v>33.496623248488781</v>
      </c>
      <c r="N291" s="4">
        <f>M291*(I291-0.3663)/100*1000</f>
        <v>5.8929090689031627</v>
      </c>
      <c r="O291" t="s">
        <v>94</v>
      </c>
      <c r="S291" s="97"/>
    </row>
    <row r="292" spans="1:19">
      <c r="A292" s="1">
        <v>39264</v>
      </c>
      <c r="B292">
        <v>5</v>
      </c>
      <c r="C292" t="s">
        <v>37</v>
      </c>
      <c r="D292" t="s">
        <v>103</v>
      </c>
      <c r="F292">
        <v>1.41</v>
      </c>
      <c r="G292">
        <v>-25.856855231548497</v>
      </c>
      <c r="H292">
        <v>17.964644439223513</v>
      </c>
      <c r="I292" s="99">
        <v>0.3714952162268485</v>
      </c>
      <c r="J292">
        <v>0.19046857000889811</v>
      </c>
      <c r="K292">
        <v>6.7913335702534314E-3</v>
      </c>
      <c r="L292" s="4">
        <f t="shared" si="17"/>
        <v>805.68205113763884</v>
      </c>
      <c r="M292" s="4">
        <f t="shared" si="17"/>
        <v>28.727341002172015</v>
      </c>
      <c r="N292" s="4">
        <f>M292*(I292-0.3663)/100*1000</f>
        <v>1.4924474812869393</v>
      </c>
      <c r="O292" t="s">
        <v>94</v>
      </c>
      <c r="S292" s="97"/>
    </row>
    <row r="293" spans="1:19">
      <c r="A293" s="1">
        <v>39264</v>
      </c>
      <c r="B293">
        <v>7</v>
      </c>
      <c r="C293" t="s">
        <v>37</v>
      </c>
      <c r="D293" t="s">
        <v>103</v>
      </c>
      <c r="F293">
        <v>1.41</v>
      </c>
      <c r="G293">
        <v>-25.242595848277993</v>
      </c>
      <c r="H293">
        <v>16.701487488880517</v>
      </c>
      <c r="I293" s="99">
        <v>0.37103595110830923</v>
      </c>
      <c r="J293">
        <v>0.12281481919049551</v>
      </c>
      <c r="K293">
        <v>5.7794389073114313E-3</v>
      </c>
      <c r="L293" s="4">
        <f t="shared" si="17"/>
        <v>519.50668517579595</v>
      </c>
      <c r="M293" s="4">
        <f t="shared" si="17"/>
        <v>24.447026577927353</v>
      </c>
      <c r="N293" s="4">
        <f>M293*(I293-0.3663)/100*1000</f>
        <v>1.1577992261659977</v>
      </c>
      <c r="O293" t="s">
        <v>94</v>
      </c>
      <c r="S293" s="97"/>
    </row>
    <row r="294" spans="1:19">
      <c r="A294" s="1">
        <v>39264</v>
      </c>
      <c r="B294">
        <v>9</v>
      </c>
      <c r="C294" t="s">
        <v>37</v>
      </c>
      <c r="D294" t="s">
        <v>103</v>
      </c>
      <c r="E294" t="s">
        <v>72</v>
      </c>
      <c r="F294">
        <v>1.41</v>
      </c>
      <c r="G294">
        <v>-26.026400293681299</v>
      </c>
      <c r="H294">
        <v>14.276218189965514</v>
      </c>
      <c r="I294" s="99">
        <v>0.37015414731913232</v>
      </c>
      <c r="J294">
        <v>0.18554254431808978</v>
      </c>
      <c r="K294">
        <v>5.8165682087643949E-3</v>
      </c>
      <c r="L294" s="4">
        <f t="shared" si="17"/>
        <v>784.84496246551976</v>
      </c>
      <c r="M294" s="4">
        <f t="shared" si="17"/>
        <v>24.604083523073388</v>
      </c>
      <c r="N294" s="4">
        <f>M294*(I294-0.3663)/100*1000</f>
        <v>0.94827762550160655</v>
      </c>
      <c r="O294" t="s">
        <v>94</v>
      </c>
      <c r="S294" s="97"/>
    </row>
    <row r="295" spans="1:19">
      <c r="A295" s="1">
        <v>39264</v>
      </c>
      <c r="B295">
        <v>11</v>
      </c>
      <c r="C295" t="s">
        <v>37</v>
      </c>
      <c r="D295" t="s">
        <v>103</v>
      </c>
      <c r="E295" t="s">
        <v>72</v>
      </c>
      <c r="F295">
        <v>1.41</v>
      </c>
      <c r="G295">
        <v>-25.4447280447773</v>
      </c>
      <c r="H295">
        <v>12.175158305675915</v>
      </c>
      <c r="I295" s="99">
        <v>0.36939021022866153</v>
      </c>
      <c r="J295">
        <v>0.10645858402320776</v>
      </c>
      <c r="K295">
        <v>3.7304747459791648E-3</v>
      </c>
      <c r="L295" s="4">
        <f t="shared" si="17"/>
        <v>450.31981041816874</v>
      </c>
      <c r="M295" s="4">
        <f t="shared" si="17"/>
        <v>15.779908175491867</v>
      </c>
      <c r="N295" s="4">
        <f t="shared" ref="N295:N297" si="18">M295*(I295-0.3663)/100*1000</f>
        <v>0.48763233651244448</v>
      </c>
      <c r="O295" t="s">
        <v>94</v>
      </c>
      <c r="S295" s="97"/>
    </row>
    <row r="296" spans="1:19">
      <c r="A296" s="1">
        <v>39264</v>
      </c>
      <c r="B296">
        <v>13</v>
      </c>
      <c r="C296" t="s">
        <v>37</v>
      </c>
      <c r="D296" t="s">
        <v>103</v>
      </c>
      <c r="E296" t="s">
        <v>77</v>
      </c>
      <c r="F296">
        <v>1.41</v>
      </c>
      <c r="G296">
        <v>-26.040410713949605</v>
      </c>
      <c r="H296">
        <v>20.391192720468197</v>
      </c>
      <c r="I296" s="99">
        <v>0.37237746128584093</v>
      </c>
      <c r="J296">
        <v>0.53644183026450554</v>
      </c>
      <c r="K296">
        <v>1.8395804875863907E-2</v>
      </c>
      <c r="L296" s="4">
        <f t="shared" si="17"/>
        <v>2269.1489420188582</v>
      </c>
      <c r="M296" s="4">
        <f t="shared" si="17"/>
        <v>77.814254624904322</v>
      </c>
      <c r="N296" s="4">
        <f t="shared" si="18"/>
        <v>4.7291311996942316</v>
      </c>
      <c r="O296" t="s">
        <v>94</v>
      </c>
      <c r="S296" s="97"/>
    </row>
    <row r="297" spans="1:19">
      <c r="A297" s="1">
        <v>39264</v>
      </c>
      <c r="B297">
        <v>15</v>
      </c>
      <c r="C297" t="s">
        <v>37</v>
      </c>
      <c r="D297" t="s">
        <v>103</v>
      </c>
      <c r="E297" t="s">
        <v>72</v>
      </c>
      <c r="F297">
        <v>1.41</v>
      </c>
      <c r="G297">
        <v>-24.882694236122401</v>
      </c>
      <c r="H297">
        <v>14.5086342195738</v>
      </c>
      <c r="I297" s="99">
        <v>0.3702386521515556</v>
      </c>
      <c r="J297">
        <v>0.15258607514543085</v>
      </c>
      <c r="K297">
        <v>3.9292753869817785E-3</v>
      </c>
      <c r="L297" s="4">
        <f t="shared" si="17"/>
        <v>645.43909786517247</v>
      </c>
      <c r="M297" s="4">
        <f t="shared" si="17"/>
        <v>16.620834886932922</v>
      </c>
      <c r="N297" s="4">
        <f t="shared" si="18"/>
        <v>0.65463687088068523</v>
      </c>
      <c r="O297" t="s">
        <v>94</v>
      </c>
      <c r="S297" s="97"/>
    </row>
    <row r="298" spans="1:19">
      <c r="A298" s="1">
        <v>39264</v>
      </c>
      <c r="B298">
        <v>2</v>
      </c>
      <c r="C298" t="s">
        <v>39</v>
      </c>
      <c r="D298" t="s">
        <v>103</v>
      </c>
      <c r="F298">
        <v>1.41</v>
      </c>
      <c r="G298" t="s">
        <v>104</v>
      </c>
      <c r="H298" t="s">
        <v>104</v>
      </c>
      <c r="I298" t="s">
        <v>104</v>
      </c>
      <c r="J298" t="s">
        <v>104</v>
      </c>
      <c r="K298" t="s">
        <v>104</v>
      </c>
      <c r="O298" t="s">
        <v>94</v>
      </c>
      <c r="S298" s="97"/>
    </row>
    <row r="299" spans="1:19">
      <c r="A299" s="1">
        <v>39264</v>
      </c>
      <c r="B299">
        <v>4</v>
      </c>
      <c r="C299" t="s">
        <v>39</v>
      </c>
      <c r="D299" t="s">
        <v>103</v>
      </c>
      <c r="F299">
        <v>1.41</v>
      </c>
      <c r="G299">
        <v>-25.474282513878798</v>
      </c>
      <c r="H299">
        <v>19.782226555686513</v>
      </c>
      <c r="I299" s="99">
        <v>0.37215605467692137</v>
      </c>
      <c r="J299">
        <v>0.1385549465160065</v>
      </c>
      <c r="K299">
        <v>4.9297301176852255E-3</v>
      </c>
      <c r="L299" s="4">
        <f t="shared" ref="L299:M321" si="19">J299/100*$F299*30*100*100</f>
        <v>586.08742376270754</v>
      </c>
      <c r="M299" s="4">
        <f t="shared" si="19"/>
        <v>20.8527583978085</v>
      </c>
      <c r="N299" s="4">
        <f t="shared" ref="N299:N321" si="20">M299*(I299-0.3663)/100*1000</f>
        <v>1.2211489334219747</v>
      </c>
      <c r="O299" t="s">
        <v>94</v>
      </c>
      <c r="S299" s="97"/>
    </row>
    <row r="300" spans="1:19">
      <c r="A300" s="1">
        <v>39264</v>
      </c>
      <c r="B300">
        <v>6</v>
      </c>
      <c r="C300" t="s">
        <v>39</v>
      </c>
      <c r="D300" t="s">
        <v>103</v>
      </c>
      <c r="F300">
        <v>1.41</v>
      </c>
      <c r="G300">
        <v>-26.077158731915194</v>
      </c>
      <c r="H300">
        <v>27.871456514339911</v>
      </c>
      <c r="I300" s="99">
        <v>0.37509703923000848</v>
      </c>
      <c r="J300">
        <v>0.21131636180515387</v>
      </c>
      <c r="K300">
        <v>5.6705241572390808E-3</v>
      </c>
      <c r="L300" s="4">
        <f t="shared" si="19"/>
        <v>893.86821043580085</v>
      </c>
      <c r="M300" s="4">
        <f t="shared" si="19"/>
        <v>23.986317185121315</v>
      </c>
      <c r="N300" s="4">
        <f t="shared" si="20"/>
        <v>2.110085732609384</v>
      </c>
      <c r="O300" t="s">
        <v>94</v>
      </c>
      <c r="S300" s="97"/>
    </row>
    <row r="301" spans="1:19">
      <c r="A301" s="1">
        <v>39264</v>
      </c>
      <c r="B301">
        <v>8</v>
      </c>
      <c r="C301" t="s">
        <v>39</v>
      </c>
      <c r="D301" t="s">
        <v>103</v>
      </c>
      <c r="F301">
        <v>1.41</v>
      </c>
      <c r="G301">
        <v>-27.476964236556494</v>
      </c>
      <c r="H301">
        <v>94.620623287601717</v>
      </c>
      <c r="I301" s="99">
        <v>0.39935826925361972</v>
      </c>
      <c r="J301">
        <v>0.16397473525439724</v>
      </c>
      <c r="K301">
        <v>5.8907111791802634E-3</v>
      </c>
      <c r="L301" s="4">
        <f t="shared" si="19"/>
        <v>693.61313012610037</v>
      </c>
      <c r="M301" s="4">
        <f t="shared" si="19"/>
        <v>24.917708287932513</v>
      </c>
      <c r="N301" s="4">
        <f t="shared" si="20"/>
        <v>8.2373630976562442</v>
      </c>
      <c r="O301" t="s">
        <v>94</v>
      </c>
      <c r="S301" s="97"/>
    </row>
    <row r="302" spans="1:19">
      <c r="A302" s="1">
        <v>39264</v>
      </c>
      <c r="B302">
        <v>10</v>
      </c>
      <c r="C302" t="s">
        <v>39</v>
      </c>
      <c r="D302" t="s">
        <v>103</v>
      </c>
      <c r="F302">
        <v>1.41</v>
      </c>
      <c r="G302">
        <v>-27.576430568336797</v>
      </c>
      <c r="H302">
        <v>47.013875308503515</v>
      </c>
      <c r="I302" s="99">
        <v>0.38205591715412662</v>
      </c>
      <c r="J302">
        <v>0.25294378500857423</v>
      </c>
      <c r="K302">
        <v>7.6105469903340909E-3</v>
      </c>
      <c r="L302" s="4">
        <f t="shared" si="19"/>
        <v>1069.9522105862688</v>
      </c>
      <c r="M302" s="4">
        <f t="shared" si="19"/>
        <v>32.192613769113201</v>
      </c>
      <c r="N302" s="4">
        <f t="shared" si="20"/>
        <v>5.0722415552094313</v>
      </c>
      <c r="O302" t="s">
        <v>94</v>
      </c>
      <c r="S302" s="97"/>
    </row>
    <row r="303" spans="1:19">
      <c r="A303" s="1">
        <v>39264</v>
      </c>
      <c r="B303">
        <v>12</v>
      </c>
      <c r="C303" t="s">
        <v>39</v>
      </c>
      <c r="D303" t="s">
        <v>103</v>
      </c>
      <c r="E303" t="s">
        <v>72</v>
      </c>
      <c r="F303">
        <v>1.41</v>
      </c>
      <c r="G303">
        <v>-25.469146493569003</v>
      </c>
      <c r="H303">
        <v>20.267015691305797</v>
      </c>
      <c r="I303" s="99">
        <v>0.37233231334843203</v>
      </c>
      <c r="J303">
        <v>0.1974203473298457</v>
      </c>
      <c r="K303">
        <v>6.7853632333164712E-3</v>
      </c>
      <c r="L303" s="4">
        <f t="shared" si="19"/>
        <v>835.08806920524728</v>
      </c>
      <c r="M303" s="4">
        <f t="shared" si="19"/>
        <v>28.702086476928674</v>
      </c>
      <c r="N303" s="4">
        <f t="shared" si="20"/>
        <v>1.7313997938262693</v>
      </c>
      <c r="O303" t="s">
        <v>94</v>
      </c>
      <c r="S303" s="97"/>
    </row>
    <row r="304" spans="1:19">
      <c r="A304" s="1">
        <v>39264</v>
      </c>
      <c r="B304">
        <v>14</v>
      </c>
      <c r="C304" t="s">
        <v>39</v>
      </c>
      <c r="D304" t="s">
        <v>103</v>
      </c>
      <c r="E304" t="s">
        <v>77</v>
      </c>
      <c r="F304">
        <v>1.41</v>
      </c>
      <c r="G304">
        <v>-24.843713475569004</v>
      </c>
      <c r="H304">
        <v>10.904073350605799</v>
      </c>
      <c r="I304" s="99">
        <v>0.36892804306263305</v>
      </c>
      <c r="J304">
        <v>0.13977565513804358</v>
      </c>
      <c r="K304">
        <v>4.3051525557699808E-3</v>
      </c>
      <c r="L304" s="4">
        <f t="shared" si="19"/>
        <v>591.25102123392435</v>
      </c>
      <c r="M304" s="4">
        <f t="shared" si="19"/>
        <v>18.21079531090702</v>
      </c>
      <c r="N304" s="4">
        <f t="shared" si="20"/>
        <v>0.47858754281859389</v>
      </c>
      <c r="O304" t="s">
        <v>94</v>
      </c>
      <c r="S304" s="97"/>
    </row>
    <row r="305" spans="1:19">
      <c r="A305" s="1">
        <v>39264</v>
      </c>
      <c r="B305">
        <v>16</v>
      </c>
      <c r="C305" t="s">
        <v>39</v>
      </c>
      <c r="D305" t="s">
        <v>103</v>
      </c>
      <c r="E305" t="s">
        <v>77</v>
      </c>
      <c r="F305">
        <v>1.41</v>
      </c>
      <c r="G305">
        <v>-24.363531971310405</v>
      </c>
      <c r="H305">
        <v>4.1043893516542003</v>
      </c>
      <c r="I305" s="99">
        <v>0.36645560151904172</v>
      </c>
      <c r="J305">
        <v>0.93701665673643209</v>
      </c>
      <c r="K305">
        <v>2.202955265487009E-2</v>
      </c>
      <c r="L305" s="4">
        <f t="shared" si="19"/>
        <v>3963.5804579951073</v>
      </c>
      <c r="M305" s="4">
        <f t="shared" si="19"/>
        <v>93.185007730100466</v>
      </c>
      <c r="N305" s="4">
        <f t="shared" si="20"/>
        <v>0.14499728754716537</v>
      </c>
      <c r="O305" t="s">
        <v>94</v>
      </c>
      <c r="S305" s="97"/>
    </row>
    <row r="306" spans="1:19">
      <c r="A306" s="1">
        <v>39264</v>
      </c>
      <c r="B306">
        <v>1</v>
      </c>
      <c r="C306" t="s">
        <v>37</v>
      </c>
      <c r="D306" t="s">
        <v>105</v>
      </c>
      <c r="F306">
        <v>1.1499999999999999</v>
      </c>
      <c r="G306">
        <v>-27.03198513223721</v>
      </c>
      <c r="H306">
        <v>52.202934286986249</v>
      </c>
      <c r="I306" s="99">
        <v>0.3839421376139065</v>
      </c>
      <c r="J306">
        <v>0.37236969564283273</v>
      </c>
      <c r="K306">
        <v>1.0392747431257768E-2</v>
      </c>
      <c r="L306" s="4">
        <f t="shared" si="19"/>
        <v>1284.6754499677729</v>
      </c>
      <c r="M306" s="4">
        <f t="shared" si="19"/>
        <v>35.854978637839295</v>
      </c>
      <c r="N306" s="4">
        <f t="shared" si="20"/>
        <v>6.3255846727243803</v>
      </c>
      <c r="O306" t="s">
        <v>94</v>
      </c>
      <c r="S306" s="97"/>
    </row>
    <row r="307" spans="1:19">
      <c r="A307" s="1">
        <v>39264</v>
      </c>
      <c r="B307">
        <v>3</v>
      </c>
      <c r="C307" t="s">
        <v>37</v>
      </c>
      <c r="D307" t="s">
        <v>105</v>
      </c>
      <c r="F307">
        <v>1.1499999999999999</v>
      </c>
      <c r="G307">
        <v>-27.323772430420799</v>
      </c>
      <c r="H307">
        <v>68.775095545035924</v>
      </c>
      <c r="I307" s="99">
        <v>0.38996563200795242</v>
      </c>
      <c r="J307">
        <v>0.3042654216725203</v>
      </c>
      <c r="K307">
        <v>8.4488242731540399E-3</v>
      </c>
      <c r="L307" s="4">
        <f t="shared" si="19"/>
        <v>1049.7157047701949</v>
      </c>
      <c r="M307" s="4">
        <f t="shared" si="19"/>
        <v>29.148443742381435</v>
      </c>
      <c r="N307" s="4">
        <f t="shared" si="20"/>
        <v>6.8981634321170215</v>
      </c>
      <c r="O307" t="s">
        <v>94</v>
      </c>
      <c r="S307" s="97"/>
    </row>
    <row r="308" spans="1:19">
      <c r="A308" s="1">
        <v>39264</v>
      </c>
      <c r="B308">
        <v>5</v>
      </c>
      <c r="C308" t="s">
        <v>37</v>
      </c>
      <c r="D308" t="s">
        <v>105</v>
      </c>
      <c r="F308">
        <v>1.1499999999999999</v>
      </c>
      <c r="G308">
        <v>-27.481838680839996</v>
      </c>
      <c r="H308">
        <v>46.727555285596516</v>
      </c>
      <c r="I308" s="99">
        <v>0.3819518378831479</v>
      </c>
      <c r="J308">
        <v>0.38891104236215179</v>
      </c>
      <c r="K308">
        <v>1.1440178390510643E-2</v>
      </c>
      <c r="L308" s="4">
        <f t="shared" si="19"/>
        <v>1341.7430961494238</v>
      </c>
      <c r="M308" s="4">
        <f t="shared" si="19"/>
        <v>39.468615447261726</v>
      </c>
      <c r="N308" s="4">
        <f t="shared" si="20"/>
        <v>6.1775637045284704</v>
      </c>
      <c r="O308" t="s">
        <v>94</v>
      </c>
      <c r="S308" s="97"/>
    </row>
    <row r="309" spans="1:19">
      <c r="A309" s="1">
        <v>39264</v>
      </c>
      <c r="B309">
        <v>7</v>
      </c>
      <c r="C309" t="s">
        <v>37</v>
      </c>
      <c r="D309" t="s">
        <v>105</v>
      </c>
      <c r="F309">
        <v>1.1499999999999999</v>
      </c>
      <c r="G309">
        <v>-27.229932431744995</v>
      </c>
      <c r="H309">
        <v>47.956248341459215</v>
      </c>
      <c r="I309" s="99">
        <v>0.38239847460965032</v>
      </c>
      <c r="J309">
        <v>0.37589408896629384</v>
      </c>
      <c r="K309">
        <v>1.1367216823856378E-2</v>
      </c>
      <c r="L309" s="4">
        <f t="shared" si="19"/>
        <v>1296.8346069337135</v>
      </c>
      <c r="M309" s="4">
        <f t="shared" si="19"/>
        <v>39.216898042304507</v>
      </c>
      <c r="N309" s="4">
        <f t="shared" si="20"/>
        <v>6.3133223740328379</v>
      </c>
      <c r="O309" t="s">
        <v>94</v>
      </c>
      <c r="S309" s="97"/>
    </row>
    <row r="310" spans="1:19">
      <c r="A310" s="1">
        <v>39264</v>
      </c>
      <c r="B310">
        <v>9</v>
      </c>
      <c r="C310" t="s">
        <v>37</v>
      </c>
      <c r="D310" t="s">
        <v>105</v>
      </c>
      <c r="F310">
        <v>1.1499999999999999</v>
      </c>
      <c r="G310">
        <v>-27.167852539819698</v>
      </c>
      <c r="H310">
        <v>39.937767907850912</v>
      </c>
      <c r="I310" s="99">
        <v>0.37948364037260457</v>
      </c>
      <c r="J310">
        <v>0.31985125991458369</v>
      </c>
      <c r="K310">
        <v>8.8931831901500596E-3</v>
      </c>
      <c r="L310" s="4">
        <f t="shared" si="19"/>
        <v>1103.4868467053136</v>
      </c>
      <c r="M310" s="4">
        <f t="shared" si="19"/>
        <v>30.681482006017706</v>
      </c>
      <c r="N310" s="4">
        <f t="shared" si="20"/>
        <v>4.0449362486587521</v>
      </c>
      <c r="O310" t="s">
        <v>94</v>
      </c>
      <c r="S310" s="97"/>
    </row>
    <row r="311" spans="1:19">
      <c r="A311" s="1">
        <v>39264</v>
      </c>
      <c r="B311">
        <v>11</v>
      </c>
      <c r="C311" t="s">
        <v>37</v>
      </c>
      <c r="D311" t="s">
        <v>105</v>
      </c>
      <c r="F311">
        <v>1.1499999999999999</v>
      </c>
      <c r="G311">
        <v>-26.7512850931268</v>
      </c>
      <c r="H311">
        <v>43.182900865693711</v>
      </c>
      <c r="I311" s="99">
        <v>0.38066331393880182</v>
      </c>
      <c r="J311">
        <v>0.47899229378657004</v>
      </c>
      <c r="K311">
        <v>1.2735053612555579E-2</v>
      </c>
      <c r="L311" s="4">
        <f t="shared" si="19"/>
        <v>1652.5234135636663</v>
      </c>
      <c r="M311" s="4">
        <f t="shared" si="19"/>
        <v>43.935934963316747</v>
      </c>
      <c r="N311" s="4">
        <f t="shared" si="20"/>
        <v>6.3106562707289688</v>
      </c>
      <c r="O311" t="s">
        <v>94</v>
      </c>
      <c r="S311" s="97"/>
    </row>
    <row r="312" spans="1:19">
      <c r="A312" s="1">
        <v>39264</v>
      </c>
      <c r="B312">
        <v>13</v>
      </c>
      <c r="C312" t="s">
        <v>37</v>
      </c>
      <c r="D312" t="s">
        <v>105</v>
      </c>
      <c r="F312">
        <v>1.1499999999999999</v>
      </c>
      <c r="G312">
        <v>-26.215389865064004</v>
      </c>
      <c r="H312">
        <v>65.942943083869793</v>
      </c>
      <c r="I312" s="99">
        <v>0.38893627929105112</v>
      </c>
      <c r="J312">
        <v>0.3868371442132002</v>
      </c>
      <c r="K312">
        <v>1.0198916234436639E-2</v>
      </c>
      <c r="L312" s="4">
        <f t="shared" si="19"/>
        <v>1334.5881475355407</v>
      </c>
      <c r="M312" s="4">
        <f t="shared" si="19"/>
        <v>35.186261008806405</v>
      </c>
      <c r="N312" s="4">
        <f t="shared" si="20"/>
        <v>7.9648603140316343</v>
      </c>
      <c r="O312" t="s">
        <v>94</v>
      </c>
      <c r="S312" s="97"/>
    </row>
    <row r="313" spans="1:19">
      <c r="A313" s="1">
        <v>39264</v>
      </c>
      <c r="B313">
        <v>15</v>
      </c>
      <c r="C313" t="s">
        <v>37</v>
      </c>
      <c r="D313" t="s">
        <v>105</v>
      </c>
      <c r="F313">
        <v>1.1499999999999999</v>
      </c>
      <c r="G313">
        <v>-26.943931358686804</v>
      </c>
      <c r="H313">
        <v>38.384861936434589</v>
      </c>
      <c r="I313" s="99">
        <v>0.37891911675415862</v>
      </c>
      <c r="J313">
        <v>0.36034096045194031</v>
      </c>
      <c r="K313">
        <v>9.5420687664000969E-3</v>
      </c>
      <c r="L313" s="4">
        <f t="shared" si="19"/>
        <v>1243.1763135591939</v>
      </c>
      <c r="M313" s="4">
        <f t="shared" si="19"/>
        <v>32.92013724408033</v>
      </c>
      <c r="N313" s="4">
        <f t="shared" si="20"/>
        <v>4.1542305544597502</v>
      </c>
      <c r="O313" t="s">
        <v>94</v>
      </c>
      <c r="S313" s="97"/>
    </row>
    <row r="314" spans="1:19">
      <c r="A314" s="1">
        <v>39264</v>
      </c>
      <c r="B314">
        <v>2</v>
      </c>
      <c r="C314" t="s">
        <v>39</v>
      </c>
      <c r="D314" t="s">
        <v>105</v>
      </c>
      <c r="F314">
        <v>1.1499999999999999</v>
      </c>
      <c r="G314">
        <v>-27.857201209134004</v>
      </c>
      <c r="H314">
        <v>57.251128135458892</v>
      </c>
      <c r="I314" s="99">
        <v>0.38577708512030795</v>
      </c>
      <c r="J314">
        <v>0.30923603327851407</v>
      </c>
      <c r="K314">
        <v>9.3917707313066947E-3</v>
      </c>
      <c r="L314" s="4">
        <f t="shared" si="19"/>
        <v>1066.8643148108736</v>
      </c>
      <c r="M314" s="4">
        <f t="shared" si="19"/>
        <v>32.401609023008099</v>
      </c>
      <c r="N314" s="4">
        <f t="shared" si="20"/>
        <v>6.310888969760664</v>
      </c>
      <c r="O314" t="s">
        <v>94</v>
      </c>
      <c r="S314" s="97"/>
    </row>
    <row r="315" spans="1:19">
      <c r="A315" s="1">
        <v>39264</v>
      </c>
      <c r="B315">
        <v>4</v>
      </c>
      <c r="C315" t="s">
        <v>39</v>
      </c>
      <c r="D315" t="s">
        <v>105</v>
      </c>
      <c r="F315">
        <v>1.1499999999999999</v>
      </c>
      <c r="G315">
        <v>-27.615499115772501</v>
      </c>
      <c r="H315">
        <v>71.839575187238907</v>
      </c>
      <c r="I315" s="99">
        <v>0.39107940064209545</v>
      </c>
      <c r="J315">
        <v>0.34755611649544443</v>
      </c>
      <c r="K315">
        <v>1.0539028076799153E-2</v>
      </c>
      <c r="L315" s="4">
        <f t="shared" si="19"/>
        <v>1199.0686019092832</v>
      </c>
      <c r="M315" s="4">
        <f t="shared" si="19"/>
        <v>36.359646864957071</v>
      </c>
      <c r="N315" s="4">
        <f t="shared" si="20"/>
        <v>9.0097025687188079</v>
      </c>
      <c r="O315" t="s">
        <v>94</v>
      </c>
      <c r="S315" s="97"/>
    </row>
    <row r="316" spans="1:19">
      <c r="A316" s="1">
        <v>39264</v>
      </c>
      <c r="B316">
        <v>6</v>
      </c>
      <c r="C316" t="s">
        <v>39</v>
      </c>
      <c r="D316" t="s">
        <v>105</v>
      </c>
      <c r="F316">
        <v>1.1499999999999999</v>
      </c>
      <c r="G316">
        <v>-27.370195936199995</v>
      </c>
      <c r="H316">
        <v>33.750096350109914</v>
      </c>
      <c r="I316" s="99">
        <v>0.37723421517831546</v>
      </c>
      <c r="J316">
        <v>0.26141153872745471</v>
      </c>
      <c r="K316">
        <v>8.5997374829987171E-3</v>
      </c>
      <c r="L316" s="4">
        <f t="shared" si="19"/>
        <v>901.8698086097188</v>
      </c>
      <c r="M316" s="4">
        <f t="shared" si="19"/>
        <v>29.669094316345568</v>
      </c>
      <c r="N316" s="4">
        <f t="shared" si="20"/>
        <v>3.2440826140065813</v>
      </c>
      <c r="O316" t="s">
        <v>94</v>
      </c>
      <c r="S316" s="97"/>
    </row>
    <row r="317" spans="1:19">
      <c r="A317" s="1">
        <v>39264</v>
      </c>
      <c r="B317">
        <v>8</v>
      </c>
      <c r="C317" t="s">
        <v>39</v>
      </c>
      <c r="D317" t="s">
        <v>105</v>
      </c>
      <c r="F317">
        <v>1.1499999999999999</v>
      </c>
      <c r="G317">
        <v>-26.6508808416792</v>
      </c>
      <c r="H317">
        <v>20.746778859488916</v>
      </c>
      <c r="I317" s="99">
        <v>0.37250674407468276</v>
      </c>
      <c r="J317">
        <v>0.19413231730795413</v>
      </c>
      <c r="K317">
        <v>8.5282248136908986E-3</v>
      </c>
      <c r="L317" s="4">
        <f t="shared" si="19"/>
        <v>669.75649471244174</v>
      </c>
      <c r="M317" s="4">
        <f t="shared" si="19"/>
        <v>29.422375607233597</v>
      </c>
      <c r="N317" s="4">
        <f t="shared" si="20"/>
        <v>1.826171554632873</v>
      </c>
      <c r="O317" t="s">
        <v>94</v>
      </c>
      <c r="S317" s="97"/>
    </row>
    <row r="318" spans="1:19">
      <c r="A318" s="1">
        <v>39264</v>
      </c>
      <c r="B318">
        <v>10</v>
      </c>
      <c r="C318" t="s">
        <v>39</v>
      </c>
      <c r="D318" t="s">
        <v>105</v>
      </c>
      <c r="F318">
        <v>1.1499999999999999</v>
      </c>
      <c r="G318">
        <v>-28.701614698970797</v>
      </c>
      <c r="H318">
        <v>62.801989600302512</v>
      </c>
      <c r="I318" s="99">
        <v>0.38779466720920847</v>
      </c>
      <c r="J318">
        <v>0.37944953924731856</v>
      </c>
      <c r="K318">
        <v>1.0748604034404181E-2</v>
      </c>
      <c r="L318" s="4">
        <f t="shared" si="19"/>
        <v>1309.1009104032489</v>
      </c>
      <c r="M318" s="4">
        <f t="shared" si="19"/>
        <v>37.082683918694414</v>
      </c>
      <c r="N318" s="4">
        <f t="shared" si="20"/>
        <v>7.9707995005660237</v>
      </c>
      <c r="O318" t="s">
        <v>94</v>
      </c>
      <c r="S318" s="97"/>
    </row>
    <row r="319" spans="1:19">
      <c r="A319" s="1">
        <v>39264</v>
      </c>
      <c r="B319">
        <v>12</v>
      </c>
      <c r="C319" t="s">
        <v>39</v>
      </c>
      <c r="D319" t="s">
        <v>105</v>
      </c>
      <c r="F319">
        <v>1.1499999999999999</v>
      </c>
      <c r="G319">
        <v>-27.225769523151403</v>
      </c>
      <c r="H319">
        <v>39.49032138843819</v>
      </c>
      <c r="I319" s="99">
        <v>0.37932098203146841</v>
      </c>
      <c r="J319">
        <v>0.38812227507007346</v>
      </c>
      <c r="K319">
        <v>1.3043651108837259E-2</v>
      </c>
      <c r="L319" s="4">
        <f t="shared" si="19"/>
        <v>1339.0218489917536</v>
      </c>
      <c r="M319" s="4">
        <f t="shared" si="19"/>
        <v>45.000596325488537</v>
      </c>
      <c r="N319" s="4">
        <f t="shared" si="20"/>
        <v>5.8595195615954907</v>
      </c>
      <c r="O319" t="s">
        <v>94</v>
      </c>
      <c r="S319" s="97"/>
    </row>
    <row r="320" spans="1:19">
      <c r="A320" s="1">
        <v>39264</v>
      </c>
      <c r="B320">
        <v>14</v>
      </c>
      <c r="C320" t="s">
        <v>39</v>
      </c>
      <c r="D320" t="s">
        <v>105</v>
      </c>
      <c r="F320">
        <v>1.1499999999999999</v>
      </c>
      <c r="G320">
        <v>-28.387978076207702</v>
      </c>
      <c r="H320">
        <v>66.160782251007305</v>
      </c>
      <c r="I320" s="99">
        <v>0.38901545422268768</v>
      </c>
      <c r="J320">
        <v>0.32748309398866127</v>
      </c>
      <c r="K320">
        <v>9.3466808293204695E-3</v>
      </c>
      <c r="L320" s="4">
        <f t="shared" si="19"/>
        <v>1129.8166742608814</v>
      </c>
      <c r="M320" s="4">
        <f t="shared" si="19"/>
        <v>32.246048861155622</v>
      </c>
      <c r="N320" s="4">
        <f t="shared" si="20"/>
        <v>7.3248364676813038</v>
      </c>
      <c r="O320" t="s">
        <v>94</v>
      </c>
      <c r="S320" s="97"/>
    </row>
    <row r="321" spans="1:19">
      <c r="A321" s="1">
        <v>39264</v>
      </c>
      <c r="B321">
        <v>16</v>
      </c>
      <c r="C321" t="s">
        <v>39</v>
      </c>
      <c r="D321" t="s">
        <v>105</v>
      </c>
      <c r="F321">
        <v>1.1499999999999999</v>
      </c>
      <c r="G321">
        <v>-27.620278083246404</v>
      </c>
      <c r="H321">
        <v>84.258918740339993</v>
      </c>
      <c r="I321" s="99">
        <v>0.39559288922613023</v>
      </c>
      <c r="J321">
        <v>0.19591359452036614</v>
      </c>
      <c r="K321">
        <v>4.8494368259322032E-3</v>
      </c>
      <c r="L321" s="4">
        <f t="shared" si="19"/>
        <v>675.90190109526304</v>
      </c>
      <c r="M321" s="4">
        <f t="shared" si="19"/>
        <v>16.7305570494661</v>
      </c>
      <c r="N321" s="4">
        <f t="shared" si="20"/>
        <v>4.9008635434146246</v>
      </c>
      <c r="O321" t="s">
        <v>94</v>
      </c>
      <c r="S321" s="97"/>
    </row>
    <row r="322" spans="1:19">
      <c r="A322" s="1">
        <v>39264</v>
      </c>
      <c r="B322">
        <v>1</v>
      </c>
      <c r="C322" t="s">
        <v>37</v>
      </c>
      <c r="D322" t="s">
        <v>106</v>
      </c>
      <c r="F322">
        <v>1.41</v>
      </c>
      <c r="G322" s="105" t="s">
        <v>46</v>
      </c>
      <c r="H322" s="105" t="s">
        <v>46</v>
      </c>
      <c r="I322" s="105" t="s">
        <v>46</v>
      </c>
      <c r="J322" s="105" t="s">
        <v>46</v>
      </c>
      <c r="K322" s="105" t="s">
        <v>46</v>
      </c>
      <c r="O322" t="s">
        <v>94</v>
      </c>
      <c r="S322" s="97"/>
    </row>
    <row r="323" spans="1:19">
      <c r="A323" s="1">
        <v>39264</v>
      </c>
      <c r="B323">
        <v>3</v>
      </c>
      <c r="C323" t="s">
        <v>37</v>
      </c>
      <c r="D323" t="s">
        <v>106</v>
      </c>
      <c r="F323">
        <v>1.41</v>
      </c>
      <c r="G323">
        <v>-26.470056872252798</v>
      </c>
      <c r="H323">
        <v>31.349397890448913</v>
      </c>
      <c r="I323" s="99">
        <v>0.37636145378576608</v>
      </c>
      <c r="J323">
        <v>0.20009819309622365</v>
      </c>
      <c r="K323">
        <v>7.2246572580573539E-3</v>
      </c>
      <c r="L323" s="4">
        <f t="shared" ref="L323:M326" si="21">J323/100*$F323*40*100*100</f>
        <v>1128.5538090627012</v>
      </c>
      <c r="M323" s="4">
        <f t="shared" si="21"/>
        <v>40.747066935443478</v>
      </c>
      <c r="N323" s="4">
        <f t="shared" ref="N323:N326" si="22">M323*(I323-0.3663)/100*1000</f>
        <v>4.0997473087648091</v>
      </c>
      <c r="O323" t="s">
        <v>94</v>
      </c>
      <c r="S323" s="97"/>
    </row>
    <row r="324" spans="1:19">
      <c r="A324" s="1">
        <v>39264</v>
      </c>
      <c r="B324">
        <v>5</v>
      </c>
      <c r="C324" t="s">
        <v>37</v>
      </c>
      <c r="D324" t="s">
        <v>106</v>
      </c>
      <c r="F324">
        <v>1.41</v>
      </c>
      <c r="G324">
        <v>-26.761280900895695</v>
      </c>
      <c r="H324">
        <v>27.994697750883915</v>
      </c>
      <c r="I324" s="99">
        <v>0.37514184444785914</v>
      </c>
      <c r="J324">
        <v>0.29293328521275297</v>
      </c>
      <c r="K324">
        <v>1.0963847621799267E-2</v>
      </c>
      <c r="L324" s="4">
        <f t="shared" si="21"/>
        <v>1652.1437285999266</v>
      </c>
      <c r="M324" s="4">
        <f t="shared" si="21"/>
        <v>61.836100586947865</v>
      </c>
      <c r="N324" s="4">
        <f t="shared" si="22"/>
        <v>5.4674518265196346</v>
      </c>
      <c r="O324" t="s">
        <v>94</v>
      </c>
    </row>
    <row r="325" spans="1:19">
      <c r="A325" s="1">
        <v>39264</v>
      </c>
      <c r="B325">
        <v>7</v>
      </c>
      <c r="C325" t="s">
        <v>37</v>
      </c>
      <c r="D325" t="s">
        <v>106</v>
      </c>
      <c r="F325">
        <v>1.41</v>
      </c>
      <c r="G325">
        <v>-26.509289119505297</v>
      </c>
      <c r="H325">
        <v>33.384398980713513</v>
      </c>
      <c r="I325" s="99">
        <v>0.37710126879601608</v>
      </c>
      <c r="J325">
        <v>0.18651019780111083</v>
      </c>
      <c r="K325">
        <v>6.4297933818077274E-3</v>
      </c>
      <c r="L325" s="4">
        <f t="shared" si="21"/>
        <v>1051.917515598265</v>
      </c>
      <c r="M325" s="4">
        <f t="shared" si="21"/>
        <v>36.264034673395585</v>
      </c>
      <c r="N325" s="4">
        <f t="shared" si="22"/>
        <v>3.9169758613539227</v>
      </c>
      <c r="O325" t="s">
        <v>94</v>
      </c>
    </row>
    <row r="326" spans="1:19">
      <c r="A326" s="1">
        <v>39264</v>
      </c>
      <c r="B326">
        <v>9</v>
      </c>
      <c r="C326" t="s">
        <v>37</v>
      </c>
      <c r="D326" t="s">
        <v>106</v>
      </c>
      <c r="F326">
        <v>1.41</v>
      </c>
      <c r="G326">
        <v>-26.2732104952212</v>
      </c>
      <c r="H326">
        <v>17.578385373787714</v>
      </c>
      <c r="I326" s="99">
        <v>0.37135477861318961</v>
      </c>
      <c r="J326">
        <v>0.23769714835083744</v>
      </c>
      <c r="K326">
        <v>8.9917800189377659E-3</v>
      </c>
      <c r="L326" s="4">
        <f t="shared" si="21"/>
        <v>1340.611916698723</v>
      </c>
      <c r="M326" s="4">
        <f t="shared" si="21"/>
        <v>50.713639306808986</v>
      </c>
      <c r="N326" s="4">
        <f t="shared" si="22"/>
        <v>2.5634621936506914</v>
      </c>
      <c r="O326" t="s">
        <v>94</v>
      </c>
    </row>
    <row r="327" spans="1:19">
      <c r="A327" s="1">
        <v>39264</v>
      </c>
      <c r="B327">
        <v>11</v>
      </c>
      <c r="C327" t="s">
        <v>37</v>
      </c>
      <c r="D327" t="s">
        <v>106</v>
      </c>
      <c r="F327">
        <v>1.41</v>
      </c>
      <c r="G327">
        <v>-26.938056642163193</v>
      </c>
      <c r="H327">
        <v>35.911268778688715</v>
      </c>
      <c r="I327" s="99">
        <v>0.37801988505343509</v>
      </c>
      <c r="J327">
        <v>0.34330816705919426</v>
      </c>
      <c r="K327">
        <v>9.1280164437039426E-3</v>
      </c>
      <c r="L327" s="4">
        <v>1936.2580622138553</v>
      </c>
      <c r="M327" s="4">
        <v>51.482012742490234</v>
      </c>
      <c r="N327" s="4">
        <v>6.0336327166146546</v>
      </c>
      <c r="O327" t="s">
        <v>94</v>
      </c>
      <c r="P327" t="s">
        <v>107</v>
      </c>
    </row>
    <row r="328" spans="1:19">
      <c r="A328" s="1">
        <v>39264</v>
      </c>
      <c r="B328">
        <v>13</v>
      </c>
      <c r="C328" t="s">
        <v>37</v>
      </c>
      <c r="D328" t="s">
        <v>106</v>
      </c>
      <c r="F328">
        <v>1.41</v>
      </c>
      <c r="G328">
        <v>-26.443916937989606</v>
      </c>
      <c r="H328">
        <v>62.948359684864791</v>
      </c>
      <c r="I328" s="99">
        <v>0.38784786751403461</v>
      </c>
      <c r="J328">
        <v>0.37242950990511015</v>
      </c>
      <c r="K328">
        <v>1.0741439805233212E-2</v>
      </c>
      <c r="L328" s="4">
        <v>2100.5024358648211</v>
      </c>
      <c r="M328" s="4">
        <v>60.581720501515321</v>
      </c>
      <c r="N328" s="4">
        <v>13.054068871389253</v>
      </c>
      <c r="O328" t="s">
        <v>94</v>
      </c>
      <c r="P328" t="s">
        <v>107</v>
      </c>
    </row>
    <row r="329" spans="1:19">
      <c r="A329" s="1">
        <v>39264</v>
      </c>
      <c r="B329">
        <v>15</v>
      </c>
      <c r="C329" t="s">
        <v>37</v>
      </c>
      <c r="D329" t="s">
        <v>106</v>
      </c>
      <c r="F329">
        <v>1.41</v>
      </c>
      <c r="G329">
        <v>-25.777389544963402</v>
      </c>
      <c r="H329">
        <v>30.125164845262201</v>
      </c>
      <c r="I329" s="99">
        <v>0.37591638436570662</v>
      </c>
      <c r="J329">
        <v>0.28702226967735028</v>
      </c>
      <c r="K329">
        <v>1.0136878776255529E-2</v>
      </c>
      <c r="L329" s="4">
        <v>1618.8056009802558</v>
      </c>
      <c r="M329" s="4">
        <v>57.171996298081183</v>
      </c>
      <c r="N329" s="4">
        <v>5.4978789135710402</v>
      </c>
      <c r="O329" t="s">
        <v>94</v>
      </c>
    </row>
    <row r="330" spans="1:19">
      <c r="A330" s="1">
        <v>39264</v>
      </c>
      <c r="B330">
        <v>2</v>
      </c>
      <c r="C330" t="s">
        <v>39</v>
      </c>
      <c r="D330" t="s">
        <v>106</v>
      </c>
      <c r="F330">
        <v>1.41</v>
      </c>
      <c r="G330">
        <v>-26.471673915120608</v>
      </c>
      <c r="H330">
        <v>30.820923416725915</v>
      </c>
      <c r="I330" s="99">
        <v>0.37616932759600691</v>
      </c>
      <c r="J330">
        <v>0.15699271803125064</v>
      </c>
      <c r="K330">
        <v>4.6702554894433547E-3</v>
      </c>
      <c r="L330" s="4">
        <v>885.43892969625358</v>
      </c>
      <c r="M330" s="4">
        <v>26.34024096046052</v>
      </c>
      <c r="N330" s="4">
        <v>2.5996046699654412</v>
      </c>
      <c r="O330" t="s">
        <v>94</v>
      </c>
      <c r="P330" t="s">
        <v>107</v>
      </c>
    </row>
    <row r="331" spans="1:19">
      <c r="A331" s="1">
        <v>39264</v>
      </c>
      <c r="B331">
        <v>4</v>
      </c>
      <c r="C331" t="s">
        <v>39</v>
      </c>
      <c r="D331" t="s">
        <v>106</v>
      </c>
      <c r="F331">
        <v>1.41</v>
      </c>
      <c r="G331">
        <v>-27.169289167405296</v>
      </c>
      <c r="H331">
        <v>35.075031160409715</v>
      </c>
      <c r="I331" s="99">
        <v>0.37771588176342891</v>
      </c>
      <c r="J331">
        <v>0.30034538470798083</v>
      </c>
      <c r="K331">
        <v>9.7477782186174231E-3</v>
      </c>
      <c r="L331" s="4">
        <v>1693.9479697530119</v>
      </c>
      <c r="M331" s="4">
        <v>54.977469153002268</v>
      </c>
      <c r="N331" s="4">
        <v>6.2761628750323304</v>
      </c>
      <c r="O331" t="s">
        <v>94</v>
      </c>
    </row>
    <row r="332" spans="1:19">
      <c r="A332" s="1">
        <v>39264</v>
      </c>
      <c r="B332">
        <v>6</v>
      </c>
      <c r="C332" t="s">
        <v>39</v>
      </c>
      <c r="D332" t="s">
        <v>106</v>
      </c>
      <c r="F332">
        <v>1.41</v>
      </c>
      <c r="G332">
        <v>-26.633332913291696</v>
      </c>
      <c r="H332">
        <v>19.411041060095918</v>
      </c>
      <c r="I332" s="99">
        <v>0.37202109936975475</v>
      </c>
      <c r="J332">
        <v>0.14719527160552065</v>
      </c>
      <c r="K332">
        <v>6.2948679623176518E-3</v>
      </c>
      <c r="L332" s="4">
        <f t="shared" ref="L332:M337" si="23">J332/100*$F332*40*100*100</f>
        <v>830.18133185513636</v>
      </c>
      <c r="M332" s="4">
        <f t="shared" si="23"/>
        <v>35.503055307471556</v>
      </c>
      <c r="N332" s="4">
        <f t="shared" ref="N332:N337" si="24">M332*(I332-0.3663)/100*1000</f>
        <v>2.0311650734394302</v>
      </c>
      <c r="O332" t="s">
        <v>94</v>
      </c>
    </row>
    <row r="333" spans="1:19">
      <c r="A333" s="1">
        <v>39264</v>
      </c>
      <c r="B333">
        <v>8</v>
      </c>
      <c r="C333" t="s">
        <v>39</v>
      </c>
      <c r="D333" t="s">
        <v>106</v>
      </c>
      <c r="F333">
        <v>1.41</v>
      </c>
      <c r="G333">
        <v>-28.311843296455194</v>
      </c>
      <c r="H333">
        <v>60.316231758900614</v>
      </c>
      <c r="I333" s="99">
        <v>0.38689117422176655</v>
      </c>
      <c r="J333">
        <v>0.62776818748419883</v>
      </c>
      <c r="K333">
        <v>1.482089189533637E-2</v>
      </c>
      <c r="L333" s="4">
        <f t="shared" si="23"/>
        <v>3540.6125774108809</v>
      </c>
      <c r="M333" s="4">
        <f t="shared" si="23"/>
        <v>83.589830289697119</v>
      </c>
      <c r="N333" s="4">
        <f t="shared" si="24"/>
        <v>17.212127586630512</v>
      </c>
      <c r="O333" t="s">
        <v>94</v>
      </c>
    </row>
    <row r="334" spans="1:19">
      <c r="A334" s="1">
        <v>39264</v>
      </c>
      <c r="B334">
        <v>10</v>
      </c>
      <c r="C334" t="s">
        <v>39</v>
      </c>
      <c r="D334" t="s">
        <v>106</v>
      </c>
      <c r="F334">
        <v>1.41</v>
      </c>
      <c r="G334">
        <v>-27.273024052383693</v>
      </c>
      <c r="H334">
        <v>25.091191444762714</v>
      </c>
      <c r="I334" s="99">
        <v>0.37408624361049037</v>
      </c>
      <c r="J334">
        <v>0.41515692820312211</v>
      </c>
      <c r="K334">
        <v>1.2747749413587148E-2</v>
      </c>
      <c r="L334" s="4">
        <f t="shared" si="23"/>
        <v>2341.4850750656087</v>
      </c>
      <c r="M334" s="4">
        <f t="shared" si="23"/>
        <v>71.897306692631517</v>
      </c>
      <c r="N334" s="4">
        <f t="shared" si="24"/>
        <v>5.5980994484696733</v>
      </c>
      <c r="O334" t="s">
        <v>94</v>
      </c>
    </row>
    <row r="335" spans="1:19">
      <c r="A335" s="1">
        <v>39264</v>
      </c>
      <c r="B335">
        <v>12</v>
      </c>
      <c r="C335" t="s">
        <v>39</v>
      </c>
      <c r="D335" t="s">
        <v>106</v>
      </c>
      <c r="F335">
        <v>1.41</v>
      </c>
      <c r="G335">
        <v>-27.045606516862403</v>
      </c>
      <c r="H335">
        <v>38.334852909671795</v>
      </c>
      <c r="I335" s="99">
        <v>0.37890093700445454</v>
      </c>
      <c r="J335">
        <v>0.40923519368446565</v>
      </c>
      <c r="K335">
        <v>1.276387659037443E-2</v>
      </c>
      <c r="L335" s="4">
        <f t="shared" si="23"/>
        <v>2308.0864923803861</v>
      </c>
      <c r="M335" s="4">
        <f t="shared" si="23"/>
        <v>71.988263969711781</v>
      </c>
      <c r="N335" s="4">
        <f t="shared" si="24"/>
        <v>9.0711957934238168</v>
      </c>
      <c r="O335" t="s">
        <v>94</v>
      </c>
    </row>
    <row r="336" spans="1:19">
      <c r="A336" s="1">
        <v>39264</v>
      </c>
      <c r="B336">
        <v>14</v>
      </c>
      <c r="C336" t="s">
        <v>39</v>
      </c>
      <c r="D336" t="s">
        <v>106</v>
      </c>
      <c r="F336">
        <v>1.41</v>
      </c>
      <c r="G336">
        <v>-26.034241707589604</v>
      </c>
      <c r="H336">
        <v>20.466240635130799</v>
      </c>
      <c r="I336" s="99">
        <v>0.3724047469771905</v>
      </c>
      <c r="J336">
        <v>0.47663326953646867</v>
      </c>
      <c r="K336">
        <v>1.3808941824049402E-2</v>
      </c>
      <c r="L336" s="4">
        <f t="shared" si="23"/>
        <v>2688.2116401856829</v>
      </c>
      <c r="M336" s="4">
        <f t="shared" si="23"/>
        <v>77.882431887638617</v>
      </c>
      <c r="N336" s="4">
        <f t="shared" si="24"/>
        <v>4.7545254064230598</v>
      </c>
      <c r="O336" t="s">
        <v>94</v>
      </c>
    </row>
    <row r="337" spans="1:15">
      <c r="A337" s="1">
        <v>39264</v>
      </c>
      <c r="B337">
        <v>16</v>
      </c>
      <c r="C337" t="s">
        <v>39</v>
      </c>
      <c r="D337" t="s">
        <v>106</v>
      </c>
      <c r="F337">
        <v>1.41</v>
      </c>
      <c r="G337">
        <v>-27.189365127306605</v>
      </c>
      <c r="H337">
        <v>51.842514314682191</v>
      </c>
      <c r="I337" s="99">
        <v>0.3838111274345164</v>
      </c>
      <c r="J337">
        <v>0.12998149494713301</v>
      </c>
      <c r="K337">
        <v>3.6010668103684798E-3</v>
      </c>
      <c r="L337" s="4">
        <f t="shared" si="23"/>
        <v>733.09563150183021</v>
      </c>
      <c r="M337" s="4">
        <f t="shared" si="23"/>
        <v>20.310016810478224</v>
      </c>
      <c r="N337" s="4">
        <f t="shared" si="24"/>
        <v>3.5565129256545411</v>
      </c>
      <c r="O337" t="s">
        <v>94</v>
      </c>
    </row>
    <row r="338" spans="1:15">
      <c r="A338" s="1">
        <v>39264</v>
      </c>
      <c r="B338">
        <v>3</v>
      </c>
      <c r="C338" t="s">
        <v>37</v>
      </c>
      <c r="D338" t="s">
        <v>108</v>
      </c>
      <c r="E338" t="s">
        <v>72</v>
      </c>
      <c r="F338">
        <v>1.41</v>
      </c>
      <c r="G338">
        <v>-24.801013779920247</v>
      </c>
      <c r="H338" t="s">
        <v>109</v>
      </c>
      <c r="I338" t="s">
        <v>109</v>
      </c>
      <c r="J338">
        <v>5.3920711712959563E-2</v>
      </c>
      <c r="K338" t="s">
        <v>109</v>
      </c>
      <c r="O338" t="s">
        <v>94</v>
      </c>
    </row>
    <row r="339" spans="1:15">
      <c r="A339" s="1">
        <v>39264</v>
      </c>
      <c r="B339">
        <v>5</v>
      </c>
      <c r="C339" t="s">
        <v>37</v>
      </c>
      <c r="D339" t="s">
        <v>108</v>
      </c>
      <c r="E339" t="s">
        <v>72</v>
      </c>
      <c r="F339">
        <v>1.41</v>
      </c>
      <c r="G339">
        <v>-25.103848769740797</v>
      </c>
      <c r="H339">
        <v>12.310882872617713</v>
      </c>
      <c r="I339" s="99">
        <v>0.36943955950005708</v>
      </c>
      <c r="J339">
        <v>9.4316250631224299E-2</v>
      </c>
      <c r="K339">
        <v>3.8139381544190121E-3</v>
      </c>
      <c r="O339" t="s">
        <v>94</v>
      </c>
    </row>
    <row r="340" spans="1:15">
      <c r="A340" s="1">
        <v>39264</v>
      </c>
      <c r="B340">
        <v>7</v>
      </c>
      <c r="C340" t="s">
        <v>37</v>
      </c>
      <c r="D340" t="s">
        <v>110</v>
      </c>
      <c r="E340" t="s">
        <v>72</v>
      </c>
      <c r="F340">
        <v>1.41</v>
      </c>
      <c r="G340">
        <v>-25.116322024347195</v>
      </c>
      <c r="H340">
        <v>15.587446485133512</v>
      </c>
      <c r="I340" s="99">
        <v>0.37063089882071421</v>
      </c>
      <c r="J340">
        <v>0.15561268075794718</v>
      </c>
      <c r="K340">
        <v>4.5466710719281392E-3</v>
      </c>
      <c r="O340" t="s">
        <v>94</v>
      </c>
    </row>
    <row r="342" spans="1:15">
      <c r="A342" s="1">
        <v>39264</v>
      </c>
      <c r="B342">
        <v>4</v>
      </c>
      <c r="C342" t="s">
        <v>39</v>
      </c>
      <c r="D342" t="s">
        <v>108</v>
      </c>
      <c r="E342" t="s">
        <v>72</v>
      </c>
      <c r="F342">
        <v>1.41</v>
      </c>
      <c r="G342">
        <v>-26.247352165366799</v>
      </c>
      <c r="H342" t="s">
        <v>109</v>
      </c>
      <c r="I342" t="s">
        <v>109</v>
      </c>
      <c r="J342">
        <v>6.2381924987715762E-2</v>
      </c>
      <c r="K342" t="s">
        <v>109</v>
      </c>
      <c r="O342" t="s">
        <v>94</v>
      </c>
    </row>
    <row r="343" spans="1:15">
      <c r="A343" s="1">
        <v>39264</v>
      </c>
      <c r="B343">
        <v>6</v>
      </c>
      <c r="C343" t="s">
        <v>39</v>
      </c>
      <c r="D343" t="s">
        <v>110</v>
      </c>
      <c r="E343" t="s">
        <v>72</v>
      </c>
      <c r="F343">
        <v>1.41</v>
      </c>
      <c r="G343">
        <v>-26.162592436573195</v>
      </c>
      <c r="H343">
        <v>27.974337156247714</v>
      </c>
      <c r="I343" s="99">
        <v>0.37513444221333664</v>
      </c>
      <c r="J343">
        <v>9.5383515125359128E-2</v>
      </c>
      <c r="K343">
        <v>3.4301358926566855E-3</v>
      </c>
      <c r="O343" t="s">
        <v>94</v>
      </c>
    </row>
    <row r="344" spans="1:15">
      <c r="A344" s="1">
        <v>39264</v>
      </c>
      <c r="B344">
        <v>8</v>
      </c>
      <c r="C344" t="s">
        <v>39</v>
      </c>
      <c r="D344" t="s">
        <v>110</v>
      </c>
      <c r="E344" t="s">
        <v>72</v>
      </c>
      <c r="F344">
        <v>1.41</v>
      </c>
      <c r="G344">
        <v>-26.601318330885196</v>
      </c>
      <c r="H344">
        <v>28.349957717636912</v>
      </c>
      <c r="I344" s="99">
        <v>0.3752710014804862</v>
      </c>
      <c r="J344">
        <v>0.31909505673556088</v>
      </c>
      <c r="K344">
        <v>4.196168944888847E-3</v>
      </c>
      <c r="O344" t="s">
        <v>94</v>
      </c>
    </row>
    <row r="345" spans="1:15">
      <c r="A345" s="1">
        <v>39264</v>
      </c>
      <c r="B345">
        <v>10</v>
      </c>
      <c r="C345" t="s">
        <v>39</v>
      </c>
      <c r="D345" t="s">
        <v>108</v>
      </c>
      <c r="E345" t="s">
        <v>72</v>
      </c>
      <c r="F345">
        <v>1.41</v>
      </c>
      <c r="G345">
        <v>-26.417943054462796</v>
      </c>
      <c r="H345">
        <v>7.7533744947845147</v>
      </c>
      <c r="I345" s="99">
        <v>0.36778242879515305</v>
      </c>
      <c r="J345">
        <v>0.12927400817881857</v>
      </c>
      <c r="K345">
        <v>3.7216572200374607E-3</v>
      </c>
      <c r="O345" t="s">
        <v>94</v>
      </c>
    </row>
    <row r="348" spans="1:15">
      <c r="A348" s="1">
        <v>39264</v>
      </c>
      <c r="B348">
        <v>3</v>
      </c>
      <c r="C348" t="s">
        <v>37</v>
      </c>
      <c r="D348" t="s">
        <v>111</v>
      </c>
      <c r="E348" t="s">
        <v>77</v>
      </c>
      <c r="F348">
        <v>1.41</v>
      </c>
      <c r="G348">
        <v>-25.661254586991696</v>
      </c>
      <c r="H348">
        <v>3.5957547164271131</v>
      </c>
      <c r="I348" s="99">
        <v>0.36627065131471881</v>
      </c>
      <c r="J348">
        <v>0.83982884502639954</v>
      </c>
      <c r="K348">
        <v>2.0485319211445419E-2</v>
      </c>
      <c r="O348" t="s">
        <v>94</v>
      </c>
    </row>
    <row r="349" spans="1:15">
      <c r="A349" s="1">
        <v>39264</v>
      </c>
      <c r="B349">
        <v>4</v>
      </c>
      <c r="C349" t="s">
        <v>39</v>
      </c>
      <c r="D349" t="s">
        <v>111</v>
      </c>
      <c r="E349" t="s">
        <v>77</v>
      </c>
      <c r="F349">
        <v>1.41</v>
      </c>
      <c r="G349">
        <v>-25.627229683564096</v>
      </c>
      <c r="H349">
        <v>3.2076263807025134</v>
      </c>
      <c r="I349" s="99">
        <v>0.36612951926243359</v>
      </c>
      <c r="J349">
        <v>0.90891923463665769</v>
      </c>
      <c r="K349">
        <v>2.0139078777404739E-2</v>
      </c>
      <c r="O349" t="s">
        <v>94</v>
      </c>
    </row>
    <row r="350" spans="1:15">
      <c r="A350" s="1">
        <v>39264</v>
      </c>
      <c r="B350">
        <v>5</v>
      </c>
      <c r="C350" t="s">
        <v>37</v>
      </c>
      <c r="D350" t="s">
        <v>111</v>
      </c>
      <c r="E350" t="s">
        <v>77</v>
      </c>
      <c r="F350">
        <v>1.41</v>
      </c>
      <c r="G350">
        <v>-25.237262394368795</v>
      </c>
      <c r="H350">
        <v>3.1243061083769139</v>
      </c>
      <c r="I350" s="99">
        <v>0.36609922211538026</v>
      </c>
      <c r="J350">
        <v>0.644248254256789</v>
      </c>
      <c r="K350">
        <v>1.4341100129322569E-2</v>
      </c>
      <c r="O350" t="s">
        <v>94</v>
      </c>
    </row>
    <row r="351" spans="1:15">
      <c r="A351" s="1">
        <v>39264</v>
      </c>
      <c r="B351">
        <v>9</v>
      </c>
      <c r="C351" t="s">
        <v>37</v>
      </c>
      <c r="D351" t="s">
        <v>111</v>
      </c>
      <c r="E351" t="s">
        <v>77</v>
      </c>
      <c r="F351">
        <v>1.41</v>
      </c>
      <c r="G351">
        <v>-25.198199992413198</v>
      </c>
      <c r="H351">
        <v>1.8715225913009121</v>
      </c>
      <c r="I351" s="99">
        <v>0.36564367929890385</v>
      </c>
      <c r="J351">
        <v>0.54685643954967944</v>
      </c>
      <c r="K351">
        <v>1.0716409263102427E-2</v>
      </c>
      <c r="O351" t="s">
        <v>94</v>
      </c>
    </row>
    <row r="352" spans="1:15">
      <c r="A352" s="1">
        <v>39264</v>
      </c>
      <c r="B352">
        <v>10</v>
      </c>
      <c r="C352" t="s">
        <v>39</v>
      </c>
      <c r="D352" t="s">
        <v>111</v>
      </c>
      <c r="E352" t="s">
        <v>77</v>
      </c>
      <c r="F352">
        <v>1.41</v>
      </c>
      <c r="G352">
        <v>-25.138340073561295</v>
      </c>
      <c r="H352">
        <v>8.2102696355085136</v>
      </c>
      <c r="I352" s="99">
        <v>0.36794856042554858</v>
      </c>
      <c r="J352">
        <v>0.59578082629708329</v>
      </c>
      <c r="K352">
        <v>1.1411511254114473E-2</v>
      </c>
      <c r="O352" t="s">
        <v>94</v>
      </c>
    </row>
    <row r="353" spans="1:56">
      <c r="A353" s="1">
        <v>39264</v>
      </c>
      <c r="B353">
        <v>12</v>
      </c>
      <c r="C353" t="s">
        <v>39</v>
      </c>
      <c r="D353" t="s">
        <v>112</v>
      </c>
      <c r="E353" t="s">
        <v>77</v>
      </c>
      <c r="F353">
        <v>1.41</v>
      </c>
      <c r="G353">
        <v>-24.916310165323406</v>
      </c>
      <c r="H353">
        <v>7.6793422214898008</v>
      </c>
      <c r="I353" s="99">
        <v>0.367755509870001</v>
      </c>
      <c r="J353">
        <v>0.13014031455447866</v>
      </c>
      <c r="K353">
        <v>4.7027112804148936E-3</v>
      </c>
      <c r="O353" t="s">
        <v>94</v>
      </c>
      <c r="R353" s="97"/>
      <c r="S353" s="97"/>
      <c r="T353" s="97"/>
      <c r="AA353" s="97"/>
      <c r="AB353" s="97"/>
      <c r="AC353" s="97"/>
      <c r="AD353" s="97"/>
      <c r="AE353" s="97"/>
      <c r="AF353" s="97"/>
      <c r="AG353" s="97"/>
      <c r="AH353" s="97"/>
      <c r="AI353" s="97"/>
      <c r="AJ353" s="97"/>
      <c r="AK353" s="97"/>
      <c r="AL353" s="97"/>
      <c r="AM353" s="97"/>
      <c r="AN353" s="97"/>
      <c r="AO353" s="97"/>
      <c r="AP353" s="97"/>
      <c r="AQ353" s="97"/>
      <c r="AR353" s="97"/>
      <c r="AS353" s="97"/>
      <c r="AT353" s="97"/>
      <c r="AU353" s="97"/>
      <c r="AV353" s="97"/>
      <c r="AW353" s="97"/>
      <c r="AX353" s="106"/>
      <c r="AY353" s="11"/>
      <c r="AZ353" s="11"/>
      <c r="BA353" s="4"/>
      <c r="BB353" s="4"/>
      <c r="BC353" s="4"/>
      <c r="BD353" s="4"/>
    </row>
    <row r="354" spans="1:56">
      <c r="A354" s="1">
        <v>39264</v>
      </c>
      <c r="B354">
        <v>15</v>
      </c>
      <c r="C354" t="s">
        <v>37</v>
      </c>
      <c r="D354" t="s">
        <v>112</v>
      </c>
      <c r="E354" t="s">
        <v>77</v>
      </c>
      <c r="F354">
        <v>1.41</v>
      </c>
      <c r="G354">
        <v>-25.665994986745602</v>
      </c>
      <c r="H354">
        <v>2.9694550576598</v>
      </c>
      <c r="I354" s="99">
        <v>0.36604291470060568</v>
      </c>
      <c r="J354">
        <v>1.1302405713483132</v>
      </c>
      <c r="K354">
        <v>2.3441196171063151E-2</v>
      </c>
      <c r="O354" t="s">
        <v>94</v>
      </c>
    </row>
    <row r="355" spans="1:56">
      <c r="A355" s="1">
        <v>39264</v>
      </c>
      <c r="B355">
        <v>13</v>
      </c>
      <c r="C355" t="s">
        <v>37</v>
      </c>
      <c r="D355" t="s">
        <v>110</v>
      </c>
      <c r="E355" t="s">
        <v>113</v>
      </c>
      <c r="F355">
        <v>1.41</v>
      </c>
      <c r="G355">
        <v>-25.724268354335404</v>
      </c>
      <c r="H355">
        <v>11.751727703131799</v>
      </c>
      <c r="I355" s="99">
        <v>0.36923625111253516</v>
      </c>
      <c r="J355">
        <v>1.7207863982600655</v>
      </c>
      <c r="K355">
        <v>3.4037309448478964E-2</v>
      </c>
      <c r="O355" t="s">
        <v>94</v>
      </c>
    </row>
    <row r="356" spans="1:56">
      <c r="A356" s="1">
        <v>39264</v>
      </c>
      <c r="B356">
        <v>14</v>
      </c>
      <c r="C356" t="s">
        <v>39</v>
      </c>
      <c r="D356" t="s">
        <v>110</v>
      </c>
      <c r="E356" t="s">
        <v>113</v>
      </c>
      <c r="F356">
        <v>1.41</v>
      </c>
      <c r="G356">
        <v>-25.187571504538607</v>
      </c>
      <c r="H356">
        <v>9.0735181256548003</v>
      </c>
      <c r="I356" s="99">
        <v>0.36826244467463798</v>
      </c>
      <c r="J356">
        <v>0.37748830193589261</v>
      </c>
      <c r="K356">
        <v>8.4872675342630658E-3</v>
      </c>
      <c r="O356" t="s">
        <v>94</v>
      </c>
      <c r="R356" s="97"/>
      <c r="S356" s="97"/>
      <c r="T356" s="97"/>
      <c r="AA356" s="97"/>
      <c r="AB356" s="97"/>
      <c r="AC356" s="97"/>
      <c r="AD356" s="97"/>
      <c r="AE356" s="97"/>
      <c r="AF356" s="97"/>
      <c r="AG356" s="97"/>
      <c r="AH356" s="97"/>
      <c r="AI356" s="97"/>
      <c r="AJ356" s="97"/>
      <c r="AK356" s="97"/>
      <c r="AL356" s="97"/>
      <c r="AM356" s="97"/>
      <c r="AN356" s="97"/>
      <c r="AO356" s="97"/>
      <c r="AP356" s="97"/>
      <c r="AQ356" s="97"/>
      <c r="AR356" s="97"/>
      <c r="AS356" s="97"/>
      <c r="AT356" s="97"/>
      <c r="AU356" s="97"/>
      <c r="AV356" s="97"/>
      <c r="AW356" s="11"/>
      <c r="AX356" s="106"/>
      <c r="AY356" s="11"/>
      <c r="AZ356" s="11"/>
      <c r="BA356" s="4"/>
      <c r="BB356" s="4"/>
      <c r="BC356" s="4"/>
      <c r="BD356" s="4"/>
    </row>
    <row r="357" spans="1:56">
      <c r="R357" s="97"/>
      <c r="S357" s="97"/>
      <c r="T357" s="97"/>
      <c r="AA357" s="97"/>
      <c r="AB357" s="97"/>
      <c r="AC357" s="97"/>
      <c r="AD357" s="97"/>
      <c r="AE357" s="97"/>
      <c r="AF357" s="97"/>
      <c r="AG357" s="97"/>
      <c r="AH357" s="97"/>
      <c r="AI357" s="97"/>
      <c r="AJ357" s="97"/>
      <c r="AK357" s="97"/>
      <c r="AL357" s="97"/>
      <c r="AM357" s="97"/>
      <c r="AN357" s="97"/>
      <c r="AO357" s="97"/>
      <c r="AP357" s="97"/>
      <c r="AQ357" s="97"/>
      <c r="AR357" s="97"/>
      <c r="AS357" s="97"/>
      <c r="AT357" s="97"/>
      <c r="AU357" s="97"/>
      <c r="AV357" s="97"/>
      <c r="AW357" s="97"/>
      <c r="AX357" s="106"/>
      <c r="AY357" s="11"/>
      <c r="AZ357" s="11"/>
      <c r="BA357" s="4"/>
      <c r="BB357" s="4"/>
      <c r="BC357" s="4"/>
      <c r="BD357" s="4"/>
    </row>
    <row r="358" spans="1:56">
      <c r="R358" s="97"/>
      <c r="S358" s="97"/>
      <c r="T358" s="97"/>
      <c r="AA358" s="97"/>
      <c r="AB358" s="97"/>
      <c r="AC358" s="97"/>
      <c r="AD358" s="97"/>
      <c r="AE358" s="97"/>
      <c r="AF358" s="97"/>
      <c r="AG358" s="97"/>
      <c r="AH358" s="97"/>
      <c r="AI358" s="97"/>
      <c r="AJ358" s="97"/>
      <c r="AK358" s="97"/>
      <c r="AL358" s="97"/>
      <c r="AM358" s="97"/>
      <c r="AN358" s="97"/>
      <c r="AO358" s="97"/>
      <c r="AP358" s="97"/>
      <c r="AQ358" s="97"/>
      <c r="AR358" s="97"/>
      <c r="AS358" s="97"/>
      <c r="AT358" s="97"/>
      <c r="AU358" s="97"/>
      <c r="AV358" s="97"/>
      <c r="AW358" s="97"/>
      <c r="AX358" s="106"/>
      <c r="AY358" s="11"/>
      <c r="AZ358" s="11"/>
      <c r="BA358" s="4"/>
      <c r="BB358" s="4"/>
      <c r="BC358" s="4"/>
      <c r="BD358" s="4"/>
    </row>
    <row r="359" spans="1:56">
      <c r="A359" s="1">
        <v>39264</v>
      </c>
      <c r="B359">
        <v>10</v>
      </c>
      <c r="C359" t="s">
        <v>39</v>
      </c>
      <c r="D359" t="s">
        <v>114</v>
      </c>
      <c r="E359" t="s">
        <v>115</v>
      </c>
      <c r="F359">
        <v>1.41</v>
      </c>
      <c r="G359">
        <v>-25.074346668106045</v>
      </c>
      <c r="H359">
        <v>2.401330304737713</v>
      </c>
      <c r="I359" s="99">
        <v>0.36583633088754608</v>
      </c>
      <c r="J359">
        <v>0.49299835461286934</v>
      </c>
      <c r="K359">
        <v>9.2334830554216332E-3</v>
      </c>
      <c r="R359" s="97"/>
      <c r="S359" s="97"/>
      <c r="T359" s="97"/>
      <c r="AA359" s="97"/>
      <c r="AB359" s="97"/>
      <c r="AC359" s="97"/>
      <c r="AD359" s="97"/>
      <c r="AE359" s="97"/>
      <c r="AF359" s="97"/>
      <c r="AG359" s="97"/>
      <c r="AH359" s="97"/>
      <c r="AI359" s="97"/>
      <c r="AJ359" s="97"/>
      <c r="AK359" s="97"/>
      <c r="AL359" s="97"/>
      <c r="AM359" s="97"/>
      <c r="AN359" s="97"/>
      <c r="AO359" s="97"/>
      <c r="AP359" s="97"/>
      <c r="AQ359" s="97"/>
      <c r="AR359" s="97"/>
      <c r="AS359" s="97"/>
      <c r="AT359" s="97"/>
      <c r="AU359" s="97"/>
      <c r="AV359" s="97"/>
      <c r="AW359" s="97"/>
      <c r="AX359" s="106"/>
      <c r="AY359" s="11"/>
      <c r="AZ359" s="11"/>
      <c r="BA359" s="4"/>
      <c r="BB359" s="4"/>
      <c r="BC359" s="4"/>
      <c r="BD359" s="4"/>
    </row>
    <row r="360" spans="1:56">
      <c r="A360" s="1">
        <v>39264</v>
      </c>
      <c r="B360">
        <v>13</v>
      </c>
      <c r="C360" t="s">
        <v>37</v>
      </c>
      <c r="D360" t="s">
        <v>106</v>
      </c>
      <c r="E360" t="s">
        <v>116</v>
      </c>
      <c r="F360">
        <v>1.41</v>
      </c>
      <c r="G360">
        <v>-25.467117494565002</v>
      </c>
      <c r="H360">
        <v>11.283564967048799</v>
      </c>
      <c r="I360" s="99">
        <v>0.36906602686528295</v>
      </c>
      <c r="J360">
        <v>2.1752544561305456</v>
      </c>
      <c r="K360">
        <v>5.7190230924483693E-2</v>
      </c>
      <c r="O360" t="s">
        <v>94</v>
      </c>
      <c r="R360" s="97"/>
      <c r="S360" s="97"/>
      <c r="T360" s="97"/>
      <c r="AA360" s="97"/>
      <c r="AB360" s="97"/>
      <c r="AC360" s="97"/>
      <c r="AD360" s="97"/>
      <c r="AE360" s="97"/>
      <c r="AF360" s="97"/>
      <c r="AG360" s="97"/>
      <c r="AH360" s="97"/>
      <c r="AI360" s="97"/>
      <c r="AJ360" s="97"/>
      <c r="AK360" s="97"/>
      <c r="AL360" s="97"/>
      <c r="AM360" s="97"/>
      <c r="AN360" s="97"/>
      <c r="AO360" s="97"/>
      <c r="AP360" s="97"/>
      <c r="AQ360" s="97"/>
      <c r="AR360" s="97"/>
      <c r="AS360" s="97"/>
      <c r="AT360" s="97"/>
      <c r="AU360" s="97"/>
      <c r="AV360" s="97"/>
      <c r="AW360" s="97"/>
      <c r="AX360" s="106"/>
      <c r="AY360" s="11"/>
      <c r="AZ360" s="11"/>
      <c r="BA360" s="4"/>
      <c r="BB360" s="4"/>
      <c r="BC360" s="4"/>
      <c r="BD360" s="4"/>
    </row>
    <row r="361" spans="1:56">
      <c r="A361" s="1">
        <v>39264</v>
      </c>
      <c r="B361">
        <v>14</v>
      </c>
      <c r="C361" t="s">
        <v>39</v>
      </c>
      <c r="D361" t="s">
        <v>117</v>
      </c>
      <c r="E361" t="s">
        <v>118</v>
      </c>
      <c r="F361">
        <v>1.41</v>
      </c>
      <c r="G361">
        <v>-25.621890369686405</v>
      </c>
      <c r="H361">
        <v>9.1769273223061987</v>
      </c>
      <c r="I361" s="99">
        <v>0.36830004497617602</v>
      </c>
      <c r="J361">
        <v>0.70852971745006554</v>
      </c>
      <c r="K361">
        <v>1.5126462961108421E-2</v>
      </c>
      <c r="O361" t="s">
        <v>94</v>
      </c>
      <c r="R361" s="97"/>
      <c r="S361" s="97"/>
      <c r="T361" s="97"/>
      <c r="AA361" s="97"/>
      <c r="AB361" s="97"/>
      <c r="AC361" s="97"/>
      <c r="AD361" s="97"/>
      <c r="AE361" s="97"/>
      <c r="AF361" s="97"/>
      <c r="AG361" s="97"/>
      <c r="AH361" s="97"/>
      <c r="AI361" s="97"/>
      <c r="AJ361" s="97"/>
      <c r="AK361" s="97"/>
      <c r="AL361" s="97"/>
      <c r="AM361" s="97"/>
      <c r="AN361" s="97"/>
      <c r="AO361" s="97"/>
      <c r="AP361" s="97"/>
      <c r="AQ361" s="97"/>
      <c r="AR361" s="97"/>
      <c r="AS361" s="97"/>
      <c r="AT361" s="97"/>
      <c r="AU361" s="97"/>
      <c r="AV361" s="97"/>
      <c r="AW361" s="97"/>
      <c r="AX361" s="106"/>
      <c r="AY361" s="11"/>
      <c r="AZ361" s="11"/>
      <c r="BA361" s="4"/>
      <c r="BB361" s="4"/>
      <c r="BC361" s="4"/>
      <c r="BD361" s="4"/>
    </row>
    <row r="362" spans="1:56">
      <c r="A362" s="1">
        <v>39264</v>
      </c>
      <c r="B362">
        <v>14</v>
      </c>
      <c r="C362" t="s">
        <v>39</v>
      </c>
      <c r="D362" t="s">
        <v>117</v>
      </c>
      <c r="E362" t="s">
        <v>119</v>
      </c>
      <c r="F362">
        <v>1.41</v>
      </c>
      <c r="G362">
        <v>-25.014929900467401</v>
      </c>
      <c r="H362">
        <v>3.4861651163107998</v>
      </c>
      <c r="I362" s="99">
        <v>0.36623080215136905</v>
      </c>
      <c r="J362">
        <v>0.73515406901105784</v>
      </c>
      <c r="K362">
        <v>1.8537171065835117E-2</v>
      </c>
      <c r="O362" t="s">
        <v>94</v>
      </c>
      <c r="R362" s="97"/>
      <c r="S362" s="97"/>
      <c r="T362" s="97"/>
      <c r="AA362" s="97"/>
      <c r="AB362" s="97"/>
      <c r="AC362" s="97"/>
      <c r="AD362" s="97"/>
      <c r="AE362" s="97"/>
      <c r="AF362" s="97"/>
      <c r="AG362" s="97"/>
      <c r="AH362" s="97"/>
      <c r="AI362" s="97"/>
      <c r="AJ362" s="97"/>
      <c r="AK362" s="97"/>
      <c r="AL362" s="97"/>
      <c r="AM362" s="97"/>
      <c r="AN362" s="97"/>
      <c r="AO362" s="97"/>
      <c r="AP362" s="97"/>
      <c r="AQ362" s="97"/>
      <c r="AR362" s="97"/>
      <c r="AS362" s="97"/>
      <c r="AT362" s="97"/>
      <c r="AU362" s="97"/>
      <c r="AV362" s="97"/>
      <c r="AW362" s="97"/>
      <c r="AX362" s="106"/>
      <c r="AY362" s="11"/>
      <c r="AZ362" s="11"/>
      <c r="BA362" s="4"/>
      <c r="BB362" s="4"/>
      <c r="BC362" s="4"/>
      <c r="BD362" s="4"/>
    </row>
    <row r="363" spans="1:56">
      <c r="R363" s="97"/>
      <c r="S363" s="97"/>
      <c r="T363" s="97"/>
      <c r="AA363" s="97"/>
      <c r="AB363" s="97"/>
      <c r="AC363" s="97"/>
      <c r="AD363" s="97"/>
      <c r="AE363" s="97"/>
      <c r="AF363" s="97"/>
      <c r="AG363" s="97"/>
      <c r="AH363" s="97"/>
      <c r="AI363" s="97"/>
      <c r="AJ363" s="97"/>
      <c r="AK363" s="97"/>
      <c r="AL363" s="97"/>
      <c r="AM363" s="97"/>
      <c r="AN363" s="97"/>
      <c r="AO363" s="97"/>
      <c r="AP363" s="97"/>
      <c r="AQ363" s="97"/>
      <c r="AR363" s="97"/>
      <c r="AS363" s="97"/>
      <c r="AT363" s="97"/>
      <c r="AU363" s="97"/>
      <c r="AV363" s="97"/>
      <c r="AW363" s="97"/>
      <c r="AX363" s="106"/>
      <c r="AY363" s="11"/>
      <c r="AZ363" s="11"/>
      <c r="BA363" s="4"/>
      <c r="BB363" s="4"/>
      <c r="BC363" s="4"/>
      <c r="BD363" s="4"/>
    </row>
    <row r="366" spans="1:56">
      <c r="H366" t="s">
        <v>120</v>
      </c>
    </row>
    <row r="367" spans="1:56">
      <c r="E367" t="s">
        <v>121</v>
      </c>
      <c r="F367" t="s">
        <v>51</v>
      </c>
      <c r="G367" t="s">
        <v>122</v>
      </c>
      <c r="H367" t="s">
        <v>121</v>
      </c>
      <c r="I367" t="s">
        <v>51</v>
      </c>
      <c r="J367" t="s">
        <v>123</v>
      </c>
    </row>
    <row r="368" spans="1:56">
      <c r="D368">
        <v>1</v>
      </c>
      <c r="E368" s="97" t="s">
        <v>99</v>
      </c>
      <c r="F368" t="s">
        <v>101</v>
      </c>
      <c r="G368" t="s">
        <v>104</v>
      </c>
      <c r="H368" t="s">
        <v>99</v>
      </c>
      <c r="I368" t="s">
        <v>101</v>
      </c>
      <c r="J368" t="s">
        <v>124</v>
      </c>
    </row>
    <row r="369" spans="4:10">
      <c r="D369">
        <v>3</v>
      </c>
      <c r="E369" s="97" t="s">
        <v>125</v>
      </c>
      <c r="F369" s="97" t="s">
        <v>125</v>
      </c>
      <c r="G369" t="s">
        <v>104</v>
      </c>
      <c r="H369" t="s">
        <v>108</v>
      </c>
      <c r="I369" t="s">
        <v>111</v>
      </c>
      <c r="J369" t="s">
        <v>126</v>
      </c>
    </row>
    <row r="370" spans="4:10">
      <c r="D370">
        <v>5</v>
      </c>
      <c r="E370" t="s">
        <v>125</v>
      </c>
      <c r="F370" t="s">
        <v>125</v>
      </c>
      <c r="G370" t="s">
        <v>104</v>
      </c>
      <c r="H370" t="s">
        <v>108</v>
      </c>
      <c r="I370" t="s">
        <v>111</v>
      </c>
      <c r="J370" t="s">
        <v>126</v>
      </c>
    </row>
    <row r="371" spans="4:10">
      <c r="D371">
        <v>7</v>
      </c>
      <c r="E371" t="s">
        <v>125</v>
      </c>
      <c r="F371" t="s">
        <v>127</v>
      </c>
      <c r="G371" t="s">
        <v>104</v>
      </c>
      <c r="H371" t="s">
        <v>110</v>
      </c>
      <c r="I371" t="s">
        <v>127</v>
      </c>
      <c r="J371" t="s">
        <v>126</v>
      </c>
    </row>
    <row r="372" spans="4:10">
      <c r="D372">
        <v>9</v>
      </c>
      <c r="E372" t="s">
        <v>103</v>
      </c>
      <c r="F372" s="107" t="s">
        <v>125</v>
      </c>
      <c r="G372" t="s">
        <v>104</v>
      </c>
      <c r="H372" t="s">
        <v>103</v>
      </c>
      <c r="I372" t="s">
        <v>111</v>
      </c>
      <c r="J372" t="s">
        <v>126</v>
      </c>
    </row>
    <row r="373" spans="4:10">
      <c r="D373">
        <v>11</v>
      </c>
      <c r="E373" t="s">
        <v>103</v>
      </c>
      <c r="F373" t="s">
        <v>127</v>
      </c>
      <c r="G373" t="s">
        <v>104</v>
      </c>
      <c r="H373" t="s">
        <v>110</v>
      </c>
      <c r="I373" t="s">
        <v>127</v>
      </c>
      <c r="J373" t="s">
        <v>126</v>
      </c>
    </row>
    <row r="374" spans="4:10">
      <c r="D374">
        <v>13</v>
      </c>
      <c r="E374" t="s">
        <v>99</v>
      </c>
      <c r="F374" t="s">
        <v>103</v>
      </c>
      <c r="G374" t="s">
        <v>110</v>
      </c>
      <c r="H374" t="s">
        <v>99</v>
      </c>
      <c r="I374" t="s">
        <v>103</v>
      </c>
      <c r="J374" t="s">
        <v>126</v>
      </c>
    </row>
    <row r="375" spans="4:10">
      <c r="D375">
        <v>15</v>
      </c>
      <c r="E375" t="s">
        <v>103</v>
      </c>
      <c r="F375" s="107" t="s">
        <v>125</v>
      </c>
      <c r="G375" t="s">
        <v>104</v>
      </c>
      <c r="H375" t="s">
        <v>103</v>
      </c>
      <c r="I375" t="s">
        <v>112</v>
      </c>
      <c r="J375" t="s">
        <v>128</v>
      </c>
    </row>
    <row r="376" spans="4:10">
      <c r="D376">
        <v>2</v>
      </c>
      <c r="E376" s="108" t="s">
        <v>99</v>
      </c>
      <c r="F376" t="s">
        <v>101</v>
      </c>
      <c r="H376" t="s">
        <v>99</v>
      </c>
      <c r="I376" t="s">
        <v>101</v>
      </c>
      <c r="J376" t="s">
        <v>124</v>
      </c>
    </row>
    <row r="377" spans="4:10">
      <c r="D377">
        <v>4</v>
      </c>
      <c r="E377" s="107" t="s">
        <v>125</v>
      </c>
      <c r="F377" s="107" t="s">
        <v>125</v>
      </c>
      <c r="H377" t="s">
        <v>108</v>
      </c>
      <c r="I377" t="s">
        <v>111</v>
      </c>
      <c r="J377" t="s">
        <v>126</v>
      </c>
    </row>
    <row r="378" spans="4:10">
      <c r="D378">
        <v>6</v>
      </c>
      <c r="E378" s="107" t="s">
        <v>125</v>
      </c>
      <c r="F378" t="s">
        <v>127</v>
      </c>
      <c r="H378" t="s">
        <v>110</v>
      </c>
      <c r="I378" t="s">
        <v>127</v>
      </c>
      <c r="J378" t="s">
        <v>126</v>
      </c>
    </row>
    <row r="379" spans="4:10">
      <c r="D379">
        <v>8</v>
      </c>
      <c r="E379" s="107" t="s">
        <v>125</v>
      </c>
      <c r="F379" t="s">
        <v>127</v>
      </c>
      <c r="H379" t="s">
        <v>110</v>
      </c>
      <c r="I379" t="s">
        <v>127</v>
      </c>
      <c r="J379" t="s">
        <v>126</v>
      </c>
    </row>
    <row r="380" spans="4:10">
      <c r="D380">
        <v>10</v>
      </c>
      <c r="E380" s="107" t="s">
        <v>125</v>
      </c>
      <c r="F380" s="107" t="s">
        <v>125</v>
      </c>
      <c r="H380" t="s">
        <v>108</v>
      </c>
      <c r="I380" t="s">
        <v>111</v>
      </c>
      <c r="J380" t="s">
        <v>126</v>
      </c>
    </row>
    <row r="381" spans="4:10">
      <c r="D381">
        <v>12</v>
      </c>
      <c r="E381" t="s">
        <v>103</v>
      </c>
      <c r="F381" s="107" t="s">
        <v>125</v>
      </c>
      <c r="H381" t="s">
        <v>103</v>
      </c>
      <c r="I381" t="s">
        <v>112</v>
      </c>
      <c r="J381" t="s">
        <v>128</v>
      </c>
    </row>
    <row r="382" spans="4:10">
      <c r="D382">
        <v>14</v>
      </c>
      <c r="E382" s="107" t="s">
        <v>101</v>
      </c>
      <c r="F382" t="s">
        <v>103</v>
      </c>
      <c r="G382" t="s">
        <v>110</v>
      </c>
      <c r="H382" s="107" t="s">
        <v>101</v>
      </c>
      <c r="I382" t="s">
        <v>103</v>
      </c>
      <c r="J382" t="s">
        <v>126</v>
      </c>
    </row>
    <row r="383" spans="4:10">
      <c r="D383">
        <v>16</v>
      </c>
      <c r="E383" s="107" t="s">
        <v>101</v>
      </c>
      <c r="F383" t="s">
        <v>103</v>
      </c>
      <c r="H383" s="107" t="s">
        <v>101</v>
      </c>
      <c r="I383" t="s">
        <v>103</v>
      </c>
      <c r="J383" t="s">
        <v>129</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CPOM, detailed depth profile,02</vt:lpstr>
      <vt:lpstr>CPOM, 1998-2007</vt:lpstr>
      <vt:lpstr>Soil density fractions, 98-07</vt:lpstr>
      <vt:lpstr>Mineral Soil, 1996-2007</vt:lpstr>
    </vt:vector>
  </TitlesOfParts>
  <Company>Northern Arizona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Hungate</dc:creator>
  <cp:lastModifiedBy>Kathe Todd-Brown</cp:lastModifiedBy>
  <dcterms:created xsi:type="dcterms:W3CDTF">2012-09-25T14:52:43Z</dcterms:created>
  <dcterms:modified xsi:type="dcterms:W3CDTF">2015-05-12T18:01:47Z</dcterms:modified>
</cp:coreProperties>
</file>