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85c4288e9ca29f3/Documents/GitHub/pricing-analytics/book-examples/chapter-13/"/>
    </mc:Choice>
  </mc:AlternateContent>
  <xr:revisionPtr revIDLastSave="0" documentId="13_ncr:1_{0F042206-016D-4E2E-B8DB-CD3E272E07F9}" xr6:coauthVersionLast="47" xr6:coauthVersionMax="47" xr10:uidLastSave="{00000000-0000-0000-0000-000000000000}"/>
  <bookViews>
    <workbookView xWindow="-110" yWindow="-110" windowWidth="23260" windowHeight="14860" xr2:uid="{00000000-000D-0000-FFFF-FFFF00000000}"/>
  </bookViews>
  <sheets>
    <sheet name="Chart1" sheetId="3" r:id="rId1"/>
    <sheet name="Ex-13-1" sheetId="2" r:id="rId2"/>
    <sheet name="Ex-13-2" sheetId="4" r:id="rId3"/>
    <sheet name="Ex-13-3" sheetId="5" r:id="rId4"/>
    <sheet name="Ex-13-4" sheetId="6" r:id="rId5"/>
    <sheet name="Ex-13-5" sheetId="7" r:id="rId6"/>
    <sheet name="Ex-13-6" sheetId="8" r:id="rId7"/>
    <sheet name="Ex-13-7-1" sheetId="10" r:id="rId8"/>
    <sheet name="Ex-13-7-2" sheetId="11" r:id="rId9"/>
    <sheet name="Ex-13-8" sheetId="12" r:id="rId10"/>
    <sheet name="Ex-13-9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1" i="10" l="1"/>
  <c r="C10" i="10" l="1"/>
  <c r="C7" i="10"/>
  <c r="C12" i="11" l="1"/>
  <c r="B11" i="12" l="1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10" i="12"/>
  <c r="I27" i="12" l="1"/>
  <c r="J27" i="12" s="1"/>
  <c r="I12" i="12"/>
  <c r="J12" i="12" s="1"/>
  <c r="I13" i="12"/>
  <c r="J13" i="12" s="1"/>
  <c r="I19" i="12"/>
  <c r="J19" i="12" s="1"/>
  <c r="I25" i="12"/>
  <c r="J25" i="12" s="1"/>
  <c r="I31" i="12"/>
  <c r="J31" i="12" s="1"/>
  <c r="I24" i="12"/>
  <c r="J24" i="12" s="1"/>
  <c r="I14" i="12"/>
  <c r="J14" i="12" s="1"/>
  <c r="I20" i="12"/>
  <c r="J20" i="12" s="1"/>
  <c r="I26" i="12"/>
  <c r="J26" i="12" s="1"/>
  <c r="I15" i="12"/>
  <c r="J15" i="12" s="1"/>
  <c r="I29" i="12"/>
  <c r="J29" i="12" s="1"/>
  <c r="I30" i="12"/>
  <c r="J30" i="12" s="1"/>
  <c r="I21" i="12"/>
  <c r="J21" i="12" s="1"/>
  <c r="I16" i="12"/>
  <c r="J16" i="12" s="1"/>
  <c r="I22" i="12"/>
  <c r="J22" i="12" s="1"/>
  <c r="I28" i="12"/>
  <c r="J28" i="12" s="1"/>
  <c r="I17" i="12"/>
  <c r="J17" i="12" s="1"/>
  <c r="I23" i="12"/>
  <c r="J23" i="12" s="1"/>
  <c r="I18" i="12"/>
  <c r="J18" i="12" s="1"/>
  <c r="I11" i="12"/>
  <c r="J11" i="12" s="1"/>
  <c r="E11" i="12" a="1"/>
  <c r="E16" i="12" s="1"/>
  <c r="F16" i="12" s="1"/>
  <c r="E26" i="12" l="1"/>
  <c r="F26" i="12" s="1"/>
  <c r="E13" i="12"/>
  <c r="F13" i="12" s="1"/>
  <c r="E23" i="12"/>
  <c r="F23" i="12" s="1"/>
  <c r="E20" i="12"/>
  <c r="F20" i="12" s="1"/>
  <c r="E30" i="12"/>
  <c r="F30" i="12" s="1"/>
  <c r="E17" i="12"/>
  <c r="F17" i="12" s="1"/>
  <c r="E14" i="12"/>
  <c r="F14" i="12" s="1"/>
  <c r="E24" i="12"/>
  <c r="F24" i="12" s="1"/>
  <c r="E11" i="12"/>
  <c r="F11" i="12" s="1"/>
  <c r="E27" i="12"/>
  <c r="F27" i="12" s="1"/>
  <c r="E31" i="12"/>
  <c r="F31" i="12" s="1"/>
  <c r="E18" i="12"/>
  <c r="F18" i="12" s="1"/>
  <c r="E28" i="12"/>
  <c r="F28" i="12" s="1"/>
  <c r="E21" i="12"/>
  <c r="F21" i="12" s="1"/>
  <c r="E25" i="12"/>
  <c r="F25" i="12" s="1"/>
  <c r="E12" i="12"/>
  <c r="F12" i="12" s="1"/>
  <c r="E22" i="12"/>
  <c r="F22" i="12" s="1"/>
  <c r="E15" i="12"/>
  <c r="F15" i="12" s="1"/>
  <c r="E19" i="12"/>
  <c r="F19" i="12" s="1"/>
  <c r="E29" i="12"/>
  <c r="F29" i="12" s="1"/>
  <c r="F30" i="11" l="1" a="1"/>
  <c r="F35" i="11" s="1"/>
  <c r="C16" i="11"/>
  <c r="C18" i="11" s="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5" i="11"/>
  <c r="F21" i="11"/>
  <c r="F23" i="11" s="1"/>
  <c r="F20" i="11"/>
  <c r="F19" i="11"/>
  <c r="C19" i="11"/>
  <c r="F18" i="11"/>
  <c r="F17" i="11"/>
  <c r="B9" i="11"/>
  <c r="B8" i="11"/>
  <c r="B13" i="11" s="1"/>
  <c r="C7" i="11"/>
  <c r="C5" i="11"/>
  <c r="C8" i="11" s="1"/>
  <c r="C9" i="11" s="1"/>
  <c r="F22" i="11" l="1"/>
  <c r="G35" i="11"/>
  <c r="F34" i="11"/>
  <c r="G34" i="11" s="1"/>
  <c r="F39" i="11"/>
  <c r="G39" i="11" s="1"/>
  <c r="F33" i="11"/>
  <c r="G33" i="11" s="1"/>
  <c r="F38" i="11"/>
  <c r="G38" i="11" s="1"/>
  <c r="F32" i="11"/>
  <c r="G32" i="11" s="1"/>
  <c r="F37" i="11"/>
  <c r="G37" i="11" s="1"/>
  <c r="F31" i="11"/>
  <c r="G31" i="11" s="1"/>
  <c r="F36" i="11"/>
  <c r="G36" i="11" s="1"/>
  <c r="F30" i="11"/>
  <c r="G30" i="11" s="1"/>
  <c r="C20" i="11"/>
  <c r="C10" i="11"/>
  <c r="C11" i="11" s="1"/>
  <c r="C21" i="11" s="1"/>
  <c r="C13" i="11"/>
  <c r="C23" i="11"/>
  <c r="C18" i="10"/>
  <c r="C20" i="10" s="1"/>
  <c r="C22" i="10" s="1"/>
  <c r="F30" i="10" a="1"/>
  <c r="F35" i="10" s="1"/>
  <c r="F21" i="10"/>
  <c r="F20" i="10"/>
  <c r="F19" i="10"/>
  <c r="F18" i="10"/>
  <c r="F17" i="10"/>
  <c r="C19" i="10"/>
  <c r="C22" i="11" l="1"/>
  <c r="C24" i="11" s="1"/>
  <c r="B28" i="11" s="1"/>
  <c r="C23" i="10"/>
  <c r="G35" i="10"/>
  <c r="F34" i="10"/>
  <c r="G34" i="10" s="1"/>
  <c r="F33" i="10"/>
  <c r="G33" i="10" s="1"/>
  <c r="F32" i="10"/>
  <c r="G32" i="10" s="1"/>
  <c r="F31" i="10"/>
  <c r="G31" i="10" s="1"/>
  <c r="F36" i="10"/>
  <c r="G36" i="10" s="1"/>
  <c r="F30" i="10"/>
  <c r="G30" i="10" s="1"/>
  <c r="C5" i="10"/>
  <c r="C8" i="10" l="1"/>
  <c r="B8" i="10"/>
  <c r="B9" i="10" s="1"/>
  <c r="C9" i="10" l="1"/>
  <c r="C11" i="10"/>
  <c r="C12" i="10" s="1"/>
  <c r="C13" i="10" s="1"/>
  <c r="B13" i="10"/>
  <c r="C24" i="10" l="1"/>
  <c r="B28" i="10" s="1"/>
  <c r="O9" i="8"/>
  <c r="P9" i="8" s="1"/>
  <c r="O8" i="8"/>
  <c r="P8" i="8" s="1"/>
  <c r="O7" i="8"/>
  <c r="P7" i="8" s="1"/>
  <c r="O6" i="8"/>
  <c r="P6" i="8" s="1"/>
  <c r="O5" i="8"/>
  <c r="P5" i="8" s="1"/>
  <c r="J5" i="8" a="1"/>
  <c r="J8" i="8" s="1"/>
  <c r="L8" i="8" s="1"/>
  <c r="G5" i="8"/>
  <c r="G4" i="8"/>
  <c r="B4" i="8"/>
  <c r="D4" i="8" s="1"/>
  <c r="K5" i="8"/>
  <c r="K11" i="8"/>
  <c r="K6" i="8"/>
  <c r="K8" i="8"/>
  <c r="K10" i="8"/>
  <c r="K7" i="8"/>
  <c r="K9" i="8"/>
  <c r="J9" i="8" l="1"/>
  <c r="L9" i="8" s="1"/>
  <c r="J7" i="8"/>
  <c r="L7" i="8" s="1"/>
  <c r="J6" i="8"/>
  <c r="L6" i="8" s="1"/>
  <c r="J11" i="8"/>
  <c r="L11" i="8" s="1"/>
  <c r="J5" i="8"/>
  <c r="L5" i="8" s="1"/>
  <c r="J10" i="8"/>
  <c r="L10" i="8" s="1"/>
  <c r="J4" i="7" l="1"/>
  <c r="L4" i="7" s="1"/>
  <c r="C14" i="7" l="1"/>
  <c r="B14" i="7"/>
  <c r="C13" i="7"/>
  <c r="B13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D6" i="6"/>
  <c r="E6" i="6" s="1"/>
  <c r="D7" i="6"/>
  <c r="E7" i="6" s="1"/>
  <c r="D8" i="6"/>
  <c r="E8" i="6" s="1"/>
  <c r="D9" i="6"/>
  <c r="E9" i="6" s="1"/>
  <c r="D10" i="6"/>
  <c r="E10" i="6" s="1"/>
  <c r="D11" i="6"/>
  <c r="E11" i="6" s="1"/>
  <c r="D12" i="6"/>
  <c r="E12" i="6" s="1"/>
  <c r="D13" i="6"/>
  <c r="E13" i="6" s="1"/>
  <c r="D14" i="6"/>
  <c r="E14" i="6" s="1"/>
  <c r="C6" i="6"/>
  <c r="C7" i="6"/>
  <c r="C8" i="6"/>
  <c r="C9" i="6"/>
  <c r="C10" i="6"/>
  <c r="C11" i="6"/>
  <c r="C12" i="6"/>
  <c r="C13" i="6"/>
  <c r="C14" i="6"/>
  <c r="C5" i="6"/>
  <c r="D5" i="6"/>
  <c r="E5" i="6" s="1"/>
  <c r="D5" i="7" l="1"/>
  <c r="G4" i="7" s="1"/>
  <c r="D8" i="7"/>
  <c r="D11" i="7"/>
  <c r="D14" i="7"/>
  <c r="D7" i="7"/>
  <c r="D10" i="7"/>
  <c r="D13" i="7"/>
  <c r="D6" i="7"/>
  <c r="D9" i="7"/>
  <c r="D12" i="7"/>
  <c r="M5" i="5" l="1"/>
  <c r="M6" i="5"/>
  <c r="M7" i="5"/>
  <c r="M8" i="5"/>
  <c r="M9" i="5"/>
  <c r="F12" i="5" l="1"/>
  <c r="G6" i="5"/>
  <c r="G7" i="5" s="1"/>
  <c r="G8" i="5" s="1"/>
  <c r="G9" i="5" s="1"/>
  <c r="G10" i="5" s="1"/>
  <c r="G11" i="5" s="1"/>
  <c r="H5" i="5"/>
  <c r="H6" i="5" s="1"/>
  <c r="H7" i="5" s="1"/>
  <c r="H8" i="5" s="1"/>
  <c r="H9" i="5" s="1"/>
  <c r="H10" i="5" s="1"/>
  <c r="H11" i="5" s="1"/>
  <c r="A12" i="5"/>
  <c r="B10" i="5"/>
  <c r="B11" i="5" s="1"/>
  <c r="C10" i="5"/>
  <c r="C11" i="5" s="1"/>
  <c r="B6" i="5"/>
  <c r="B7" i="5" s="1"/>
  <c r="B8" i="5" s="1"/>
  <c r="B9" i="5" s="1"/>
  <c r="C5" i="5"/>
  <c r="C6" i="5" s="1"/>
  <c r="C7" i="5" s="1"/>
  <c r="C8" i="5" s="1"/>
  <c r="C9" i="5" s="1"/>
  <c r="C6" i="4" l="1"/>
  <c r="C7" i="4"/>
  <c r="C8" i="4"/>
  <c r="C9" i="4"/>
  <c r="C10" i="4"/>
  <c r="C11" i="4"/>
  <c r="C12" i="4"/>
  <c r="C13" i="4"/>
  <c r="C14" i="4"/>
  <c r="C5" i="4"/>
  <c r="B6" i="4"/>
  <c r="B7" i="4"/>
  <c r="B8" i="4"/>
  <c r="B9" i="4"/>
  <c r="B10" i="4"/>
  <c r="B11" i="4"/>
  <c r="B12" i="4"/>
  <c r="B13" i="4"/>
  <c r="B14" i="4"/>
  <c r="B5" i="4"/>
  <c r="B13" i="2"/>
  <c r="C12" i="2" l="1"/>
  <c r="C6" i="2"/>
  <c r="C7" i="2"/>
  <c r="C8" i="2"/>
  <c r="C9" i="2"/>
  <c r="C10" i="2"/>
  <c r="C11" i="2"/>
  <c r="C5" i="2"/>
  <c r="B12" i="2"/>
</calcChain>
</file>

<file path=xl/sharedStrings.xml><?xml version="1.0" encoding="utf-8"?>
<sst xmlns="http://schemas.openxmlformats.org/spreadsheetml/2006/main" count="188" uniqueCount="126">
  <si>
    <t>Price</t>
  </si>
  <si>
    <t>Days with this demand</t>
  </si>
  <si>
    <t>P(x)</t>
  </si>
  <si>
    <t>Probability</t>
  </si>
  <si>
    <t>Sum</t>
  </si>
  <si>
    <t>Cups Sold</t>
  </si>
  <si>
    <t>FREQUENCY TABLE AND PROBABILITY DISTRIBUTION OF DEMAND FOR COFFEE</t>
  </si>
  <si>
    <t>E(x)</t>
  </si>
  <si>
    <t>RAND</t>
  </si>
  <si>
    <t>RANBETWEEN</t>
  </si>
  <si>
    <t>EXAMPLES OF THE RAND() AND RANDBETWEEN FUNCTIONS</t>
  </si>
  <si>
    <t>TRIAL</t>
  </si>
  <si>
    <t>Demand</t>
  </si>
  <si>
    <t>Lower</t>
  </si>
  <si>
    <t>Upper</t>
  </si>
  <si>
    <t>CUMULATIVE PROBABILITIES OF COFFEE DEMAND</t>
  </si>
  <si>
    <t>Example</t>
  </si>
  <si>
    <t>Trial</t>
  </si>
  <si>
    <t>EXAMPLE: FIVE RANDOM NUMBERS AND SIMULATED DEMAND</t>
  </si>
  <si>
    <t>SAMPLING FROM THE NORMAL DISTRIBUTION</t>
  </si>
  <si>
    <t>RANDOM PROBABILITY</t>
  </si>
  <si>
    <t>NORM.INV RANDOM</t>
  </si>
  <si>
    <t>FIXED PROBABILITY</t>
  </si>
  <si>
    <t>NORM.INV FIXED</t>
  </si>
  <si>
    <t>APPROACH #1: SIMULATE REVENUE</t>
  </si>
  <si>
    <t>PRICE</t>
  </si>
  <si>
    <t>DEMAND</t>
  </si>
  <si>
    <t>REVENUE</t>
  </si>
  <si>
    <t>APPROACH #3: SIMPLIFIED VERSION</t>
  </si>
  <si>
    <t>APPROACH #2: DATA TABLE</t>
  </si>
  <si>
    <t>SIMULATING REVENUE USING DATA TABLE AND SUMMARIZING RESULTS</t>
  </si>
  <si>
    <t>MIN</t>
  </si>
  <si>
    <t>MAX</t>
  </si>
  <si>
    <t>INTERVAL</t>
  </si>
  <si>
    <t>FREQUENCY</t>
  </si>
  <si>
    <t>FORMULATEXT</t>
  </si>
  <si>
    <t>PROBABILITY</t>
  </si>
  <si>
    <t>MIN &amp; MAX FUNCTIONS</t>
  </si>
  <si>
    <t xml:space="preserve">FREQUENCY TABLE </t>
  </si>
  <si>
    <t>CONDITION</t>
  </si>
  <si>
    <t>R&lt;150000</t>
  </si>
  <si>
    <t>R&lt;500000</t>
  </si>
  <si>
    <t>R&gt;500000</t>
  </si>
  <si>
    <t>250000&lt;R&lt;500000</t>
  </si>
  <si>
    <t>350000&lt;R&lt;550000</t>
  </si>
  <si>
    <t>COUNT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</si>
  <si>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</si>
  <si>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</si>
  <si>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</si>
  <si>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</si>
  <si>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</si>
  <si>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</si>
  <si>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</si>
  <si>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</si>
  <si>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</si>
  <si>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</si>
  <si>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</si>
  <si>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</si>
  <si>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</si>
  <si>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COUNT, COUNTIF, &amp; COUNTIFS</t>
  </si>
  <si>
    <t>SUMMARY STATISTICS</t>
  </si>
  <si>
    <t>Baseline</t>
  </si>
  <si>
    <t>Change</t>
  </si>
  <si>
    <t>Sales change</t>
  </si>
  <si>
    <t>Interval</t>
  </si>
  <si>
    <t>Change FC</t>
  </si>
  <si>
    <t>% Price change</t>
  </si>
  <si>
    <t>Variable costs</t>
  </si>
  <si>
    <t>Contribution</t>
  </si>
  <si>
    <t>% contribution</t>
  </si>
  <si>
    <t>Break-even (%)</t>
  </si>
  <si>
    <t>Break-even (units)</t>
  </si>
  <si>
    <t>Total volume</t>
  </si>
  <si>
    <t>Total contribution</t>
  </si>
  <si>
    <t>Expected change in sales</t>
  </si>
  <si>
    <t>Std.dev. For change in sales</t>
  </si>
  <si>
    <t>% change in sales</t>
  </si>
  <si>
    <t>Current sales</t>
  </si>
  <si>
    <t>Required change</t>
  </si>
  <si>
    <t>Change in contribution</t>
  </si>
  <si>
    <t>Incremental fixed costs</t>
  </si>
  <si>
    <t>Sim #</t>
  </si>
  <si>
    <t>Bins</t>
  </si>
  <si>
    <t>Frequency</t>
  </si>
  <si>
    <t>Prob</t>
  </si>
  <si>
    <t>INFORMATION ABOUT PRODUCT/SERVICE AND PRICING DECISION</t>
  </si>
  <si>
    <t>INPUT FOR SIMULATION</t>
  </si>
  <si>
    <t>Change in sales</t>
  </si>
  <si>
    <t>Total change in profit</t>
  </si>
  <si>
    <t>INFORMATION ABOUT INCREMENTAL FIXED COSTS</t>
  </si>
  <si>
    <t>MEAN</t>
  </si>
  <si>
    <t>STD.DEV</t>
  </si>
  <si>
    <t>FREQUENCY TABLE</t>
  </si>
  <si>
    <t>DATA TABLE</t>
  </si>
  <si>
    <t>SUMMARY OF SIMULATION RESULTS</t>
  </si>
  <si>
    <t>0%-50%</t>
  </si>
  <si>
    <t>50%-75%</t>
  </si>
  <si>
    <t>75%+</t>
  </si>
  <si>
    <t>Sales Change</t>
  </si>
  <si>
    <t>Cumulative Probability</t>
  </si>
  <si>
    <t>LOOKUP TABLE TO SIMULATE SALES CHANGES FROM POISSON DISTRIBUTION</t>
  </si>
  <si>
    <t>Sales change %</t>
  </si>
  <si>
    <t>Mean sales change (%)</t>
  </si>
  <si>
    <t>RAND()</t>
  </si>
  <si>
    <t>-100%-50%</t>
  </si>
  <si>
    <t>&gt;=0</t>
  </si>
  <si>
    <t>&lt;=-1000000</t>
  </si>
  <si>
    <t>Fraction</t>
  </si>
  <si>
    <t>SIMULATING WTP</t>
  </si>
  <si>
    <t>Std.dev</t>
  </si>
  <si>
    <t>WTP</t>
  </si>
  <si>
    <t>SIMULATIONS</t>
  </si>
  <si>
    <t>INPUT FOR PRICE-RESPONSE FUNCTION</t>
  </si>
  <si>
    <t># of trials</t>
  </si>
  <si>
    <t>RP &gt;= p</t>
  </si>
  <si>
    <t>INTERCEPT</t>
  </si>
  <si>
    <t>SLOPE</t>
  </si>
  <si>
    <t>cv</t>
  </si>
  <si>
    <t>cf</t>
  </si>
  <si>
    <t>Deterministic</t>
  </si>
  <si>
    <t>Uncertain</t>
  </si>
  <si>
    <t>250, p=50%; 300, p=50%</t>
  </si>
  <si>
    <t>2.25, p=40%; 3.00, p=60%</t>
  </si>
  <si>
    <t>-10, p=75%; -15, p=25%</t>
  </si>
  <si>
    <t>0.00, p=20%; 300, p=80%</t>
  </si>
  <si>
    <t>BASIC OPTIMIZATION: LINEAR PRF WITH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</si>
</sst>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_-* #,##0.00_-;\-* #,##0.00_-;_-* &quot;-&quot;??_-;_-@_-"/>
    <numFmt numFmtId="177" formatCode="0.0%"/>
    <numFmt numFmtId="178" formatCode="0.000"/>
    <numFmt numFmtId="179" formatCode="0.0"/>
    <numFmt numFmtId="180" formatCode="0.0\ %"/>
    <numFmt numFmtId="181" formatCode="[$$-409]#,##0.00"/>
    <numFmt numFmtId="182" formatCode="0.000%"/>
  </numFmts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i/>
      <sz val="11"/>
      <color theme="1"/>
      <name val="游ゴシック"/>
      <family val="2"/>
      <scheme val="minor"/>
    </font>
    <font>
      <b/>
      <i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49">
    <xf numFmtId="0" fontId="0" fillId="0" borderId="0" xfId="0"/>
    <xf numFmtId="0" fontId="3" fillId="0" borderId="1" xfId="0" applyFont="1" applyBorder="1" applyAlignment="1">
      <alignment horizontal="center" wrapText="1"/>
    </xf>
    <xf numFmtId="0" fontId="0" fillId="0" borderId="1" xfId="0" applyBorder="1"/>
    <xf numFmtId="177" fontId="0" fillId="0" borderId="1" xfId="1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0" fontId="2" fillId="0" borderId="1" xfId="1" applyNumberFormat="1" applyFont="1" applyBorder="1"/>
    <xf numFmtId="2" fontId="2" fillId="0" borderId="1" xfId="0" applyNumberFormat="1" applyFont="1" applyBorder="1"/>
    <xf numFmtId="177" fontId="0" fillId="0" borderId="1" xfId="0" applyNumberFormat="1" applyBorder="1"/>
    <xf numFmtId="178" fontId="0" fillId="0" borderId="1" xfId="1" applyNumberFormat="1" applyFont="1" applyBorder="1"/>
    <xf numFmtId="1" fontId="0" fillId="0" borderId="1" xfId="1" applyNumberFormat="1" applyFont="1" applyFill="1" applyBorder="1"/>
    <xf numFmtId="1" fontId="0" fillId="0" borderId="1" xfId="0" applyNumberFormat="1" applyBorder="1"/>
    <xf numFmtId="179" fontId="0" fillId="0" borderId="1" xfId="0" applyNumberFormat="1" applyBorder="1"/>
    <xf numFmtId="178" fontId="0" fillId="0" borderId="1" xfId="0" applyNumberFormat="1" applyBorder="1"/>
    <xf numFmtId="10" fontId="0" fillId="0" borderId="1" xfId="1" applyNumberFormat="1" applyFont="1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4" fillId="0" borderId="4" xfId="0" applyFont="1" applyBorder="1" applyAlignment="1">
      <alignment horizontal="centerContinuous"/>
    </xf>
    <xf numFmtId="0" fontId="0" fillId="0" borderId="0" xfId="0" applyAlignment="1">
      <alignment horizontal="center"/>
    </xf>
    <xf numFmtId="10" fontId="0" fillId="0" borderId="1" xfId="1" applyNumberFormat="1" applyFont="1" applyFill="1" applyBorder="1"/>
    <xf numFmtId="9" fontId="0" fillId="0" borderId="1" xfId="1" applyFont="1" applyFill="1" applyBorder="1"/>
    <xf numFmtId="181" fontId="0" fillId="0" borderId="1" xfId="0" applyNumberFormat="1" applyBorder="1"/>
    <xf numFmtId="181" fontId="0" fillId="0" borderId="1" xfId="2" applyNumberFormat="1" applyFont="1" applyFill="1" applyBorder="1"/>
    <xf numFmtId="177" fontId="0" fillId="0" borderId="1" xfId="1" applyNumberFormat="1" applyFont="1" applyFill="1" applyBorder="1"/>
    <xf numFmtId="10" fontId="0" fillId="3" borderId="1" xfId="1" applyNumberFormat="1" applyFont="1" applyFill="1" applyBorder="1"/>
    <xf numFmtId="0" fontId="0" fillId="0" borderId="6" xfId="0" applyBorder="1"/>
    <xf numFmtId="181" fontId="0" fillId="0" borderId="6" xfId="0" applyNumberFormat="1" applyBorder="1"/>
    <xf numFmtId="0" fontId="3" fillId="0" borderId="1" xfId="0" applyFont="1" applyBorder="1" applyAlignment="1">
      <alignment horizontal="center" vertical="center"/>
    </xf>
    <xf numFmtId="10" fontId="0" fillId="4" borderId="1" xfId="1" applyNumberFormat="1" applyFont="1" applyFill="1" applyBorder="1"/>
    <xf numFmtId="1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81" fontId="0" fillId="2" borderId="1" xfId="0" applyNumberFormat="1" applyFill="1" applyBorder="1"/>
    <xf numFmtId="180" fontId="0" fillId="0" borderId="1" xfId="1" applyNumberFormat="1" applyFont="1" applyBorder="1"/>
    <xf numFmtId="0" fontId="3" fillId="0" borderId="0" xfId="0" applyFont="1" applyAlignment="1">
      <alignment vertical="center"/>
    </xf>
    <xf numFmtId="182" fontId="0" fillId="0" borderId="1" xfId="1" applyNumberFormat="1" applyFont="1" applyBorder="1"/>
    <xf numFmtId="176" fontId="0" fillId="4" borderId="1" xfId="3" applyFont="1" applyFill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49" fontId="0" fillId="0" borderId="0" xfId="0" applyNumberFormat="1"/>
    <xf numFmtId="0" fontId="5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</cellXfs>
  <cellStyles count="4">
    <cellStyle name="Comma 2" xfId="2" xr:uid="{F9018D65-1AD7-4452-A39E-D9D1FAA43874}"/>
    <cellStyle name="パーセント" xfId="1" builtinId="5"/>
    <cellStyle name="桁区切り [0.00]" xfId="3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calcChain" Target="calcChain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dk1">
                  <a:tint val="8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CB9-40F7-9362-7F6673AC561E}"/>
              </c:ext>
            </c:extLst>
          </c:dPt>
          <c:dPt>
            <c:idx val="1"/>
            <c:bubble3D val="0"/>
            <c:spPr>
              <a:solidFill>
                <a:schemeClr val="dk1">
                  <a:tint val="5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CB9-40F7-9362-7F6673AC561E}"/>
              </c:ext>
            </c:extLst>
          </c:dPt>
          <c:dPt>
            <c:idx val="2"/>
            <c:bubble3D val="0"/>
            <c:spPr>
              <a:solidFill>
                <a:schemeClr val="dk1">
                  <a:tint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CB9-40F7-9362-7F6673AC561E}"/>
              </c:ext>
            </c:extLst>
          </c:dPt>
          <c:dPt>
            <c:idx val="3"/>
            <c:bubble3D val="0"/>
            <c:spPr>
              <a:solidFill>
                <a:schemeClr val="dk1">
                  <a:tint val="985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CB9-40F7-9362-7F6673AC561E}"/>
              </c:ext>
            </c:extLst>
          </c:dPt>
          <c:dPt>
            <c:idx val="4"/>
            <c:bubble3D val="0"/>
            <c:spPr>
              <a:solidFill>
                <a:schemeClr val="dk1">
                  <a:tint val="3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CB9-40F7-9362-7F6673AC561E}"/>
              </c:ext>
            </c:extLst>
          </c:dPt>
          <c:dPt>
            <c:idx val="5"/>
            <c:bubble3D val="0"/>
            <c:spPr>
              <a:solidFill>
                <a:schemeClr val="dk1">
                  <a:tint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CB9-40F7-9362-7F6673AC561E}"/>
              </c:ext>
            </c:extLst>
          </c:dPt>
          <c:dPt>
            <c:idx val="6"/>
            <c:bubble3D val="0"/>
            <c:spPr>
              <a:solidFill>
                <a:schemeClr val="dk1">
                  <a:tint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CB9-40F7-9362-7F6673AC561E}"/>
              </c:ext>
            </c:extLst>
          </c:dPt>
          <c:dLbls>
            <c:dLbl>
              <c:idx val="0"/>
              <c:layout>
                <c:manualLayout>
                  <c:x val="1.7756764590580641E-2"/>
                  <c:y val="-6.280193555235713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CB9-40F7-9362-7F6673AC561E}"/>
                </c:ext>
              </c:extLst>
            </c:dLbl>
            <c:dLbl>
              <c:idx val="1"/>
              <c:layout>
                <c:manualLayout>
                  <c:x val="4.3708958992198649E-2"/>
                  <c:y val="-4.1867957034904882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CB9-40F7-9362-7F6673AC561E}"/>
                </c:ext>
              </c:extLst>
            </c:dLbl>
            <c:dLbl>
              <c:idx val="2"/>
              <c:layout>
                <c:manualLayout>
                  <c:x val="1.3659049685062109E-2"/>
                  <c:y val="-7.6757034526845807E-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CB9-40F7-9362-7F6673AC561E}"/>
                </c:ext>
              </c:extLst>
            </c:dLbl>
            <c:dLbl>
              <c:idx val="3"/>
              <c:layout>
                <c:manualLayout>
                  <c:x val="-4.0977149055186329E-3"/>
                  <c:y val="8.373591406980783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CB9-40F7-9362-7F6673AC561E}"/>
                </c:ext>
              </c:extLst>
            </c:dLbl>
            <c:dLbl>
              <c:idx val="4"/>
              <c:layout>
                <c:manualLayout>
                  <c:x val="-1.9122669559086952E-2"/>
                  <c:y val="-3.8378517263422904E-17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CB9-40F7-9362-7F6673AC561E}"/>
                </c:ext>
              </c:extLst>
            </c:dLbl>
            <c:dLbl>
              <c:idx val="5"/>
              <c:layout>
                <c:manualLayout>
                  <c:x val="-2.4586289433111846E-2"/>
                  <c:y val="0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CB9-40F7-9362-7F6673AC561E}"/>
                </c:ext>
              </c:extLst>
            </c:dLbl>
            <c:dLbl>
              <c:idx val="6"/>
              <c:layout>
                <c:manualLayout>
                  <c:x val="-3.8245339118173953E-2"/>
                  <c:y val="-1.6747182813961887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CB9-40F7-9362-7F6673AC56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'Ex-13-1'!$A$5:$A$11</c:f>
              <c:numCache>
                <c:formatCode>General</c:formatCode>
                <c:ptCount val="7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</c:numCache>
            </c:numRef>
          </c:cat>
          <c:val>
            <c:numRef>
              <c:f>'Ex-13-1'!$C$5:$C$11</c:f>
              <c:numCache>
                <c:formatCode>0.0%</c:formatCode>
                <c:ptCount val="7"/>
                <c:pt idx="0">
                  <c:v>8.21917808219178E-3</c:v>
                </c:pt>
                <c:pt idx="1">
                  <c:v>0.12328767123287671</c:v>
                </c:pt>
                <c:pt idx="2">
                  <c:v>0.32876712328767121</c:v>
                </c:pt>
                <c:pt idx="3">
                  <c:v>0.26027397260273971</c:v>
                </c:pt>
                <c:pt idx="4">
                  <c:v>0.20547945205479451</c:v>
                </c:pt>
                <c:pt idx="5">
                  <c:v>5.4794520547945202E-2</c:v>
                </c:pt>
                <c:pt idx="6">
                  <c:v>1.9178082191780823E-2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9-40F7-9362-7F6673AC56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'Ex-13-6'!$I$5:$I$11</c:f>
              <c:numCache>
                <c:formatCode>General</c:formatCode>
                <c:ptCount val="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</c:numCache>
            </c:numRef>
          </c:cat>
          <c:val>
            <c:numRef>
              <c:f>'Ex-13-6'!$L$5:$L$11</c:f>
              <c:numCache>
                <c:formatCode>0.00%</c:formatCode>
                <c:ptCount val="7"/>
                <c:pt idx="0">
                  <c:v>0</c:v>
                </c:pt>
                <c:pt idx="1">
                  <c:v>2.4E-2</c:v>
                </c:pt>
                <c:pt idx="2">
                  <c:v>0.254</c:v>
                </c:pt>
                <c:pt idx="3">
                  <c:v>0.44400000000000001</c:v>
                </c:pt>
                <c:pt idx="4">
                  <c:v>0.222</c:v>
                </c:pt>
                <c:pt idx="5">
                  <c:v>4.8000000000000001E-2</c:v>
                </c:pt>
                <c:pt idx="6">
                  <c:v>6.0000000000000001E-3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F3-4EBE-8559-CDB3D8AE0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0381248"/>
        <c:axId val="217717920"/>
      </c:barChart>
      <c:catAx>
        <c:axId val="176038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717920"/>
        <c:crosses val="autoZero"/>
        <c:auto val="1"/>
        <c:lblAlgn val="ctr"/>
        <c:lblOffset val="100"/>
        <c:noMultiLvlLbl val="0"/>
      </c:catAx>
      <c:valAx>
        <c:axId val="21771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38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various profit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'Ex-13-7-1'!$E$30:$E$36</c:f>
              <c:numCache>
                <c:formatCode>[$$-409]#,##0.00</c:formatCode>
                <c:ptCount val="7"/>
                <c:pt idx="0">
                  <c:v>-1000000</c:v>
                </c:pt>
                <c:pt idx="1">
                  <c:v>-500000</c:v>
                </c:pt>
                <c:pt idx="2">
                  <c:v>0</c:v>
                </c:pt>
                <c:pt idx="3">
                  <c:v>500000</c:v>
                </c:pt>
                <c:pt idx="4">
                  <c:v>1000000</c:v>
                </c:pt>
                <c:pt idx="5">
                  <c:v>1500000</c:v>
                </c:pt>
                <c:pt idx="6">
                  <c:v>2000000</c:v>
                </c:pt>
              </c:numCache>
            </c:numRef>
          </c:cat>
          <c:val>
            <c:numRef>
              <c:f>'Ex-13-7-1'!$G$30:$G$36</c:f>
              <c:numCache>
                <c:formatCode>0.0\ %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0.36599999999999999</c:v>
                </c:pt>
                <c:pt idx="3">
                  <c:v>0.49</c:v>
                </c:pt>
                <c:pt idx="4">
                  <c:v>9.9000000000000005E-2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12-41C8-BFBA-A6E8C8E03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various profit changes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'Ex-13-7-2'!$E$30:$E$39</c:f>
              <c:numCache>
                <c:formatCode>[$$-409]#,##0.00</c:formatCode>
                <c:ptCount val="10"/>
                <c:pt idx="0">
                  <c:v>-3000000</c:v>
                </c:pt>
                <c:pt idx="1">
                  <c:v>-2500000</c:v>
                </c:pt>
                <c:pt idx="2">
                  <c:v>-2000000</c:v>
                </c:pt>
                <c:pt idx="3">
                  <c:v>-1500000</c:v>
                </c:pt>
                <c:pt idx="4">
                  <c:v>-1000000</c:v>
                </c:pt>
                <c:pt idx="5">
                  <c:v>-500000</c:v>
                </c:pt>
                <c:pt idx="6">
                  <c:v>0</c:v>
                </c:pt>
                <c:pt idx="7">
                  <c:v>500000</c:v>
                </c:pt>
                <c:pt idx="8">
                  <c:v>1000000</c:v>
                </c:pt>
                <c:pt idx="9">
                  <c:v>1500000</c:v>
                </c:pt>
              </c:numCache>
            </c:numRef>
          </c:cat>
          <c:val>
            <c:numRef>
              <c:f>'Ex-13-7-2'!$G$30:$G$39</c:f>
              <c:numCache>
                <c:formatCode>0.0\ %</c:formatCode>
                <c:ptCount val="10"/>
                <c:pt idx="0">
                  <c:v>0</c:v>
                </c:pt>
                <c:pt idx="1">
                  <c:v>1E-3</c:v>
                </c:pt>
                <c:pt idx="2">
                  <c:v>1.7000000000000001E-2</c:v>
                </c:pt>
                <c:pt idx="3">
                  <c:v>8.5000000000000006E-2</c:v>
                </c:pt>
                <c:pt idx="4">
                  <c:v>0.24399999999999999</c:v>
                </c:pt>
                <c:pt idx="5">
                  <c:v>0.34</c:v>
                </c:pt>
                <c:pt idx="6">
                  <c:v>0.215</c:v>
                </c:pt>
                <c:pt idx="7">
                  <c:v>9.7000000000000003E-2</c:v>
                </c:pt>
                <c:pt idx="8">
                  <c:v>1E-3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1-4316-944F-7A1AA8DB0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numFmt formatCode="[$$-409]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\ 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'Ex-13-8'!$D$11:$D$31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'Ex-13-8'!$F$11:$F$31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4.0000000000000001E-3</c:v>
                </c:pt>
                <c:pt idx="5">
                  <c:v>0</c:v>
                </c:pt>
                <c:pt idx="6">
                  <c:v>0.01</c:v>
                </c:pt>
                <c:pt idx="7">
                  <c:v>3.7999999999999999E-2</c:v>
                </c:pt>
                <c:pt idx="8">
                  <c:v>0.104</c:v>
                </c:pt>
                <c:pt idx="9">
                  <c:v>0.13600000000000001</c:v>
                </c:pt>
                <c:pt idx="10">
                  <c:v>0.186</c:v>
                </c:pt>
                <c:pt idx="11">
                  <c:v>0.20399999999999999</c:v>
                </c:pt>
                <c:pt idx="12">
                  <c:v>0.14000000000000001</c:v>
                </c:pt>
                <c:pt idx="13">
                  <c:v>0.106</c:v>
                </c:pt>
                <c:pt idx="14">
                  <c:v>0.05</c:v>
                </c:pt>
                <c:pt idx="15">
                  <c:v>1.6E-2</c:v>
                </c:pt>
                <c:pt idx="16">
                  <c:v>2E-3</c:v>
                </c:pt>
                <c:pt idx="17">
                  <c:v>2E-3</c:v>
                </c:pt>
                <c:pt idx="18">
                  <c:v>2E-3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10-41E1-8956-013D4DC51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66032"/>
        <c:axId val="145566424"/>
      </c:barChart>
      <c:catAx>
        <c:axId val="145566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WTP($)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424"/>
        <c:crosses val="autoZero"/>
        <c:auto val="1"/>
        <c:lblAlgn val="ctr"/>
        <c:lblOffset val="100"/>
        <c:noMultiLvlLbl val="0"/>
      </c:catAx>
      <c:valAx>
        <c:axId val="145566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56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'Ex-13-8'!$H$11:$H$31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'Ex-13-8'!$J$11:$J$31</c:f>
              <c:numCache>
                <c:formatCode>0.0%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0.996</c:v>
                </c:pt>
                <c:pt idx="5">
                  <c:v>0.996</c:v>
                </c:pt>
                <c:pt idx="6">
                  <c:v>0.98599999999999999</c:v>
                </c:pt>
                <c:pt idx="7">
                  <c:v>0.94799999999999995</c:v>
                </c:pt>
                <c:pt idx="8">
                  <c:v>0.84399999999999997</c:v>
                </c:pt>
                <c:pt idx="9">
                  <c:v>0.70799999999999996</c:v>
                </c:pt>
                <c:pt idx="10">
                  <c:v>0.52200000000000002</c:v>
                </c:pt>
                <c:pt idx="11">
                  <c:v>0.318</c:v>
                </c:pt>
                <c:pt idx="12">
                  <c:v>0.17799999999999999</c:v>
                </c:pt>
                <c:pt idx="13">
                  <c:v>7.1999999999999995E-2</c:v>
                </c:pt>
                <c:pt idx="14">
                  <c:v>2.1999999999999999E-2</c:v>
                </c:pt>
                <c:pt idx="15">
                  <c:v>6.0000000000000001E-3</c:v>
                </c:pt>
                <c:pt idx="16">
                  <c:v>4.0000000000000001E-3</c:v>
                </c:pt>
                <c:pt idx="17">
                  <c:v>2E-3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CC-4F3F-9FFE-6668BAD64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213855"/>
        <c:axId val="803346671"/>
      </c:scatterChart>
      <c:valAx>
        <c:axId val="381213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346671"/>
        <c:crosses val="autoZero"/>
        <c:crossBetween val="midCat"/>
      </c:valAx>
      <c:valAx>
        <c:axId val="80334667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213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6CC9BD-CA9C-4A5C-A0B6-E31B53337DBB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815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C6433C-41C7-45FC-89A2-DDBE0CD326C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4761</xdr:colOff>
      <xdr:row>11</xdr:row>
      <xdr:rowOff>152399</xdr:rowOff>
    </xdr:from>
    <xdr:to>
      <xdr:col>11</xdr:col>
      <xdr:colOff>819150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0EE69D-1B9A-4063-8953-BF694962CD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1081087</xdr:colOff>
      <xdr:row>37</xdr:row>
      <xdr:rowOff>157162</xdr:rowOff>
    </xdr:from>
    <xdr:to>
      <xdr:col>8</xdr:col>
      <xdr:colOff>762000</xdr:colOff>
      <xdr:row>55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0ED6B3-2343-457D-B9D8-38FAD3C74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43</xdr:row>
      <xdr:rowOff>128587</xdr:rowOff>
    </xdr:from>
    <xdr:to>
      <xdr:col>8</xdr:col>
      <xdr:colOff>819150</xdr:colOff>
      <xdr:row>61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665C0C-939D-4284-903D-F16289B9E4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9</xdr:col>
      <xdr:colOff>542925</xdr:colOff>
      <xdr:row>53</xdr:row>
      <xdr:rowOff>161926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F5D878-25D2-4716-B53D-9CE96BBFDC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109537</xdr:colOff>
      <xdr:row>33</xdr:row>
      <xdr:rowOff>0</xdr:rowOff>
    </xdr:from>
    <xdr:to>
      <xdr:col>17</xdr:col>
      <xdr:colOff>209551</xdr:colOff>
      <xdr:row>54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2367D1-E510-4D71-9076-CD8B68B8EF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8</xdr:row>
      <xdr:rowOff>85725</xdr:rowOff>
    </xdr:from>
    <xdr:ext cx="314325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B2DB49-E779-4E1B-A4BE-6D53B9D8B7F0}"/>
            </a:ext>
          </a:extLst>
        </xdr:cNvPr>
        <xdr:cNvSpPr txBox="1"/>
      </xdr:nvSpPr>
      <xdr:spPr>
        <a:xfrm>
          <a:off x="76200" y="1609725"/>
          <a:ext cx="3143250" cy="60901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/>
            <a:t>This simulation-based</a:t>
          </a:r>
          <a:r>
            <a:rPr lang="en-GB" sz="1100" baseline="0"/>
            <a:t> optimization problem is given in one of the Exercises for Chapter 13. </a:t>
          </a:r>
        </a:p>
        <a:p>
          <a:r>
            <a:rPr lang="en-GB" sz="1100" baseline="0"/>
            <a:t>The solution is provided in the Excel solution file. 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81F3-0A14-4817-A019-A52D00261B57}">
  <dimension ref="A1:C13"/>
  <sheetViews>
    <sheetView workbookViewId="0">
      <selection sqref="A1:C2"/>
    </sheetView>
  </sheetViews>
  <sheetFormatPr defaultRowHeight="18" x14ac:dyDescent="0.55000000000000004"/>
  <cols>
    <col min="1" max="1" width="15.4140625" customWidth="1"/>
    <col min="2" max="2" width="18.1640625" customWidth="1"/>
    <col min="3" max="3" width="10.75" bestFit="1" customWidth="1"/>
  </cols>
  <sheetData>
    <row r="1" spans="1:3" ht="15" customHeight="1" x14ac:dyDescent="0.55000000000000004">
      <c r="A1" s="43" t="s">
        <v>6</v>
      </c>
      <c r="B1" s="43"/>
      <c r="C1" s="43"/>
    </row>
    <row r="2" spans="1:3" ht="15" customHeight="1" x14ac:dyDescent="0.55000000000000004">
      <c r="A2" s="43"/>
      <c r="B2" s="43"/>
      <c r="C2" s="43"/>
    </row>
    <row r="3" spans="1:3" ht="15" customHeight="1" x14ac:dyDescent="0.6">
      <c r="A3" s="1"/>
      <c r="B3" s="1"/>
      <c r="C3" s="1"/>
    </row>
    <row r="4" spans="1:3" ht="31.5" customHeight="1" x14ac:dyDescent="0.55000000000000004">
      <c r="A4" s="6" t="s">
        <v>5</v>
      </c>
      <c r="B4" s="5" t="s">
        <v>1</v>
      </c>
      <c r="C4" s="5" t="s">
        <v>3</v>
      </c>
    </row>
    <row r="5" spans="1:3" x14ac:dyDescent="0.55000000000000004">
      <c r="A5" s="2">
        <v>20</v>
      </c>
      <c r="B5" s="2">
        <v>3</v>
      </c>
      <c r="C5" s="3">
        <f>B5/$B$12</f>
        <v>8.21917808219178E-3</v>
      </c>
    </row>
    <row r="6" spans="1:3" x14ac:dyDescent="0.55000000000000004">
      <c r="A6" s="2">
        <v>40</v>
      </c>
      <c r="B6" s="2">
        <v>45</v>
      </c>
      <c r="C6" s="3">
        <f t="shared" ref="C6:C11" si="0">B6/$B$12</f>
        <v>0.12328767123287671</v>
      </c>
    </row>
    <row r="7" spans="1:3" x14ac:dyDescent="0.55000000000000004">
      <c r="A7" s="2">
        <v>60</v>
      </c>
      <c r="B7" s="2">
        <v>120</v>
      </c>
      <c r="C7" s="3">
        <f t="shared" si="0"/>
        <v>0.32876712328767121</v>
      </c>
    </row>
    <row r="8" spans="1:3" x14ac:dyDescent="0.55000000000000004">
      <c r="A8" s="2">
        <v>80</v>
      </c>
      <c r="B8" s="2">
        <v>95</v>
      </c>
      <c r="C8" s="3">
        <f t="shared" si="0"/>
        <v>0.26027397260273971</v>
      </c>
    </row>
    <row r="9" spans="1:3" x14ac:dyDescent="0.55000000000000004">
      <c r="A9" s="2">
        <v>100</v>
      </c>
      <c r="B9" s="2">
        <v>75</v>
      </c>
      <c r="C9" s="3">
        <f t="shared" si="0"/>
        <v>0.20547945205479451</v>
      </c>
    </row>
    <row r="10" spans="1:3" x14ac:dyDescent="0.55000000000000004">
      <c r="A10" s="2">
        <v>120</v>
      </c>
      <c r="B10" s="2">
        <v>20</v>
      </c>
      <c r="C10" s="3">
        <f t="shared" si="0"/>
        <v>5.4794520547945202E-2</v>
      </c>
    </row>
    <row r="11" spans="1:3" x14ac:dyDescent="0.55000000000000004">
      <c r="A11" s="2">
        <v>140</v>
      </c>
      <c r="B11" s="2">
        <v>7</v>
      </c>
      <c r="C11" s="3">
        <f t="shared" si="0"/>
        <v>1.9178082191780823E-2</v>
      </c>
    </row>
    <row r="12" spans="1:3" x14ac:dyDescent="0.55000000000000004">
      <c r="A12" s="4" t="s">
        <v>4</v>
      </c>
      <c r="B12" s="4">
        <f>SUM(B5:B11)</f>
        <v>365</v>
      </c>
      <c r="C12" s="7">
        <f>SUM(C5:C11)</f>
        <v>1</v>
      </c>
    </row>
    <row r="13" spans="1:3" x14ac:dyDescent="0.55000000000000004">
      <c r="A13" s="4" t="s">
        <v>7</v>
      </c>
      <c r="B13" s="8">
        <f>SUMPRODUCT(A5:A11,C5:C11)</f>
        <v>75.452054794520535</v>
      </c>
    </row>
  </sheetData>
  <mergeCells count="1">
    <mergeCell ref="A1:C2"/>
  </mergeCells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E129-DF4F-470D-82CE-74C867BD8CED}">
  <dimension ref="A1:C14"/>
  <sheetViews>
    <sheetView workbookViewId="0">
      <selection sqref="A1:C2"/>
    </sheetView>
  </sheetViews>
  <sheetFormatPr defaultRowHeight="18" x14ac:dyDescent="0.55000000000000004"/>
  <cols>
    <col min="3" max="3" width="13.4140625" bestFit="1" customWidth="1"/>
  </cols>
  <sheetData>
    <row r="1" spans="1:3" x14ac:dyDescent="0.55000000000000004">
      <c r="A1" s="43" t="s">
        <v>10</v>
      </c>
      <c r="B1" s="43"/>
      <c r="C1" s="43"/>
    </row>
    <row r="2" spans="1:3" x14ac:dyDescent="0.55000000000000004">
      <c r="A2" s="43"/>
      <c r="B2" s="43"/>
      <c r="C2" s="43"/>
    </row>
    <row r="3" spans="1:3" x14ac:dyDescent="0.55000000000000004">
      <c r="A3" s="2"/>
      <c r="B3" s="2"/>
      <c r="C3" s="2"/>
    </row>
    <row r="4" spans="1:3" x14ac:dyDescent="0.55000000000000004">
      <c r="A4" s="4" t="s">
        <v>11</v>
      </c>
      <c r="B4" s="4" t="s">
        <v>8</v>
      </c>
      <c r="C4" s="4" t="s">
        <v>9</v>
      </c>
    </row>
    <row r="5" spans="1:3" x14ac:dyDescent="0.55000000000000004">
      <c r="A5" s="2">
        <v>1</v>
      </c>
      <c r="B5" s="2">
        <f ca="1">RAND()</f>
        <v>0.89900251689789168</v>
      </c>
      <c r="C5" s="2">
        <f ca="1">RANDBETWEEN(1,1000)</f>
        <v>834</v>
      </c>
    </row>
    <row r="6" spans="1:3" x14ac:dyDescent="0.55000000000000004">
      <c r="A6" s="2">
        <v>2</v>
      </c>
      <c r="B6" s="2">
        <f t="shared" ref="B6:B14" ca="1" si="0">RAND()</f>
        <v>0.14947740209132587</v>
      </c>
      <c r="C6" s="2">
        <f t="shared" ref="C6:C14" ca="1" si="1">RANDBETWEEN(1,1000)</f>
        <v>325</v>
      </c>
    </row>
    <row r="7" spans="1:3" x14ac:dyDescent="0.55000000000000004">
      <c r="A7" s="2">
        <v>3</v>
      </c>
      <c r="B7" s="2">
        <f t="shared" ca="1" si="0"/>
        <v>3.7456631347073999E-2</v>
      </c>
      <c r="C7" s="2">
        <f t="shared" ca="1" si="1"/>
        <v>975</v>
      </c>
    </row>
    <row r="8" spans="1:3" x14ac:dyDescent="0.55000000000000004">
      <c r="A8" s="2">
        <v>4</v>
      </c>
      <c r="B8" s="2">
        <f t="shared" ca="1" si="0"/>
        <v>0.42431257713130044</v>
      </c>
      <c r="C8" s="2">
        <f t="shared" ca="1" si="1"/>
        <v>756</v>
      </c>
    </row>
    <row r="9" spans="1:3" x14ac:dyDescent="0.55000000000000004">
      <c r="A9" s="2">
        <v>5</v>
      </c>
      <c r="B9" s="2">
        <f t="shared" ca="1" si="0"/>
        <v>7.5939933028797091E-2</v>
      </c>
      <c r="C9" s="2">
        <f t="shared" ca="1" si="1"/>
        <v>196</v>
      </c>
    </row>
    <row r="10" spans="1:3" x14ac:dyDescent="0.55000000000000004">
      <c r="A10" s="2">
        <v>6</v>
      </c>
      <c r="B10" s="2">
        <f t="shared" ca="1" si="0"/>
        <v>0.45016765284154625</v>
      </c>
      <c r="C10" s="2">
        <f t="shared" ca="1" si="1"/>
        <v>729</v>
      </c>
    </row>
    <row r="11" spans="1:3" x14ac:dyDescent="0.55000000000000004">
      <c r="A11" s="2">
        <v>7</v>
      </c>
      <c r="B11" s="2">
        <f t="shared" ca="1" si="0"/>
        <v>0.93017928059006316</v>
      </c>
      <c r="C11" s="2">
        <f t="shared" ca="1" si="1"/>
        <v>68</v>
      </c>
    </row>
    <row r="12" spans="1:3" x14ac:dyDescent="0.55000000000000004">
      <c r="A12" s="2">
        <v>8</v>
      </c>
      <c r="B12" s="2">
        <f t="shared" ca="1" si="0"/>
        <v>0.23571737501164636</v>
      </c>
      <c r="C12" s="2">
        <f t="shared" ca="1" si="1"/>
        <v>159</v>
      </c>
    </row>
    <row r="13" spans="1:3" x14ac:dyDescent="0.55000000000000004">
      <c r="A13" s="2">
        <v>9</v>
      </c>
      <c r="B13" s="2">
        <f t="shared" ca="1" si="0"/>
        <v>0.84336858205330512</v>
      </c>
      <c r="C13" s="2">
        <f t="shared" ca="1" si="1"/>
        <v>795</v>
      </c>
    </row>
    <row r="14" spans="1:3" x14ac:dyDescent="0.55000000000000004">
      <c r="A14" s="2">
        <v>10</v>
      </c>
      <c r="B14" s="2">
        <f t="shared" ca="1" si="0"/>
        <v>0.78369126229717712</v>
      </c>
      <c r="C14" s="2">
        <f t="shared" ca="1" si="1"/>
        <v>389</v>
      </c>
    </row>
  </sheetData>
  <mergeCells count="1">
    <mergeCell ref="A1:C2"/>
  </mergeCells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EA82C-FCD2-4A95-BCD9-1C1F53F65955}">
  <dimension ref="A1:M12"/>
  <sheetViews>
    <sheetView workbookViewId="0">
      <selection sqref="A1:D2"/>
    </sheetView>
  </sheetViews>
  <sheetFormatPr defaultRowHeight="18" x14ac:dyDescent="0.55000000000000004"/>
  <cols>
    <col min="6" max="9" width="9.4140625" customWidth="1"/>
    <col min="11" max="13" width="12" customWidth="1"/>
    <col min="14" max="14" width="31.1640625" bestFit="1" customWidth="1"/>
  </cols>
  <sheetData>
    <row r="1" spans="1:13" x14ac:dyDescent="0.55000000000000004">
      <c r="A1" s="43" t="s">
        <v>15</v>
      </c>
      <c r="B1" s="43"/>
      <c r="C1" s="43"/>
      <c r="D1" s="43"/>
      <c r="F1" s="43" t="s">
        <v>15</v>
      </c>
      <c r="G1" s="43"/>
      <c r="H1" s="43"/>
      <c r="I1" s="43"/>
      <c r="K1" s="44" t="s">
        <v>18</v>
      </c>
      <c r="L1" s="44"/>
      <c r="M1" s="44"/>
    </row>
    <row r="2" spans="1:13" x14ac:dyDescent="0.55000000000000004">
      <c r="A2" s="43"/>
      <c r="B2" s="43"/>
      <c r="C2" s="43"/>
      <c r="D2" s="43"/>
      <c r="F2" s="43"/>
      <c r="G2" s="43"/>
      <c r="H2" s="43"/>
      <c r="I2" s="43"/>
      <c r="K2" s="44"/>
      <c r="L2" s="44"/>
      <c r="M2" s="44"/>
    </row>
    <row r="3" spans="1:13" x14ac:dyDescent="0.55000000000000004">
      <c r="A3" s="2"/>
      <c r="B3" s="2"/>
      <c r="C3" s="2"/>
      <c r="D3" s="2"/>
      <c r="F3" s="2"/>
      <c r="G3" s="2"/>
      <c r="H3" s="2"/>
      <c r="I3" s="2"/>
      <c r="K3" s="2"/>
      <c r="L3" s="2"/>
      <c r="M3" s="2"/>
    </row>
    <row r="4" spans="1:13" x14ac:dyDescent="0.55000000000000004">
      <c r="A4" s="4" t="s">
        <v>2</v>
      </c>
      <c r="B4" s="4" t="s">
        <v>13</v>
      </c>
      <c r="C4" s="4" t="s">
        <v>14</v>
      </c>
      <c r="D4" s="4" t="s">
        <v>12</v>
      </c>
      <c r="F4" s="4" t="s">
        <v>2</v>
      </c>
      <c r="G4" s="4" t="s">
        <v>13</v>
      </c>
      <c r="H4" s="4" t="s">
        <v>14</v>
      </c>
      <c r="I4" s="4" t="s">
        <v>12</v>
      </c>
      <c r="K4" s="4" t="s">
        <v>17</v>
      </c>
      <c r="L4" s="4" t="s">
        <v>16</v>
      </c>
      <c r="M4" s="4" t="s">
        <v>12</v>
      </c>
    </row>
    <row r="5" spans="1:13" x14ac:dyDescent="0.55000000000000004">
      <c r="A5" s="3">
        <v>8.21917808219178E-3</v>
      </c>
      <c r="B5" s="3">
        <v>0</v>
      </c>
      <c r="C5" s="3">
        <f>A5</f>
        <v>8.21917808219178E-3</v>
      </c>
      <c r="D5" s="2">
        <v>20</v>
      </c>
      <c r="F5" s="10">
        <v>8.21917808219178E-3</v>
      </c>
      <c r="G5" s="10">
        <v>0</v>
      </c>
      <c r="H5" s="10">
        <f>F5</f>
        <v>8.21917808219178E-3</v>
      </c>
      <c r="I5" s="2">
        <v>20</v>
      </c>
      <c r="K5" s="11">
        <v>1</v>
      </c>
      <c r="L5" s="2">
        <v>0.54700000000000004</v>
      </c>
      <c r="M5" s="2">
        <f>VLOOKUP(L5,$G$5:$I$11,3,TRUE)</f>
        <v>80</v>
      </c>
    </row>
    <row r="6" spans="1:13" x14ac:dyDescent="0.55000000000000004">
      <c r="A6" s="3">
        <v>0.12328767123287671</v>
      </c>
      <c r="B6" s="3">
        <f>A5+B5</f>
        <v>8.21917808219178E-3</v>
      </c>
      <c r="C6" s="3">
        <f>C5+A6</f>
        <v>0.13150684931506848</v>
      </c>
      <c r="D6" s="2">
        <v>40</v>
      </c>
      <c r="F6" s="10">
        <v>0.12328767123287671</v>
      </c>
      <c r="G6" s="10">
        <f>F5+G5</f>
        <v>8.21917808219178E-3</v>
      </c>
      <c r="H6" s="10">
        <f>H5+F6</f>
        <v>0.13150684931506848</v>
      </c>
      <c r="I6" s="2">
        <v>40</v>
      </c>
      <c r="K6" s="12">
        <v>2</v>
      </c>
      <c r="L6" s="2">
        <v>0.64300000000000002</v>
      </c>
      <c r="M6" s="2">
        <f t="shared" ref="M6:M9" si="0">VLOOKUP(L6,$G$5:$I$11,3,TRUE)</f>
        <v>80</v>
      </c>
    </row>
    <row r="7" spans="1:13" x14ac:dyDescent="0.55000000000000004">
      <c r="A7" s="3">
        <v>0.32876712328767121</v>
      </c>
      <c r="B7" s="3">
        <f t="shared" ref="B7:B9" si="1">A6+B6</f>
        <v>0.13150684931506848</v>
      </c>
      <c r="C7" s="3">
        <f t="shared" ref="C7:C9" si="2">C6+A7</f>
        <v>0.46027397260273972</v>
      </c>
      <c r="D7" s="2">
        <v>60</v>
      </c>
      <c r="F7" s="10">
        <v>0.32876712328767121</v>
      </c>
      <c r="G7" s="10">
        <f t="shared" ref="G7:G11" si="3">F6+G6</f>
        <v>0.13150684931506848</v>
      </c>
      <c r="H7" s="10">
        <f t="shared" ref="H7:H11" si="4">H6+F7</f>
        <v>0.46027397260273972</v>
      </c>
      <c r="I7" s="2">
        <v>60</v>
      </c>
      <c r="K7" s="12">
        <v>3</v>
      </c>
      <c r="L7" s="2">
        <v>2.1000000000000001E-2</v>
      </c>
      <c r="M7" s="2">
        <f t="shared" si="0"/>
        <v>40</v>
      </c>
    </row>
    <row r="8" spans="1:13" x14ac:dyDescent="0.55000000000000004">
      <c r="A8" s="3">
        <v>0.26027397260273971</v>
      </c>
      <c r="B8" s="3">
        <f t="shared" si="1"/>
        <v>0.46027397260273972</v>
      </c>
      <c r="C8" s="3">
        <f t="shared" si="2"/>
        <v>0.72054794520547949</v>
      </c>
      <c r="D8" s="2">
        <v>80</v>
      </c>
      <c r="F8" s="10">
        <v>0.26027397260273971</v>
      </c>
      <c r="G8" s="10">
        <f t="shared" si="3"/>
        <v>0.46027397260273972</v>
      </c>
      <c r="H8" s="10">
        <f t="shared" si="4"/>
        <v>0.72054794520547949</v>
      </c>
      <c r="I8" s="2">
        <v>80</v>
      </c>
      <c r="K8" s="12">
        <v>4</v>
      </c>
      <c r="L8" s="2">
        <v>0.997</v>
      </c>
      <c r="M8" s="2">
        <f t="shared" si="0"/>
        <v>140</v>
      </c>
    </row>
    <row r="9" spans="1:13" x14ac:dyDescent="0.55000000000000004">
      <c r="A9" s="3">
        <v>0.20547945205479451</v>
      </c>
      <c r="B9" s="3">
        <f t="shared" si="1"/>
        <v>0.72054794520547949</v>
      </c>
      <c r="C9" s="3">
        <f t="shared" si="2"/>
        <v>0.92602739726027394</v>
      </c>
      <c r="D9" s="2">
        <v>100</v>
      </c>
      <c r="F9" s="10">
        <v>0.20547945205479451</v>
      </c>
      <c r="G9" s="10">
        <f t="shared" si="3"/>
        <v>0.72054794520547949</v>
      </c>
      <c r="H9" s="10">
        <f t="shared" si="4"/>
        <v>0.92602739726027394</v>
      </c>
      <c r="I9" s="2">
        <v>100</v>
      </c>
      <c r="K9" s="12">
        <v>5</v>
      </c>
      <c r="L9" s="2">
        <v>0.27800000000000002</v>
      </c>
      <c r="M9" s="2">
        <f t="shared" si="0"/>
        <v>60</v>
      </c>
    </row>
    <row r="10" spans="1:13" x14ac:dyDescent="0.55000000000000004">
      <c r="A10" s="3">
        <v>5.4794520547945202E-2</v>
      </c>
      <c r="B10" s="3">
        <f t="shared" ref="B10:B11" si="5">A9+B9</f>
        <v>0.92602739726027394</v>
      </c>
      <c r="C10" s="3">
        <f t="shared" ref="C10:C11" si="6">C9+A10</f>
        <v>0.98082191780821915</v>
      </c>
      <c r="D10" s="2">
        <v>120</v>
      </c>
      <c r="F10" s="10">
        <v>5.4794520547945202E-2</v>
      </c>
      <c r="G10" s="10">
        <f t="shared" si="3"/>
        <v>0.92602739726027394</v>
      </c>
      <c r="H10" s="10">
        <f t="shared" si="4"/>
        <v>0.98082191780821915</v>
      </c>
      <c r="I10" s="2">
        <v>120</v>
      </c>
    </row>
    <row r="11" spans="1:13" x14ac:dyDescent="0.55000000000000004">
      <c r="A11" s="3">
        <v>1.9178082191780823E-2</v>
      </c>
      <c r="B11" s="3">
        <f t="shared" si="5"/>
        <v>0.98082191780821915</v>
      </c>
      <c r="C11" s="3">
        <f t="shared" si="6"/>
        <v>1</v>
      </c>
      <c r="D11" s="2">
        <v>140</v>
      </c>
      <c r="F11" s="10">
        <v>1.9178082191780823E-2</v>
      </c>
      <c r="G11" s="10">
        <f t="shared" si="3"/>
        <v>0.98082191780821915</v>
      </c>
      <c r="H11" s="10">
        <f t="shared" si="4"/>
        <v>1</v>
      </c>
      <c r="I11" s="2">
        <v>140</v>
      </c>
    </row>
    <row r="12" spans="1:13" x14ac:dyDescent="0.55000000000000004">
      <c r="A12" s="9">
        <f>SUM(A5:A11)</f>
        <v>1</v>
      </c>
      <c r="B12" s="2"/>
      <c r="C12" s="2"/>
      <c r="D12" s="2"/>
      <c r="F12" s="10">
        <f>SUM(F5:F11)</f>
        <v>1</v>
      </c>
      <c r="G12" s="10"/>
      <c r="H12" s="10"/>
      <c r="I12" s="2"/>
    </row>
  </sheetData>
  <mergeCells count="3">
    <mergeCell ref="A1:D2"/>
    <mergeCell ref="F1:I2"/>
    <mergeCell ref="K1:M2"/>
  </mergeCells>
  <phoneticPr fontId="6"/>
  <printOptions headings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74ABE-3645-49F0-B729-3DA0C3FA49BD}">
  <dimension ref="A1:E14"/>
  <sheetViews>
    <sheetView workbookViewId="0">
      <selection sqref="A1:E2"/>
    </sheetView>
  </sheetViews>
  <sheetFormatPr defaultRowHeight="18" x14ac:dyDescent="0.55000000000000004"/>
  <cols>
    <col min="2" max="2" width="18" bestFit="1" customWidth="1"/>
    <col min="3" max="3" width="16.1640625" bestFit="1" customWidth="1"/>
    <col min="4" max="4" width="21.4140625" bestFit="1" customWidth="1"/>
    <col min="5" max="5" width="19.58203125" bestFit="1" customWidth="1"/>
  </cols>
  <sheetData>
    <row r="1" spans="1:5" x14ac:dyDescent="0.55000000000000004">
      <c r="A1" s="44" t="s">
        <v>19</v>
      </c>
      <c r="B1" s="44"/>
      <c r="C1" s="44"/>
      <c r="D1" s="44"/>
      <c r="E1" s="44"/>
    </row>
    <row r="2" spans="1:5" x14ac:dyDescent="0.55000000000000004">
      <c r="A2" s="44"/>
      <c r="B2" s="44"/>
      <c r="C2" s="44"/>
      <c r="D2" s="44"/>
      <c r="E2" s="44"/>
    </row>
    <row r="3" spans="1:5" x14ac:dyDescent="0.55000000000000004">
      <c r="A3" s="2"/>
      <c r="B3" s="2"/>
      <c r="C3" s="2"/>
      <c r="D3" s="2"/>
      <c r="E3" s="2"/>
    </row>
    <row r="4" spans="1:5" x14ac:dyDescent="0.55000000000000004">
      <c r="A4" s="4" t="s">
        <v>11</v>
      </c>
      <c r="B4" s="4" t="s">
        <v>22</v>
      </c>
      <c r="C4" s="4" t="s">
        <v>23</v>
      </c>
      <c r="D4" s="4" t="s">
        <v>20</v>
      </c>
      <c r="E4" s="4" t="s">
        <v>21</v>
      </c>
    </row>
    <row r="5" spans="1:5" x14ac:dyDescent="0.55000000000000004">
      <c r="A5" s="2">
        <v>1</v>
      </c>
      <c r="B5" s="2">
        <v>1E-3</v>
      </c>
      <c r="C5" s="13">
        <f>_xlfn.NORM.INV(B5,75,25)</f>
        <v>-2.2558076541953369</v>
      </c>
      <c r="D5" s="14">
        <f ca="1">RAND()</f>
        <v>0.73558130403741306</v>
      </c>
      <c r="E5" s="13">
        <f ca="1">_xlfn.NORM.INV(D5,75,25)</f>
        <v>90.744543584449531</v>
      </c>
    </row>
    <row r="6" spans="1:5" x14ac:dyDescent="0.55000000000000004">
      <c r="A6" s="2">
        <v>2</v>
      </c>
      <c r="B6" s="2">
        <v>0.01</v>
      </c>
      <c r="C6" s="13">
        <f t="shared" ref="C6:C14" si="0">_xlfn.NORM.INV(B6,75,25)</f>
        <v>16.84130314897898</v>
      </c>
      <c r="D6" s="14">
        <f t="shared" ref="D6:D14" ca="1" si="1">RAND()</f>
        <v>0.74010632005574628</v>
      </c>
      <c r="E6" s="13">
        <f t="shared" ref="E6:E14" ca="1" si="2">_xlfn.NORM.INV(D6,75,25)</f>
        <v>91.091830470215314</v>
      </c>
    </row>
    <row r="7" spans="1:5" x14ac:dyDescent="0.55000000000000004">
      <c r="A7" s="2">
        <v>3</v>
      </c>
      <c r="B7" s="2">
        <v>0.05</v>
      </c>
      <c r="C7" s="13">
        <f t="shared" si="0"/>
        <v>33.878659326213182</v>
      </c>
      <c r="D7" s="14">
        <f t="shared" ca="1" si="1"/>
        <v>0.30105523959345826</v>
      </c>
      <c r="E7" s="13">
        <f t="shared" ca="1" si="2"/>
        <v>61.965801445065978</v>
      </c>
    </row>
    <row r="8" spans="1:5" x14ac:dyDescent="0.55000000000000004">
      <c r="A8" s="2">
        <v>4</v>
      </c>
      <c r="B8" s="2">
        <v>0.25</v>
      </c>
      <c r="C8" s="13">
        <f t="shared" si="0"/>
        <v>58.137756245097947</v>
      </c>
      <c r="D8" s="14">
        <f t="shared" ca="1" si="1"/>
        <v>0.17226017149710693</v>
      </c>
      <c r="E8" s="13">
        <f t="shared" ca="1" si="2"/>
        <v>51.368215358669396</v>
      </c>
    </row>
    <row r="9" spans="1:5" x14ac:dyDescent="0.55000000000000004">
      <c r="A9" s="2">
        <v>5</v>
      </c>
      <c r="B9" s="2">
        <v>0.5</v>
      </c>
      <c r="C9" s="13">
        <f t="shared" si="0"/>
        <v>75</v>
      </c>
      <c r="D9" s="14">
        <f t="shared" ca="1" si="1"/>
        <v>0.67300349184145436</v>
      </c>
      <c r="E9" s="13">
        <f t="shared" ca="1" si="2"/>
        <v>86.205548977171148</v>
      </c>
    </row>
    <row r="10" spans="1:5" x14ac:dyDescent="0.55000000000000004">
      <c r="A10" s="2">
        <v>6</v>
      </c>
      <c r="B10" s="2">
        <v>0.75</v>
      </c>
      <c r="C10" s="13">
        <f t="shared" si="0"/>
        <v>91.862243754902053</v>
      </c>
      <c r="D10" s="14">
        <f t="shared" ca="1" si="1"/>
        <v>7.1719620666109707E-3</v>
      </c>
      <c r="E10" s="13">
        <f t="shared" ca="1" si="2"/>
        <v>13.786671964659071</v>
      </c>
    </row>
    <row r="11" spans="1:5" x14ac:dyDescent="0.55000000000000004">
      <c r="A11" s="2">
        <v>7</v>
      </c>
      <c r="B11" s="2">
        <v>0.9</v>
      </c>
      <c r="C11" s="13">
        <f t="shared" si="0"/>
        <v>107.03878913861502</v>
      </c>
      <c r="D11" s="14">
        <f t="shared" ca="1" si="1"/>
        <v>0.86651671039159506</v>
      </c>
      <c r="E11" s="13">
        <f t="shared" ca="1" si="2"/>
        <v>102.75188253629578</v>
      </c>
    </row>
    <row r="12" spans="1:5" x14ac:dyDescent="0.55000000000000004">
      <c r="A12" s="2">
        <v>8</v>
      </c>
      <c r="B12" s="2">
        <v>0.95</v>
      </c>
      <c r="C12" s="13">
        <f t="shared" si="0"/>
        <v>116.12134067378679</v>
      </c>
      <c r="D12" s="14">
        <f t="shared" ca="1" si="1"/>
        <v>0.80684094652656912</v>
      </c>
      <c r="E12" s="13">
        <f t="shared" ca="1" si="2"/>
        <v>96.657844707136462</v>
      </c>
    </row>
    <row r="13" spans="1:5" x14ac:dyDescent="0.55000000000000004">
      <c r="A13" s="2">
        <v>9</v>
      </c>
      <c r="B13" s="2">
        <v>0.99</v>
      </c>
      <c r="C13" s="13">
        <f t="shared" si="0"/>
        <v>133.15869685102103</v>
      </c>
      <c r="D13" s="14">
        <f t="shared" ca="1" si="1"/>
        <v>0.69019471528942822</v>
      </c>
      <c r="E13" s="13">
        <f t="shared" ca="1" si="2"/>
        <v>87.410058678306314</v>
      </c>
    </row>
    <row r="14" spans="1:5" x14ac:dyDescent="0.55000000000000004">
      <c r="A14" s="2">
        <v>10</v>
      </c>
      <c r="B14" s="2">
        <v>0.999</v>
      </c>
      <c r="C14" s="13">
        <f t="shared" si="0"/>
        <v>152.25580765419534</v>
      </c>
      <c r="D14" s="14">
        <f t="shared" ca="1" si="1"/>
        <v>0.13259406527464546</v>
      </c>
      <c r="E14" s="13">
        <f t="shared" ca="1" si="2"/>
        <v>47.144693120617006</v>
      </c>
    </row>
  </sheetData>
  <mergeCells count="1">
    <mergeCell ref="A1:E2"/>
  </mergeCells>
  <phoneticPr fontId="6"/>
  <pageMargins left="0.7" right="0.7" top="0.75" bottom="0.75" header="0.3" footer="0.3"/>
  <ignoredErrors>
    <ignoredError sqref="D5:D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C5F7-14EB-4AF6-8EA0-0874E82F63C4}">
  <dimension ref="A1:L14"/>
  <sheetViews>
    <sheetView workbookViewId="0">
      <selection sqref="A1:D2"/>
    </sheetView>
  </sheetViews>
  <sheetFormatPr defaultRowHeight="18" x14ac:dyDescent="0.55000000000000004"/>
  <cols>
    <col min="1" max="4" width="9.75" customWidth="1"/>
    <col min="6" max="7" width="14" customWidth="1"/>
  </cols>
  <sheetData>
    <row r="1" spans="1:12" x14ac:dyDescent="0.55000000000000004">
      <c r="A1" s="45" t="s">
        <v>24</v>
      </c>
      <c r="B1" s="45"/>
      <c r="C1" s="45"/>
      <c r="D1" s="45"/>
      <c r="F1" s="44" t="s">
        <v>29</v>
      </c>
      <c r="G1" s="44"/>
      <c r="I1" s="44" t="s">
        <v>28</v>
      </c>
      <c r="J1" s="44"/>
      <c r="K1" s="44"/>
      <c r="L1" s="44"/>
    </row>
    <row r="2" spans="1:12" x14ac:dyDescent="0.55000000000000004">
      <c r="A2" s="45"/>
      <c r="B2" s="45"/>
      <c r="C2" s="45"/>
      <c r="D2" s="45"/>
      <c r="F2" s="44"/>
      <c r="G2" s="44"/>
      <c r="I2" s="44"/>
      <c r="J2" s="44"/>
      <c r="K2" s="44"/>
      <c r="L2" s="44"/>
    </row>
    <row r="3" spans="1:12" x14ac:dyDescent="0.55000000000000004">
      <c r="A3" s="2"/>
      <c r="B3" s="2"/>
      <c r="C3" s="2"/>
      <c r="D3" s="2"/>
      <c r="F3" s="2"/>
      <c r="G3" s="2"/>
      <c r="I3" s="2"/>
      <c r="J3" s="2"/>
      <c r="K3" s="2"/>
      <c r="L3" s="2"/>
    </row>
    <row r="4" spans="1:12" x14ac:dyDescent="0.55000000000000004">
      <c r="A4" s="4" t="s">
        <v>11</v>
      </c>
      <c r="B4" s="4" t="s">
        <v>25</v>
      </c>
      <c r="C4" s="4" t="s">
        <v>26</v>
      </c>
      <c r="D4" s="4" t="s">
        <v>27</v>
      </c>
      <c r="F4" s="4" t="s">
        <v>11</v>
      </c>
      <c r="G4" s="13">
        <f ca="1">D5</f>
        <v>316696.11317079794</v>
      </c>
      <c r="I4" s="4" t="s">
        <v>27</v>
      </c>
      <c r="J4" s="2">
        <f ca="1">_xlfn.NORM.INV(RAND(),35,5)*_xlfn.NORM.INV(RAND(),10000,2000)</f>
        <v>422131.793414568</v>
      </c>
      <c r="K4" s="4" t="s">
        <v>11</v>
      </c>
      <c r="L4" s="13">
        <f ca="1">J4</f>
        <v>422131.793414568</v>
      </c>
    </row>
    <row r="5" spans="1:12" x14ac:dyDescent="0.55000000000000004">
      <c r="A5" s="2">
        <v>1</v>
      </c>
      <c r="B5" s="13">
        <f ca="1">_xlfn.NORM.INV(RAND(),35,5)</f>
        <v>30.632567001219499</v>
      </c>
      <c r="C5" s="13">
        <f ca="1">_xlfn.NORM.INV(RAND(),10000,2000)</f>
        <v>10338.543066214141</v>
      </c>
      <c r="D5" s="13">
        <f ca="1">B5*C5</f>
        <v>316696.11317079794</v>
      </c>
      <c r="F5" s="2">
        <v>1</v>
      </c>
      <c r="G5" s="13">
        <f t="dataTable" ref="G5:G14" dt2D="0" dtr="0" r1="F4" ca="1"/>
        <v>253339.93485991517</v>
      </c>
      <c r="I5" s="2"/>
      <c r="J5" s="2"/>
      <c r="K5" s="2">
        <v>1</v>
      </c>
      <c r="L5" s="13">
        <v>316927.32220235211</v>
      </c>
    </row>
    <row r="6" spans="1:12" x14ac:dyDescent="0.55000000000000004">
      <c r="A6" s="2">
        <v>2</v>
      </c>
      <c r="B6" s="13">
        <f t="shared" ref="B6:B14" ca="1" si="0">_xlfn.NORM.INV(RAND(),35,5)</f>
        <v>30.84351393291411</v>
      </c>
      <c r="C6" s="13">
        <f t="shared" ref="C6:C14" ca="1" si="1">_xlfn.NORM.INV(RAND(),10000,2000)</f>
        <v>10310.980894167475</v>
      </c>
      <c r="D6" s="13">
        <f t="shared" ref="D6:D14" ca="1" si="2">B6*C6</f>
        <v>318026.8828712657</v>
      </c>
      <c r="F6" s="2">
        <v>2</v>
      </c>
      <c r="G6" s="13">
        <v>243821.7355745777</v>
      </c>
      <c r="I6" s="2"/>
      <c r="J6" s="2"/>
      <c r="K6" s="2">
        <v>2</v>
      </c>
      <c r="L6" s="13">
        <v>455843.94611975504</v>
      </c>
    </row>
    <row r="7" spans="1:12" x14ac:dyDescent="0.55000000000000004">
      <c r="A7" s="2">
        <v>3</v>
      </c>
      <c r="B7" s="13">
        <f t="shared" ca="1" si="0"/>
        <v>43.646644283655398</v>
      </c>
      <c r="C7" s="13">
        <f t="shared" ca="1" si="1"/>
        <v>12620.94067275638</v>
      </c>
      <c r="D7" s="13">
        <f t="shared" ca="1" si="2"/>
        <v>550861.70806891622</v>
      </c>
      <c r="F7" s="2">
        <v>3</v>
      </c>
      <c r="G7" s="13">
        <v>505375.14695150557</v>
      </c>
      <c r="I7" s="2"/>
      <c r="J7" s="2"/>
      <c r="K7" s="2">
        <v>3</v>
      </c>
      <c r="L7" s="13">
        <v>435429.50351300678</v>
      </c>
    </row>
    <row r="8" spans="1:12" x14ac:dyDescent="0.55000000000000004">
      <c r="A8" s="2">
        <v>4</v>
      </c>
      <c r="B8" s="13">
        <f t="shared" ca="1" si="0"/>
        <v>47.882127085539054</v>
      </c>
      <c r="C8" s="13">
        <f t="shared" ca="1" si="1"/>
        <v>9450.1957830795291</v>
      </c>
      <c r="D8" s="13">
        <f t="shared" ca="1" si="2"/>
        <v>452495.47546863928</v>
      </c>
      <c r="F8" s="2">
        <v>4</v>
      </c>
      <c r="G8" s="13">
        <v>531383.26230703038</v>
      </c>
      <c r="I8" s="2"/>
      <c r="J8" s="2"/>
      <c r="K8" s="2">
        <v>4</v>
      </c>
      <c r="L8" s="13">
        <v>313739.40806520247</v>
      </c>
    </row>
    <row r="9" spans="1:12" x14ac:dyDescent="0.55000000000000004">
      <c r="A9" s="2">
        <v>5</v>
      </c>
      <c r="B9" s="13">
        <f t="shared" ca="1" si="0"/>
        <v>31.358705616584771</v>
      </c>
      <c r="C9" s="13">
        <f t="shared" ca="1" si="1"/>
        <v>10532.134468655175</v>
      </c>
      <c r="D9" s="13">
        <f t="shared" ca="1" si="2"/>
        <v>330274.10431684309</v>
      </c>
      <c r="F9" s="2">
        <v>5</v>
      </c>
      <c r="G9" s="13">
        <v>278978.17386336636</v>
      </c>
      <c r="I9" s="2"/>
      <c r="J9" s="2"/>
      <c r="K9" s="2">
        <v>5</v>
      </c>
      <c r="L9" s="13">
        <v>174078.56033168625</v>
      </c>
    </row>
    <row r="10" spans="1:12" x14ac:dyDescent="0.55000000000000004">
      <c r="A10" s="2">
        <v>6</v>
      </c>
      <c r="B10" s="13">
        <f t="shared" ca="1" si="0"/>
        <v>37.539559161438014</v>
      </c>
      <c r="C10" s="13">
        <f t="shared" ca="1" si="1"/>
        <v>12788.164133298433</v>
      </c>
      <c r="D10" s="13">
        <f t="shared" ca="1" si="2"/>
        <v>480062.04404813622</v>
      </c>
      <c r="F10" s="2">
        <v>6</v>
      </c>
      <c r="G10" s="13">
        <v>291652.75982905156</v>
      </c>
      <c r="I10" s="2"/>
      <c r="J10" s="2"/>
      <c r="K10" s="2">
        <v>6</v>
      </c>
      <c r="L10" s="13">
        <v>314339.45843768888</v>
      </c>
    </row>
    <row r="11" spans="1:12" x14ac:dyDescent="0.55000000000000004">
      <c r="A11" s="2">
        <v>7</v>
      </c>
      <c r="B11" s="13">
        <f t="shared" ca="1" si="0"/>
        <v>37.175738802242869</v>
      </c>
      <c r="C11" s="13">
        <f t="shared" ca="1" si="1"/>
        <v>12262.358738458668</v>
      </c>
      <c r="D11" s="13">
        <f t="shared" ca="1" si="2"/>
        <v>455862.24556033983</v>
      </c>
      <c r="F11" s="2">
        <v>7</v>
      </c>
      <c r="G11" s="13">
        <v>294974.07703788916</v>
      </c>
      <c r="I11" s="2"/>
      <c r="J11" s="2"/>
      <c r="K11" s="2">
        <v>7</v>
      </c>
      <c r="L11" s="13">
        <v>330785.68859112164</v>
      </c>
    </row>
    <row r="12" spans="1:12" x14ac:dyDescent="0.55000000000000004">
      <c r="A12" s="2">
        <v>8</v>
      </c>
      <c r="B12" s="13">
        <f t="shared" ca="1" si="0"/>
        <v>38.784648655677032</v>
      </c>
      <c r="C12" s="13">
        <f t="shared" ca="1" si="1"/>
        <v>9041.7306098058853</v>
      </c>
      <c r="D12" s="13">
        <f t="shared" ca="1" si="2"/>
        <v>350680.34494060167</v>
      </c>
      <c r="F12" s="2">
        <v>8</v>
      </c>
      <c r="G12" s="13">
        <v>246808.99306111143</v>
      </c>
      <c r="I12" s="2"/>
      <c r="J12" s="2"/>
      <c r="K12" s="2">
        <v>8</v>
      </c>
      <c r="L12" s="13">
        <v>151378.66165756047</v>
      </c>
    </row>
    <row r="13" spans="1:12" x14ac:dyDescent="0.55000000000000004">
      <c r="A13" s="2">
        <v>9</v>
      </c>
      <c r="B13" s="13">
        <f t="shared" ca="1" si="0"/>
        <v>32.968163727546241</v>
      </c>
      <c r="C13" s="13">
        <f t="shared" ca="1" si="1"/>
        <v>9503.5406454134609</v>
      </c>
      <c r="D13" s="13">
        <f t="shared" ca="1" si="2"/>
        <v>313314.28398938145</v>
      </c>
      <c r="F13" s="2">
        <v>9</v>
      </c>
      <c r="G13" s="13">
        <v>346768.72926890512</v>
      </c>
      <c r="I13" s="2"/>
      <c r="J13" s="2"/>
      <c r="K13" s="2">
        <v>9</v>
      </c>
      <c r="L13" s="13">
        <v>448487.21029094153</v>
      </c>
    </row>
    <row r="14" spans="1:12" x14ac:dyDescent="0.55000000000000004">
      <c r="A14" s="2">
        <v>10</v>
      </c>
      <c r="B14" s="13">
        <f t="shared" ca="1" si="0"/>
        <v>28.003868280912247</v>
      </c>
      <c r="C14" s="13">
        <f t="shared" ca="1" si="1"/>
        <v>10788.215036044161</v>
      </c>
      <c r="D14" s="13">
        <f t="shared" ca="1" si="2"/>
        <v>302111.75285553763</v>
      </c>
      <c r="F14" s="2">
        <v>10</v>
      </c>
      <c r="G14" s="13">
        <v>413308.45957902668</v>
      </c>
      <c r="I14" s="2"/>
      <c r="J14" s="2"/>
      <c r="K14" s="2">
        <v>10</v>
      </c>
      <c r="L14" s="13">
        <v>347200.32312432281</v>
      </c>
    </row>
  </sheetData>
  <mergeCells count="3">
    <mergeCell ref="A1:D2"/>
    <mergeCell ref="F1:G2"/>
    <mergeCell ref="I1:L2"/>
  </mergeCells>
  <phoneticPr fontId="6"/>
  <printOptions heading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B0C1-E99F-40A6-9268-F690ACDB9562}">
  <dimension ref="A1:T504"/>
  <sheetViews>
    <sheetView workbookViewId="0">
      <selection sqref="A1:D2"/>
    </sheetView>
  </sheetViews>
  <sheetFormatPr defaultRowHeight="18" x14ac:dyDescent="0.55000000000000004"/>
  <cols>
    <col min="1" max="1" width="9.75" customWidth="1"/>
    <col min="2" max="4" width="11.25" customWidth="1"/>
    <col min="9" max="9" width="9.58203125" bestFit="1" customWidth="1"/>
    <col min="10" max="10" width="11.4140625" bestFit="1" customWidth="1"/>
    <col min="11" max="11" width="28.58203125" customWidth="1"/>
    <col min="12" max="12" width="12.4140625" bestFit="1" customWidth="1"/>
    <col min="14" max="14" width="16.25" bestFit="1" customWidth="1"/>
    <col min="15" max="15" width="26.83203125" customWidth="1"/>
    <col min="16" max="16" width="12.4140625" customWidth="1"/>
    <col min="19" max="19" width="18.1640625" bestFit="1" customWidth="1"/>
  </cols>
  <sheetData>
    <row r="1" spans="1:20" ht="15" customHeight="1" x14ac:dyDescent="0.55000000000000004">
      <c r="A1" s="44" t="s">
        <v>30</v>
      </c>
      <c r="B1" s="44"/>
      <c r="C1" s="44"/>
      <c r="D1" s="44"/>
      <c r="F1" s="44" t="s">
        <v>37</v>
      </c>
      <c r="G1" s="44"/>
      <c r="I1" s="44" t="s">
        <v>38</v>
      </c>
      <c r="J1" s="44"/>
      <c r="K1" s="44"/>
      <c r="L1" s="44"/>
      <c r="N1" s="44" t="s">
        <v>59</v>
      </c>
      <c r="O1" s="44"/>
      <c r="P1" s="44"/>
      <c r="S1" s="44" t="s">
        <v>60</v>
      </c>
      <c r="T1" s="44"/>
    </row>
    <row r="2" spans="1:20" ht="15" customHeight="1" x14ac:dyDescent="0.55000000000000004">
      <c r="A2" s="44"/>
      <c r="B2" s="44"/>
      <c r="C2" s="44"/>
      <c r="D2" s="44"/>
      <c r="F2" s="44"/>
      <c r="G2" s="44"/>
      <c r="I2" s="44"/>
      <c r="J2" s="44"/>
      <c r="K2" s="44"/>
      <c r="L2" s="44"/>
      <c r="N2" s="44"/>
      <c r="O2" s="44"/>
      <c r="P2" s="44"/>
      <c r="S2" s="44"/>
      <c r="T2" s="44"/>
    </row>
    <row r="3" spans="1:20" ht="18.5" thickBot="1" x14ac:dyDescent="0.6">
      <c r="A3" s="2"/>
      <c r="B3" s="16"/>
      <c r="C3" s="2"/>
      <c r="D3" s="2"/>
      <c r="F3" s="2"/>
      <c r="G3" s="2"/>
      <c r="I3" s="2"/>
      <c r="J3" s="2"/>
      <c r="K3" s="2"/>
      <c r="L3" s="2"/>
      <c r="N3" s="2"/>
      <c r="O3" s="2"/>
      <c r="P3" s="2"/>
      <c r="S3" s="18"/>
      <c r="T3" s="18"/>
    </row>
    <row r="4" spans="1:20" ht="18.5" thickBot="1" x14ac:dyDescent="0.6">
      <c r="A4" s="4" t="s">
        <v>27</v>
      </c>
      <c r="B4" s="16">
        <f ca="1">_xlfn.NORM.INV(RAND(),35,5)*_xlfn.NORM.INV(RAND(),10000,2000)</f>
        <v>369462.88046803814</v>
      </c>
      <c r="C4" s="4" t="s">
        <v>11</v>
      </c>
      <c r="D4" s="13">
        <f ca="1">B4</f>
        <v>369462.88046803814</v>
      </c>
      <c r="F4" s="4" t="s">
        <v>31</v>
      </c>
      <c r="G4" s="12">
        <f>MIN(D5:D504)</f>
        <v>162497.94142302012</v>
      </c>
      <c r="I4" s="4" t="s">
        <v>33</v>
      </c>
      <c r="J4" s="4" t="s">
        <v>34</v>
      </c>
      <c r="K4" s="4" t="s">
        <v>35</v>
      </c>
      <c r="L4" s="4" t="s">
        <v>36</v>
      </c>
      <c r="N4" s="4" t="s">
        <v>39</v>
      </c>
      <c r="O4" s="4" t="s">
        <v>45</v>
      </c>
      <c r="P4" s="4" t="s">
        <v>36</v>
      </c>
      <c r="S4" s="19" t="s">
        <v>46</v>
      </c>
      <c r="T4" s="19"/>
    </row>
    <row r="5" spans="1:20" x14ac:dyDescent="0.55000000000000004">
      <c r="C5" s="2">
        <v>1</v>
      </c>
      <c r="D5" s="13">
        <f t="dataTable" ref="D5:D504" dt2D="0" dtr="0" r1="C4" ca="1"/>
        <v>245425.10183466485</v>
      </c>
      <c r="F5" s="4" t="s">
        <v>32</v>
      </c>
      <c r="G5" s="12">
        <f>MAX(D6:D505)</f>
        <v>754135.34790411813</v>
      </c>
      <c r="I5" s="2">
        <v>100000</v>
      </c>
      <c r="J5" s="2">
        <f t="array" ref="J5:J11">FREQUENCY(D5:D504,I5:I11)</f>
        <v>0</v>
      </c>
      <c r="K5" s="2" t="str">
        <f ca="1">_xlfn.FORMULATEXT(J5)</f>
        <v>{=FREQUENCY(D5:D504,I5:I11)}</v>
      </c>
      <c r="L5" s="15">
        <f>J5/COUNT($D$5:$D$504)</f>
        <v>0</v>
      </c>
      <c r="N5" s="2" t="s">
        <v>40</v>
      </c>
      <c r="O5" s="2">
        <f>COUNTIF($D$5:$D$504,"&lt;150000")</f>
        <v>0</v>
      </c>
      <c r="P5" s="15">
        <f>O5/COUNT($D$5:$D$504)</f>
        <v>0</v>
      </c>
      <c r="S5" s="17"/>
      <c r="T5" s="17"/>
    </row>
    <row r="6" spans="1:20" x14ac:dyDescent="0.55000000000000004">
      <c r="C6" s="2">
        <v>2</v>
      </c>
      <c r="D6" s="13">
        <v>462906.36522916798</v>
      </c>
      <c r="I6" s="2">
        <v>200000</v>
      </c>
      <c r="J6" s="2">
        <v>12</v>
      </c>
      <c r="K6" s="2" t="str">
        <f t="shared" ref="K6:K11" ca="1" si="0">_xlfn.FORMULATEXT(J6)</f>
        <v>{=FREQUENCY(D5:D504,I5:I11)}</v>
      </c>
      <c r="L6" s="15">
        <f t="shared" ref="L6:L11" si="1">J6/COUNT($D$5:$D$504)</f>
        <v>2.4E-2</v>
      </c>
      <c r="N6" s="2" t="s">
        <v>41</v>
      </c>
      <c r="O6" s="2">
        <f>COUNTIF($D$5:$D$504,"&lt;500000")</f>
        <v>472</v>
      </c>
      <c r="P6" s="15">
        <f t="shared" ref="P6:P9" si="2">O6/COUNT($D$5:$D$504)</f>
        <v>0.94399999999999995</v>
      </c>
      <c r="S6" s="2" t="s">
        <v>47</v>
      </c>
      <c r="T6" s="2">
        <v>344942.0909974947</v>
      </c>
    </row>
    <row r="7" spans="1:20" x14ac:dyDescent="0.55000000000000004">
      <c r="C7" s="2">
        <v>3</v>
      </c>
      <c r="D7" s="13">
        <v>361196.34191716684</v>
      </c>
      <c r="I7" s="2">
        <v>300000</v>
      </c>
      <c r="J7" s="2">
        <v>127</v>
      </c>
      <c r="K7" s="2" t="str">
        <f t="shared" ca="1" si="0"/>
        <v>{=FREQUENCY(D5:D504,I5:I11)}</v>
      </c>
      <c r="L7" s="15">
        <f t="shared" si="1"/>
        <v>0.254</v>
      </c>
      <c r="N7" s="2" t="s">
        <v>42</v>
      </c>
      <c r="O7" s="2">
        <f>COUNTIF($D$5:$D$504,"&gt;500000")</f>
        <v>28</v>
      </c>
      <c r="P7" s="15">
        <f t="shared" si="2"/>
        <v>5.6000000000000001E-2</v>
      </c>
      <c r="S7" s="2" t="s">
        <v>48</v>
      </c>
      <c r="T7" s="2">
        <v>3860.7311435408642</v>
      </c>
    </row>
    <row r="8" spans="1:20" x14ac:dyDescent="0.55000000000000004">
      <c r="C8" s="2">
        <v>4</v>
      </c>
      <c r="D8" s="13">
        <v>261390.41142676046</v>
      </c>
      <c r="I8" s="2">
        <v>400000</v>
      </c>
      <c r="J8" s="2">
        <v>222</v>
      </c>
      <c r="K8" s="2" t="str">
        <f t="shared" ca="1" si="0"/>
        <v>{=FREQUENCY(D5:D504,I5:I11)}</v>
      </c>
      <c r="L8" s="15">
        <f t="shared" si="1"/>
        <v>0.44400000000000001</v>
      </c>
      <c r="N8" s="2" t="s">
        <v>43</v>
      </c>
      <c r="O8" s="2">
        <f>COUNTIFS($D$5:$D$504,"&gt;250000",$D$5:$D$504,"&lt;500000")</f>
        <v>420</v>
      </c>
      <c r="P8" s="15">
        <f t="shared" si="2"/>
        <v>0.84</v>
      </c>
      <c r="S8" s="2" t="s">
        <v>49</v>
      </c>
      <c r="T8" s="2">
        <v>338453.94641554297</v>
      </c>
    </row>
    <row r="9" spans="1:20" x14ac:dyDescent="0.55000000000000004">
      <c r="C9" s="2">
        <v>5</v>
      </c>
      <c r="D9" s="13">
        <v>314681.39381474006</v>
      </c>
      <c r="I9" s="2">
        <v>500000</v>
      </c>
      <c r="J9" s="2">
        <v>111</v>
      </c>
      <c r="K9" s="2" t="str">
        <f t="shared" ca="1" si="0"/>
        <v>{=FREQUENCY(D5:D504,I5:I11)}</v>
      </c>
      <c r="L9" s="15">
        <f t="shared" si="1"/>
        <v>0.222</v>
      </c>
      <c r="N9" s="2" t="s">
        <v>44</v>
      </c>
      <c r="O9" s="2">
        <f>COUNTIFS($D$5:$D$504,"&gt;350000",$D$5:$D$504,"&lt;550000")</f>
        <v>238</v>
      </c>
      <c r="P9" s="15">
        <f t="shared" si="2"/>
        <v>0.47599999999999998</v>
      </c>
      <c r="S9" s="2" t="s">
        <v>50</v>
      </c>
      <c r="T9" s="2" t="e">
        <v>#N/A</v>
      </c>
    </row>
    <row r="10" spans="1:20" x14ac:dyDescent="0.55000000000000004">
      <c r="C10" s="2">
        <v>6</v>
      </c>
      <c r="D10" s="13">
        <v>321809.25928854203</v>
      </c>
      <c r="I10" s="2">
        <v>600000</v>
      </c>
      <c r="J10" s="2">
        <v>24</v>
      </c>
      <c r="K10" s="2" t="str">
        <f t="shared" ca="1" si="0"/>
        <v>{=FREQUENCY(D5:D504,I5:I11)}</v>
      </c>
      <c r="L10" s="15">
        <f t="shared" si="1"/>
        <v>4.8000000000000001E-2</v>
      </c>
      <c r="S10" s="2" t="s">
        <v>51</v>
      </c>
      <c r="T10" s="2">
        <v>86328.572798078705</v>
      </c>
    </row>
    <row r="11" spans="1:20" x14ac:dyDescent="0.55000000000000004">
      <c r="C11" s="2">
        <v>7</v>
      </c>
      <c r="D11" s="13">
        <v>254531.79401242125</v>
      </c>
      <c r="I11" s="2">
        <v>700000</v>
      </c>
      <c r="J11" s="2">
        <v>3</v>
      </c>
      <c r="K11" s="2" t="str">
        <f t="shared" ca="1" si="0"/>
        <v>{=FREQUENCY(D5:D504,I5:I11)}</v>
      </c>
      <c r="L11" s="15">
        <f t="shared" si="1"/>
        <v>6.0000000000000001E-3</v>
      </c>
      <c r="S11" s="2" t="s">
        <v>52</v>
      </c>
      <c r="T11" s="2">
        <v>7452622481.3531752</v>
      </c>
    </row>
    <row r="12" spans="1:20" x14ac:dyDescent="0.55000000000000004">
      <c r="C12" s="2">
        <v>8</v>
      </c>
      <c r="D12" s="13">
        <v>378454.42832278676</v>
      </c>
      <c r="S12" s="2" t="s">
        <v>53</v>
      </c>
      <c r="T12" s="2">
        <v>3.9576860815517811E-2</v>
      </c>
    </row>
    <row r="13" spans="1:20" x14ac:dyDescent="0.55000000000000004">
      <c r="C13" s="2">
        <v>9</v>
      </c>
      <c r="D13" s="13">
        <v>505648.00375162135</v>
      </c>
      <c r="S13" s="2" t="s">
        <v>54</v>
      </c>
      <c r="T13" s="2">
        <v>0.32543385475875547</v>
      </c>
    </row>
    <row r="14" spans="1:20" x14ac:dyDescent="0.55000000000000004">
      <c r="C14" s="2">
        <v>10</v>
      </c>
      <c r="D14" s="13">
        <v>286843.73630829091</v>
      </c>
      <c r="S14" s="2" t="s">
        <v>55</v>
      </c>
      <c r="T14" s="2">
        <v>533181.43873888021</v>
      </c>
    </row>
    <row r="15" spans="1:20" x14ac:dyDescent="0.55000000000000004">
      <c r="C15" s="2">
        <v>11</v>
      </c>
      <c r="D15" s="2">
        <v>242042.0711541854</v>
      </c>
      <c r="S15" s="2" t="s">
        <v>56</v>
      </c>
      <c r="T15" s="2">
        <v>76050.257077045535</v>
      </c>
    </row>
    <row r="16" spans="1:20" x14ac:dyDescent="0.55000000000000004">
      <c r="C16" s="2">
        <v>12</v>
      </c>
      <c r="D16" s="2">
        <v>325032.5637954477</v>
      </c>
      <c r="S16" s="2" t="s">
        <v>57</v>
      </c>
      <c r="T16" s="2">
        <v>609231.69581592572</v>
      </c>
    </row>
    <row r="17" spans="3:20" x14ac:dyDescent="0.55000000000000004">
      <c r="C17" s="2">
        <v>13</v>
      </c>
      <c r="D17" s="2">
        <v>448716.80564797582</v>
      </c>
      <c r="S17" s="2" t="s">
        <v>4</v>
      </c>
      <c r="T17" s="2">
        <v>172471045.49874735</v>
      </c>
    </row>
    <row r="18" spans="3:20" ht="18.5" thickBot="1" x14ac:dyDescent="0.6">
      <c r="C18" s="2">
        <v>14</v>
      </c>
      <c r="D18" s="2">
        <v>338491.34840123693</v>
      </c>
      <c r="S18" s="18" t="s">
        <v>58</v>
      </c>
      <c r="T18" s="18">
        <v>500</v>
      </c>
    </row>
    <row r="19" spans="3:20" x14ac:dyDescent="0.55000000000000004">
      <c r="C19" s="2">
        <v>15</v>
      </c>
      <c r="D19" s="2">
        <v>236415.73865046736</v>
      </c>
    </row>
    <row r="20" spans="3:20" x14ac:dyDescent="0.55000000000000004">
      <c r="C20" s="2">
        <v>16</v>
      </c>
      <c r="D20" s="2">
        <v>466637.21124537999</v>
      </c>
    </row>
    <row r="21" spans="3:20" x14ac:dyDescent="0.55000000000000004">
      <c r="C21" s="2">
        <v>17</v>
      </c>
      <c r="D21" s="2">
        <v>364185.18123196537</v>
      </c>
    </row>
    <row r="22" spans="3:20" x14ac:dyDescent="0.55000000000000004">
      <c r="C22" s="2">
        <v>18</v>
      </c>
      <c r="D22" s="2">
        <v>291156.37676762865</v>
      </c>
    </row>
    <row r="23" spans="3:20" x14ac:dyDescent="0.55000000000000004">
      <c r="C23" s="2">
        <v>19</v>
      </c>
      <c r="D23" s="2">
        <v>366235.13513456879</v>
      </c>
    </row>
    <row r="24" spans="3:20" x14ac:dyDescent="0.55000000000000004">
      <c r="C24" s="2">
        <v>20</v>
      </c>
      <c r="D24" s="2">
        <v>259333.30888253378</v>
      </c>
    </row>
    <row r="25" spans="3:20" x14ac:dyDescent="0.55000000000000004">
      <c r="C25" s="2">
        <v>21</v>
      </c>
      <c r="D25" s="2">
        <v>388726.01806879306</v>
      </c>
    </row>
    <row r="26" spans="3:20" x14ac:dyDescent="0.55000000000000004">
      <c r="C26" s="2">
        <v>22</v>
      </c>
      <c r="D26" s="2">
        <v>331372.63569480198</v>
      </c>
    </row>
    <row r="27" spans="3:20" x14ac:dyDescent="0.55000000000000004">
      <c r="C27" s="2">
        <v>23</v>
      </c>
      <c r="D27" s="2">
        <v>361158.58580975159</v>
      </c>
    </row>
    <row r="28" spans="3:20" x14ac:dyDescent="0.55000000000000004">
      <c r="C28" s="2">
        <v>24</v>
      </c>
      <c r="D28" s="2">
        <v>465239.99531864235</v>
      </c>
    </row>
    <row r="29" spans="3:20" x14ac:dyDescent="0.55000000000000004">
      <c r="C29" s="2">
        <v>25</v>
      </c>
      <c r="D29" s="2">
        <v>342492.59728432738</v>
      </c>
    </row>
    <row r="30" spans="3:20" x14ac:dyDescent="0.55000000000000004">
      <c r="C30" s="2">
        <v>26</v>
      </c>
      <c r="D30" s="2">
        <v>271779.04746053647</v>
      </c>
    </row>
    <row r="31" spans="3:20" x14ac:dyDescent="0.55000000000000004">
      <c r="C31" s="2">
        <v>27</v>
      </c>
      <c r="D31" s="2">
        <v>390866.55365055118</v>
      </c>
    </row>
    <row r="32" spans="3:20" x14ac:dyDescent="0.55000000000000004">
      <c r="C32" s="2">
        <v>28</v>
      </c>
      <c r="D32" s="2">
        <v>446055.59967234213</v>
      </c>
    </row>
    <row r="33" spans="3:4" x14ac:dyDescent="0.55000000000000004">
      <c r="C33" s="2">
        <v>29</v>
      </c>
      <c r="D33" s="2">
        <v>252672.85981051414</v>
      </c>
    </row>
    <row r="34" spans="3:4" x14ac:dyDescent="0.55000000000000004">
      <c r="C34" s="2">
        <v>30</v>
      </c>
      <c r="D34" s="2">
        <v>431253.74916949461</v>
      </c>
    </row>
    <row r="35" spans="3:4" x14ac:dyDescent="0.55000000000000004">
      <c r="C35" s="2">
        <v>31</v>
      </c>
      <c r="D35" s="2">
        <v>235071.70603427844</v>
      </c>
    </row>
    <row r="36" spans="3:4" x14ac:dyDescent="0.55000000000000004">
      <c r="C36" s="2">
        <v>32</v>
      </c>
      <c r="D36" s="2">
        <v>548431.21620730078</v>
      </c>
    </row>
    <row r="37" spans="3:4" x14ac:dyDescent="0.55000000000000004">
      <c r="C37" s="2">
        <v>33</v>
      </c>
      <c r="D37" s="2">
        <v>440932.75065151433</v>
      </c>
    </row>
    <row r="38" spans="3:4" x14ac:dyDescent="0.55000000000000004">
      <c r="C38" s="2">
        <v>34</v>
      </c>
      <c r="D38" s="2">
        <v>385896.55855676305</v>
      </c>
    </row>
    <row r="39" spans="3:4" x14ac:dyDescent="0.55000000000000004">
      <c r="C39" s="2">
        <v>35</v>
      </c>
      <c r="D39" s="2">
        <v>421724.14984892507</v>
      </c>
    </row>
    <row r="40" spans="3:4" x14ac:dyDescent="0.55000000000000004">
      <c r="C40" s="2">
        <v>36</v>
      </c>
      <c r="D40" s="2">
        <v>376919.78038665029</v>
      </c>
    </row>
    <row r="41" spans="3:4" x14ac:dyDescent="0.55000000000000004">
      <c r="C41" s="2">
        <v>37</v>
      </c>
      <c r="D41" s="2">
        <v>376166.35597417573</v>
      </c>
    </row>
    <row r="42" spans="3:4" x14ac:dyDescent="0.55000000000000004">
      <c r="C42" s="2">
        <v>38</v>
      </c>
      <c r="D42" s="2">
        <v>270017.37198430143</v>
      </c>
    </row>
    <row r="43" spans="3:4" x14ac:dyDescent="0.55000000000000004">
      <c r="C43" s="2">
        <v>39</v>
      </c>
      <c r="D43" s="2">
        <v>307864.90019037348</v>
      </c>
    </row>
    <row r="44" spans="3:4" x14ac:dyDescent="0.55000000000000004">
      <c r="C44" s="2">
        <v>40</v>
      </c>
      <c r="D44" s="2">
        <v>268539.55848878238</v>
      </c>
    </row>
    <row r="45" spans="3:4" x14ac:dyDescent="0.55000000000000004">
      <c r="C45" s="2">
        <v>41</v>
      </c>
      <c r="D45" s="2">
        <v>507637.64617524989</v>
      </c>
    </row>
    <row r="46" spans="3:4" x14ac:dyDescent="0.55000000000000004">
      <c r="C46" s="2">
        <v>42</v>
      </c>
      <c r="D46" s="2">
        <v>403113.20444233459</v>
      </c>
    </row>
    <row r="47" spans="3:4" x14ac:dyDescent="0.55000000000000004">
      <c r="C47" s="2">
        <v>43</v>
      </c>
      <c r="D47" s="2">
        <v>511657.96288399916</v>
      </c>
    </row>
    <row r="48" spans="3:4" x14ac:dyDescent="0.55000000000000004">
      <c r="C48" s="2">
        <v>44</v>
      </c>
      <c r="D48" s="2">
        <v>191362.95582377128</v>
      </c>
    </row>
    <row r="49" spans="3:4" x14ac:dyDescent="0.55000000000000004">
      <c r="C49" s="2">
        <v>45</v>
      </c>
      <c r="D49" s="2">
        <v>495983.06123860466</v>
      </c>
    </row>
    <row r="50" spans="3:4" x14ac:dyDescent="0.55000000000000004">
      <c r="C50" s="2">
        <v>46</v>
      </c>
      <c r="D50" s="2">
        <v>227129.67601297537</v>
      </c>
    </row>
    <row r="51" spans="3:4" x14ac:dyDescent="0.55000000000000004">
      <c r="C51" s="2">
        <v>47</v>
      </c>
      <c r="D51" s="2">
        <v>414993.24938743876</v>
      </c>
    </row>
    <row r="52" spans="3:4" x14ac:dyDescent="0.55000000000000004">
      <c r="C52" s="2">
        <v>48</v>
      </c>
      <c r="D52" s="2">
        <v>332105.90969169117</v>
      </c>
    </row>
    <row r="53" spans="3:4" x14ac:dyDescent="0.55000000000000004">
      <c r="C53" s="2">
        <v>49</v>
      </c>
      <c r="D53" s="2">
        <v>490374.42973082402</v>
      </c>
    </row>
    <row r="54" spans="3:4" x14ac:dyDescent="0.55000000000000004">
      <c r="C54" s="2">
        <v>50</v>
      </c>
      <c r="D54" s="2">
        <v>356169.14139121131</v>
      </c>
    </row>
    <row r="55" spans="3:4" x14ac:dyDescent="0.55000000000000004">
      <c r="C55" s="2">
        <v>51</v>
      </c>
      <c r="D55" s="2">
        <v>479675.97776901384</v>
      </c>
    </row>
    <row r="56" spans="3:4" x14ac:dyDescent="0.55000000000000004">
      <c r="C56" s="2">
        <v>52</v>
      </c>
      <c r="D56" s="2">
        <v>367323.61894621927</v>
      </c>
    </row>
    <row r="57" spans="3:4" x14ac:dyDescent="0.55000000000000004">
      <c r="C57" s="2">
        <v>53</v>
      </c>
      <c r="D57" s="2">
        <v>436358.50979138329</v>
      </c>
    </row>
    <row r="58" spans="3:4" x14ac:dyDescent="0.55000000000000004">
      <c r="C58" s="2">
        <v>54</v>
      </c>
      <c r="D58" s="2">
        <v>265786.53814348823</v>
      </c>
    </row>
    <row r="59" spans="3:4" x14ac:dyDescent="0.55000000000000004">
      <c r="C59" s="2">
        <v>55</v>
      </c>
      <c r="D59" s="2">
        <v>416566.3291228204</v>
      </c>
    </row>
    <row r="60" spans="3:4" x14ac:dyDescent="0.55000000000000004">
      <c r="C60" s="2">
        <v>56</v>
      </c>
      <c r="D60" s="2">
        <v>419687.71875036432</v>
      </c>
    </row>
    <row r="61" spans="3:4" x14ac:dyDescent="0.55000000000000004">
      <c r="C61" s="2">
        <v>57</v>
      </c>
      <c r="D61" s="2">
        <v>404957.26723242027</v>
      </c>
    </row>
    <row r="62" spans="3:4" x14ac:dyDescent="0.55000000000000004">
      <c r="C62" s="2">
        <v>58</v>
      </c>
      <c r="D62" s="2">
        <v>275633.91304703522</v>
      </c>
    </row>
    <row r="63" spans="3:4" x14ac:dyDescent="0.55000000000000004">
      <c r="C63" s="2">
        <v>59</v>
      </c>
      <c r="D63" s="2">
        <v>312258.64183020621</v>
      </c>
    </row>
    <row r="64" spans="3:4" x14ac:dyDescent="0.55000000000000004">
      <c r="C64" s="2">
        <v>60</v>
      </c>
      <c r="D64" s="2">
        <v>292882.96988230123</v>
      </c>
    </row>
    <row r="65" spans="3:4" x14ac:dyDescent="0.55000000000000004">
      <c r="C65" s="2">
        <v>61</v>
      </c>
      <c r="D65" s="2">
        <v>328271.54096173635</v>
      </c>
    </row>
    <row r="66" spans="3:4" x14ac:dyDescent="0.55000000000000004">
      <c r="C66" s="2">
        <v>62</v>
      </c>
      <c r="D66" s="2">
        <v>278254.59257127478</v>
      </c>
    </row>
    <row r="67" spans="3:4" x14ac:dyDescent="0.55000000000000004">
      <c r="C67" s="2">
        <v>63</v>
      </c>
      <c r="D67" s="2">
        <v>331006.6492940372</v>
      </c>
    </row>
    <row r="68" spans="3:4" x14ac:dyDescent="0.55000000000000004">
      <c r="C68" s="2">
        <v>64</v>
      </c>
      <c r="D68" s="2">
        <v>297406.08069058583</v>
      </c>
    </row>
    <row r="69" spans="3:4" x14ac:dyDescent="0.55000000000000004">
      <c r="C69" s="2">
        <v>65</v>
      </c>
      <c r="D69" s="2">
        <v>379726.20247553085</v>
      </c>
    </row>
    <row r="70" spans="3:4" x14ac:dyDescent="0.55000000000000004">
      <c r="C70" s="2">
        <v>66</v>
      </c>
      <c r="D70" s="2">
        <v>452691.65493892709</v>
      </c>
    </row>
    <row r="71" spans="3:4" x14ac:dyDescent="0.55000000000000004">
      <c r="C71" s="2">
        <v>67</v>
      </c>
      <c r="D71" s="2">
        <v>493150.78362089879</v>
      </c>
    </row>
    <row r="72" spans="3:4" x14ac:dyDescent="0.55000000000000004">
      <c r="C72" s="2">
        <v>68</v>
      </c>
      <c r="D72" s="2">
        <v>385703.78943717299</v>
      </c>
    </row>
    <row r="73" spans="3:4" x14ac:dyDescent="0.55000000000000004">
      <c r="C73" s="2">
        <v>69</v>
      </c>
      <c r="D73" s="2">
        <v>301819.84695168294</v>
      </c>
    </row>
    <row r="74" spans="3:4" x14ac:dyDescent="0.55000000000000004">
      <c r="C74" s="2">
        <v>70</v>
      </c>
      <c r="D74" s="2">
        <v>203567.98825427072</v>
      </c>
    </row>
    <row r="75" spans="3:4" x14ac:dyDescent="0.55000000000000004">
      <c r="C75" s="2">
        <v>71</v>
      </c>
      <c r="D75" s="2">
        <v>344701.06151493802</v>
      </c>
    </row>
    <row r="76" spans="3:4" x14ac:dyDescent="0.55000000000000004">
      <c r="C76" s="2">
        <v>72</v>
      </c>
      <c r="D76" s="2">
        <v>497788.97226518241</v>
      </c>
    </row>
    <row r="77" spans="3:4" x14ac:dyDescent="0.55000000000000004">
      <c r="C77" s="2">
        <v>73</v>
      </c>
      <c r="D77" s="2">
        <v>446741.75486467103</v>
      </c>
    </row>
    <row r="78" spans="3:4" x14ac:dyDescent="0.55000000000000004">
      <c r="C78" s="2">
        <v>74</v>
      </c>
      <c r="D78" s="2">
        <v>455335.98871558096</v>
      </c>
    </row>
    <row r="79" spans="3:4" x14ac:dyDescent="0.55000000000000004">
      <c r="C79" s="2">
        <v>75</v>
      </c>
      <c r="D79" s="2">
        <v>341426.08824151679</v>
      </c>
    </row>
    <row r="80" spans="3:4" x14ac:dyDescent="0.55000000000000004">
      <c r="C80" s="2">
        <v>76</v>
      </c>
      <c r="D80" s="2">
        <v>409376.1385454245</v>
      </c>
    </row>
    <row r="81" spans="3:4" x14ac:dyDescent="0.55000000000000004">
      <c r="C81" s="2">
        <v>77</v>
      </c>
      <c r="D81" s="2">
        <v>286108.75620975165</v>
      </c>
    </row>
    <row r="82" spans="3:4" x14ac:dyDescent="0.55000000000000004">
      <c r="C82" s="2">
        <v>78</v>
      </c>
      <c r="D82" s="2">
        <v>418803.65169345378</v>
      </c>
    </row>
    <row r="83" spans="3:4" x14ac:dyDescent="0.55000000000000004">
      <c r="C83" s="2">
        <v>79</v>
      </c>
      <c r="D83" s="2">
        <v>303795.18800155935</v>
      </c>
    </row>
    <row r="84" spans="3:4" x14ac:dyDescent="0.55000000000000004">
      <c r="C84" s="2">
        <v>80</v>
      </c>
      <c r="D84" s="2">
        <v>609092.41450630303</v>
      </c>
    </row>
    <row r="85" spans="3:4" x14ac:dyDescent="0.55000000000000004">
      <c r="C85" s="2">
        <v>81</v>
      </c>
      <c r="D85" s="2">
        <v>338552.50309953676</v>
      </c>
    </row>
    <row r="86" spans="3:4" x14ac:dyDescent="0.55000000000000004">
      <c r="C86" s="2">
        <v>82</v>
      </c>
      <c r="D86" s="2">
        <v>428481.3466634198</v>
      </c>
    </row>
    <row r="87" spans="3:4" x14ac:dyDescent="0.55000000000000004">
      <c r="C87" s="2">
        <v>83</v>
      </c>
      <c r="D87" s="2">
        <v>235282.66675519748</v>
      </c>
    </row>
    <row r="88" spans="3:4" x14ac:dyDescent="0.55000000000000004">
      <c r="C88" s="2">
        <v>84</v>
      </c>
      <c r="D88" s="2">
        <v>399169.91909198166</v>
      </c>
    </row>
    <row r="89" spans="3:4" x14ac:dyDescent="0.55000000000000004">
      <c r="C89" s="2">
        <v>85</v>
      </c>
      <c r="D89" s="2">
        <v>324468.89209938498</v>
      </c>
    </row>
    <row r="90" spans="3:4" x14ac:dyDescent="0.55000000000000004">
      <c r="C90" s="2">
        <v>86</v>
      </c>
      <c r="D90" s="2">
        <v>276625.32487756247</v>
      </c>
    </row>
    <row r="91" spans="3:4" x14ac:dyDescent="0.55000000000000004">
      <c r="C91" s="2">
        <v>87</v>
      </c>
      <c r="D91" s="2">
        <v>366483.13630358473</v>
      </c>
    </row>
    <row r="92" spans="3:4" x14ac:dyDescent="0.55000000000000004">
      <c r="C92" s="2">
        <v>88</v>
      </c>
      <c r="D92" s="2">
        <v>341786.89874377352</v>
      </c>
    </row>
    <row r="93" spans="3:4" x14ac:dyDescent="0.55000000000000004">
      <c r="C93" s="2">
        <v>89</v>
      </c>
      <c r="D93" s="2">
        <v>431631.68692228361</v>
      </c>
    </row>
    <row r="94" spans="3:4" x14ac:dyDescent="0.55000000000000004">
      <c r="C94" s="2">
        <v>90</v>
      </c>
      <c r="D94" s="2">
        <v>492182.0416899097</v>
      </c>
    </row>
    <row r="95" spans="3:4" x14ac:dyDescent="0.55000000000000004">
      <c r="C95" s="2">
        <v>91</v>
      </c>
      <c r="D95" s="2">
        <v>361839.16644101002</v>
      </c>
    </row>
    <row r="96" spans="3:4" x14ac:dyDescent="0.55000000000000004">
      <c r="C96" s="2">
        <v>92</v>
      </c>
      <c r="D96" s="2">
        <v>349358.72922953317</v>
      </c>
    </row>
    <row r="97" spans="3:4" x14ac:dyDescent="0.55000000000000004">
      <c r="C97" s="2">
        <v>93</v>
      </c>
      <c r="D97" s="2">
        <v>478044.72957470902</v>
      </c>
    </row>
    <row r="98" spans="3:4" x14ac:dyDescent="0.55000000000000004">
      <c r="C98" s="2">
        <v>94</v>
      </c>
      <c r="D98" s="2">
        <v>364985.57748697134</v>
      </c>
    </row>
    <row r="99" spans="3:4" x14ac:dyDescent="0.55000000000000004">
      <c r="C99" s="2">
        <v>95</v>
      </c>
      <c r="D99" s="2">
        <v>347404.82311913441</v>
      </c>
    </row>
    <row r="100" spans="3:4" x14ac:dyDescent="0.55000000000000004">
      <c r="C100" s="2">
        <v>96</v>
      </c>
      <c r="D100" s="2">
        <v>422612.92893668904</v>
      </c>
    </row>
    <row r="101" spans="3:4" x14ac:dyDescent="0.55000000000000004">
      <c r="C101" s="2">
        <v>97</v>
      </c>
      <c r="D101" s="2">
        <v>389702.66893061862</v>
      </c>
    </row>
    <row r="102" spans="3:4" x14ac:dyDescent="0.55000000000000004">
      <c r="C102" s="2">
        <v>98</v>
      </c>
      <c r="D102" s="2">
        <v>226711.79534715996</v>
      </c>
    </row>
    <row r="103" spans="3:4" x14ac:dyDescent="0.55000000000000004">
      <c r="C103" s="2">
        <v>99</v>
      </c>
      <c r="D103" s="2">
        <v>365804.48237526626</v>
      </c>
    </row>
    <row r="104" spans="3:4" x14ac:dyDescent="0.55000000000000004">
      <c r="C104" s="2">
        <v>100</v>
      </c>
      <c r="D104" s="2">
        <v>486091.81977040286</v>
      </c>
    </row>
    <row r="105" spans="3:4" x14ac:dyDescent="0.55000000000000004">
      <c r="C105" s="2">
        <v>101</v>
      </c>
      <c r="D105" s="2">
        <v>369502.21064535575</v>
      </c>
    </row>
    <row r="106" spans="3:4" x14ac:dyDescent="0.55000000000000004">
      <c r="C106" s="2">
        <v>102</v>
      </c>
      <c r="D106" s="2">
        <v>390797.62535148632</v>
      </c>
    </row>
    <row r="107" spans="3:4" x14ac:dyDescent="0.55000000000000004">
      <c r="C107" s="2">
        <v>103</v>
      </c>
      <c r="D107" s="2">
        <v>569904.65567975806</v>
      </c>
    </row>
    <row r="108" spans="3:4" x14ac:dyDescent="0.55000000000000004">
      <c r="C108" s="2">
        <v>104</v>
      </c>
      <c r="D108" s="2">
        <v>384745.34885476972</v>
      </c>
    </row>
    <row r="109" spans="3:4" x14ac:dyDescent="0.55000000000000004">
      <c r="C109" s="2">
        <v>105</v>
      </c>
      <c r="D109" s="2">
        <v>325072.0633442523</v>
      </c>
    </row>
    <row r="110" spans="3:4" x14ac:dyDescent="0.55000000000000004">
      <c r="C110" s="2">
        <v>106</v>
      </c>
      <c r="D110" s="2">
        <v>231005.85209077643</v>
      </c>
    </row>
    <row r="111" spans="3:4" x14ac:dyDescent="0.55000000000000004">
      <c r="C111" s="2">
        <v>107</v>
      </c>
      <c r="D111" s="2">
        <v>193860.24254230366</v>
      </c>
    </row>
    <row r="112" spans="3:4" x14ac:dyDescent="0.55000000000000004">
      <c r="C112" s="2">
        <v>108</v>
      </c>
      <c r="D112" s="2">
        <v>323340.99810037535</v>
      </c>
    </row>
    <row r="113" spans="3:4" x14ac:dyDescent="0.55000000000000004">
      <c r="C113" s="2">
        <v>109</v>
      </c>
      <c r="D113" s="2">
        <v>220937.17921378021</v>
      </c>
    </row>
    <row r="114" spans="3:4" x14ac:dyDescent="0.55000000000000004">
      <c r="C114" s="2">
        <v>110</v>
      </c>
      <c r="D114" s="2">
        <v>521060.39863529848</v>
      </c>
    </row>
    <row r="115" spans="3:4" x14ac:dyDescent="0.55000000000000004">
      <c r="C115" s="2">
        <v>111</v>
      </c>
      <c r="D115" s="2">
        <v>322382.31976804032</v>
      </c>
    </row>
    <row r="116" spans="3:4" x14ac:dyDescent="0.55000000000000004">
      <c r="C116" s="2">
        <v>112</v>
      </c>
      <c r="D116" s="2">
        <v>542928.28863518569</v>
      </c>
    </row>
    <row r="117" spans="3:4" x14ac:dyDescent="0.55000000000000004">
      <c r="C117" s="2">
        <v>113</v>
      </c>
      <c r="D117" s="2">
        <v>390779.65872070089</v>
      </c>
    </row>
    <row r="118" spans="3:4" x14ac:dyDescent="0.55000000000000004">
      <c r="C118" s="2">
        <v>114</v>
      </c>
      <c r="D118" s="2">
        <v>386043.09952803468</v>
      </c>
    </row>
    <row r="119" spans="3:4" x14ac:dyDescent="0.55000000000000004">
      <c r="C119" s="2">
        <v>115</v>
      </c>
      <c r="D119" s="2">
        <v>330941.79807012848</v>
      </c>
    </row>
    <row r="120" spans="3:4" x14ac:dyDescent="0.55000000000000004">
      <c r="C120" s="2">
        <v>116</v>
      </c>
      <c r="D120" s="2">
        <v>415425.07790168602</v>
      </c>
    </row>
    <row r="121" spans="3:4" x14ac:dyDescent="0.55000000000000004">
      <c r="C121" s="2">
        <v>117</v>
      </c>
      <c r="D121" s="2">
        <v>329677.88577571191</v>
      </c>
    </row>
    <row r="122" spans="3:4" x14ac:dyDescent="0.55000000000000004">
      <c r="C122" s="2">
        <v>118</v>
      </c>
      <c r="D122" s="2">
        <v>229708.86407539935</v>
      </c>
    </row>
    <row r="123" spans="3:4" x14ac:dyDescent="0.55000000000000004">
      <c r="C123" s="2">
        <v>119</v>
      </c>
      <c r="D123" s="2">
        <v>467860.99644823914</v>
      </c>
    </row>
    <row r="124" spans="3:4" x14ac:dyDescent="0.55000000000000004">
      <c r="C124" s="2">
        <v>120</v>
      </c>
      <c r="D124" s="2">
        <v>522846.23531725287</v>
      </c>
    </row>
    <row r="125" spans="3:4" x14ac:dyDescent="0.55000000000000004">
      <c r="C125" s="2">
        <v>121</v>
      </c>
      <c r="D125" s="2">
        <v>355751.07282452105</v>
      </c>
    </row>
    <row r="126" spans="3:4" x14ac:dyDescent="0.55000000000000004">
      <c r="C126" s="2">
        <v>122</v>
      </c>
      <c r="D126" s="2">
        <v>332930.31404219562</v>
      </c>
    </row>
    <row r="127" spans="3:4" x14ac:dyDescent="0.55000000000000004">
      <c r="C127" s="2">
        <v>123</v>
      </c>
      <c r="D127" s="2">
        <v>227708.15314704733</v>
      </c>
    </row>
    <row r="128" spans="3:4" x14ac:dyDescent="0.55000000000000004">
      <c r="C128" s="2">
        <v>124</v>
      </c>
      <c r="D128" s="2">
        <v>305300.13399846904</v>
      </c>
    </row>
    <row r="129" spans="3:4" x14ac:dyDescent="0.55000000000000004">
      <c r="C129" s="2">
        <v>125</v>
      </c>
      <c r="D129" s="2">
        <v>353573.76278363209</v>
      </c>
    </row>
    <row r="130" spans="3:4" x14ac:dyDescent="0.55000000000000004">
      <c r="C130" s="2">
        <v>126</v>
      </c>
      <c r="D130" s="2">
        <v>307355.8964041805</v>
      </c>
    </row>
    <row r="131" spans="3:4" x14ac:dyDescent="0.55000000000000004">
      <c r="C131" s="2">
        <v>127</v>
      </c>
      <c r="D131" s="2">
        <v>471254.28272624552</v>
      </c>
    </row>
    <row r="132" spans="3:4" x14ac:dyDescent="0.55000000000000004">
      <c r="C132" s="2">
        <v>128</v>
      </c>
      <c r="D132" s="2">
        <v>348279.02164598752</v>
      </c>
    </row>
    <row r="133" spans="3:4" x14ac:dyDescent="0.55000000000000004">
      <c r="C133" s="2">
        <v>129</v>
      </c>
      <c r="D133" s="2">
        <v>282516.82555067248</v>
      </c>
    </row>
    <row r="134" spans="3:4" x14ac:dyDescent="0.55000000000000004">
      <c r="C134" s="2">
        <v>130</v>
      </c>
      <c r="D134" s="2">
        <v>406232.85851054621</v>
      </c>
    </row>
    <row r="135" spans="3:4" x14ac:dyDescent="0.55000000000000004">
      <c r="C135" s="2">
        <v>131</v>
      </c>
      <c r="D135" s="2">
        <v>336579.74759999436</v>
      </c>
    </row>
    <row r="136" spans="3:4" x14ac:dyDescent="0.55000000000000004">
      <c r="C136" s="2">
        <v>132</v>
      </c>
      <c r="D136" s="2">
        <v>309118.44603693276</v>
      </c>
    </row>
    <row r="137" spans="3:4" x14ac:dyDescent="0.55000000000000004">
      <c r="C137" s="2">
        <v>133</v>
      </c>
      <c r="D137" s="2">
        <v>448479.83654141374</v>
      </c>
    </row>
    <row r="138" spans="3:4" x14ac:dyDescent="0.55000000000000004">
      <c r="C138" s="2">
        <v>134</v>
      </c>
      <c r="D138" s="2">
        <v>389478.78499432805</v>
      </c>
    </row>
    <row r="139" spans="3:4" x14ac:dyDescent="0.55000000000000004">
      <c r="C139" s="2">
        <v>135</v>
      </c>
      <c r="D139" s="2">
        <v>336496.34475483798</v>
      </c>
    </row>
    <row r="140" spans="3:4" x14ac:dyDescent="0.55000000000000004">
      <c r="C140" s="2">
        <v>136</v>
      </c>
      <c r="D140" s="2">
        <v>313003.04004728206</v>
      </c>
    </row>
    <row r="141" spans="3:4" x14ac:dyDescent="0.55000000000000004">
      <c r="C141" s="2">
        <v>137</v>
      </c>
      <c r="D141" s="2">
        <v>256170.20512754991</v>
      </c>
    </row>
    <row r="142" spans="3:4" x14ac:dyDescent="0.55000000000000004">
      <c r="C142" s="2">
        <v>138</v>
      </c>
      <c r="D142" s="2">
        <v>453816.6337565977</v>
      </c>
    </row>
    <row r="143" spans="3:4" x14ac:dyDescent="0.55000000000000004">
      <c r="C143" s="2">
        <v>139</v>
      </c>
      <c r="D143" s="2">
        <v>269682.38209068065</v>
      </c>
    </row>
    <row r="144" spans="3:4" x14ac:dyDescent="0.55000000000000004">
      <c r="C144" s="2">
        <v>140</v>
      </c>
      <c r="D144" s="2">
        <v>293857.22063808341</v>
      </c>
    </row>
    <row r="145" spans="3:4" x14ac:dyDescent="0.55000000000000004">
      <c r="C145" s="2">
        <v>141</v>
      </c>
      <c r="D145" s="2">
        <v>334590.84656797623</v>
      </c>
    </row>
    <row r="146" spans="3:4" x14ac:dyDescent="0.55000000000000004">
      <c r="C146" s="2">
        <v>142</v>
      </c>
      <c r="D146" s="2">
        <v>271908.72006313939</v>
      </c>
    </row>
    <row r="147" spans="3:4" x14ac:dyDescent="0.55000000000000004">
      <c r="C147" s="2">
        <v>143</v>
      </c>
      <c r="D147" s="2">
        <v>279618.57922880119</v>
      </c>
    </row>
    <row r="148" spans="3:4" x14ac:dyDescent="0.55000000000000004">
      <c r="C148" s="2">
        <v>144</v>
      </c>
      <c r="D148" s="2">
        <v>394413.72184609249</v>
      </c>
    </row>
    <row r="149" spans="3:4" x14ac:dyDescent="0.55000000000000004">
      <c r="C149" s="2">
        <v>145</v>
      </c>
      <c r="D149" s="2">
        <v>330069.09148842323</v>
      </c>
    </row>
    <row r="150" spans="3:4" x14ac:dyDescent="0.55000000000000004">
      <c r="C150" s="2">
        <v>146</v>
      </c>
      <c r="D150" s="2">
        <v>424359.983425071</v>
      </c>
    </row>
    <row r="151" spans="3:4" x14ac:dyDescent="0.55000000000000004">
      <c r="C151" s="2">
        <v>147</v>
      </c>
      <c r="D151" s="2">
        <v>343021.45597275585</v>
      </c>
    </row>
    <row r="152" spans="3:4" x14ac:dyDescent="0.55000000000000004">
      <c r="C152" s="2">
        <v>148</v>
      </c>
      <c r="D152" s="2">
        <v>358417.31816451676</v>
      </c>
    </row>
    <row r="153" spans="3:4" x14ac:dyDescent="0.55000000000000004">
      <c r="C153" s="2">
        <v>149</v>
      </c>
      <c r="D153" s="2">
        <v>364451.51564752229</v>
      </c>
    </row>
    <row r="154" spans="3:4" x14ac:dyDescent="0.55000000000000004">
      <c r="C154" s="2">
        <v>150</v>
      </c>
      <c r="D154" s="2">
        <v>393794.50298139104</v>
      </c>
    </row>
    <row r="155" spans="3:4" x14ac:dyDescent="0.55000000000000004">
      <c r="C155" s="2">
        <v>151</v>
      </c>
      <c r="D155" s="2">
        <v>275615.00289255317</v>
      </c>
    </row>
    <row r="156" spans="3:4" x14ac:dyDescent="0.55000000000000004">
      <c r="C156" s="2">
        <v>152</v>
      </c>
      <c r="D156" s="2">
        <v>222430.23822831459</v>
      </c>
    </row>
    <row r="157" spans="3:4" x14ac:dyDescent="0.55000000000000004">
      <c r="C157" s="2">
        <v>153</v>
      </c>
      <c r="D157" s="2">
        <v>467673.54628236685</v>
      </c>
    </row>
    <row r="158" spans="3:4" x14ac:dyDescent="0.55000000000000004">
      <c r="C158" s="2">
        <v>154</v>
      </c>
      <c r="D158" s="2">
        <v>376697.756580688</v>
      </c>
    </row>
    <row r="159" spans="3:4" x14ac:dyDescent="0.55000000000000004">
      <c r="C159" s="2">
        <v>155</v>
      </c>
      <c r="D159" s="2">
        <v>438775.8323143798</v>
      </c>
    </row>
    <row r="160" spans="3:4" x14ac:dyDescent="0.55000000000000004">
      <c r="C160" s="2">
        <v>156</v>
      </c>
      <c r="D160" s="2">
        <v>341530.65099292021</v>
      </c>
    </row>
    <row r="161" spans="3:4" x14ac:dyDescent="0.55000000000000004">
      <c r="C161" s="2">
        <v>157</v>
      </c>
      <c r="D161" s="2">
        <v>305124.03266520286</v>
      </c>
    </row>
    <row r="162" spans="3:4" x14ac:dyDescent="0.55000000000000004">
      <c r="C162" s="2">
        <v>158</v>
      </c>
      <c r="D162" s="2">
        <v>549439.237262437</v>
      </c>
    </row>
    <row r="163" spans="3:4" x14ac:dyDescent="0.55000000000000004">
      <c r="C163" s="2">
        <v>159</v>
      </c>
      <c r="D163" s="2">
        <v>406400.42524219479</v>
      </c>
    </row>
    <row r="164" spans="3:4" x14ac:dyDescent="0.55000000000000004">
      <c r="C164" s="2">
        <v>160</v>
      </c>
      <c r="D164" s="2">
        <v>455492.83847979858</v>
      </c>
    </row>
    <row r="165" spans="3:4" x14ac:dyDescent="0.55000000000000004">
      <c r="C165" s="2">
        <v>161</v>
      </c>
      <c r="D165" s="2">
        <v>376693.88623636635</v>
      </c>
    </row>
    <row r="166" spans="3:4" x14ac:dyDescent="0.55000000000000004">
      <c r="C166" s="2">
        <v>162</v>
      </c>
      <c r="D166" s="2">
        <v>481404.00756219489</v>
      </c>
    </row>
    <row r="167" spans="3:4" x14ac:dyDescent="0.55000000000000004">
      <c r="C167" s="2">
        <v>163</v>
      </c>
      <c r="D167" s="2">
        <v>345080.96830783697</v>
      </c>
    </row>
    <row r="168" spans="3:4" x14ac:dyDescent="0.55000000000000004">
      <c r="C168" s="2">
        <v>164</v>
      </c>
      <c r="D168" s="2">
        <v>368616.02881414874</v>
      </c>
    </row>
    <row r="169" spans="3:4" x14ac:dyDescent="0.55000000000000004">
      <c r="C169" s="2">
        <v>165</v>
      </c>
      <c r="D169" s="2">
        <v>249586.29640249049</v>
      </c>
    </row>
    <row r="170" spans="3:4" x14ac:dyDescent="0.55000000000000004">
      <c r="C170" s="2">
        <v>166</v>
      </c>
      <c r="D170" s="2">
        <v>397484.64492779406</v>
      </c>
    </row>
    <row r="171" spans="3:4" x14ac:dyDescent="0.55000000000000004">
      <c r="C171" s="2">
        <v>167</v>
      </c>
      <c r="D171" s="2">
        <v>257870.19859460733</v>
      </c>
    </row>
    <row r="172" spans="3:4" x14ac:dyDescent="0.55000000000000004">
      <c r="C172" s="2">
        <v>168</v>
      </c>
      <c r="D172" s="2">
        <v>320527.97996206436</v>
      </c>
    </row>
    <row r="173" spans="3:4" x14ac:dyDescent="0.55000000000000004">
      <c r="C173" s="2">
        <v>169</v>
      </c>
      <c r="D173" s="2">
        <v>505641.49955905671</v>
      </c>
    </row>
    <row r="174" spans="3:4" x14ac:dyDescent="0.55000000000000004">
      <c r="C174" s="2">
        <v>170</v>
      </c>
      <c r="D174" s="2">
        <v>264537.32697072125</v>
      </c>
    </row>
    <row r="175" spans="3:4" x14ac:dyDescent="0.55000000000000004">
      <c r="C175" s="2">
        <v>171</v>
      </c>
      <c r="D175" s="2">
        <v>259557.17427013864</v>
      </c>
    </row>
    <row r="176" spans="3:4" x14ac:dyDescent="0.55000000000000004">
      <c r="C176" s="2">
        <v>172</v>
      </c>
      <c r="D176" s="2">
        <v>303635.35874587053</v>
      </c>
    </row>
    <row r="177" spans="3:4" x14ac:dyDescent="0.55000000000000004">
      <c r="C177" s="2">
        <v>173</v>
      </c>
      <c r="D177" s="2">
        <v>179370.08046357735</v>
      </c>
    </row>
    <row r="178" spans="3:4" x14ac:dyDescent="0.55000000000000004">
      <c r="C178" s="2">
        <v>174</v>
      </c>
      <c r="D178" s="2">
        <v>401826.73702847731</v>
      </c>
    </row>
    <row r="179" spans="3:4" x14ac:dyDescent="0.55000000000000004">
      <c r="C179" s="2">
        <v>175</v>
      </c>
      <c r="D179" s="2">
        <v>313157.46817618015</v>
      </c>
    </row>
    <row r="180" spans="3:4" x14ac:dyDescent="0.55000000000000004">
      <c r="C180" s="2">
        <v>176</v>
      </c>
      <c r="D180" s="2">
        <v>485763.91821907816</v>
      </c>
    </row>
    <row r="181" spans="3:4" x14ac:dyDescent="0.55000000000000004">
      <c r="C181" s="2">
        <v>177</v>
      </c>
      <c r="D181" s="2">
        <v>519390.29446857783</v>
      </c>
    </row>
    <row r="182" spans="3:4" x14ac:dyDescent="0.55000000000000004">
      <c r="C182" s="2">
        <v>178</v>
      </c>
      <c r="D182" s="2">
        <v>324400.53921320755</v>
      </c>
    </row>
    <row r="183" spans="3:4" x14ac:dyDescent="0.55000000000000004">
      <c r="C183" s="2">
        <v>179</v>
      </c>
      <c r="D183" s="2">
        <v>326740.69039520313</v>
      </c>
    </row>
    <row r="184" spans="3:4" x14ac:dyDescent="0.55000000000000004">
      <c r="C184" s="2">
        <v>180</v>
      </c>
      <c r="D184" s="2">
        <v>355051.04697410035</v>
      </c>
    </row>
    <row r="185" spans="3:4" x14ac:dyDescent="0.55000000000000004">
      <c r="C185" s="2">
        <v>181</v>
      </c>
      <c r="D185" s="2">
        <v>317123.06141714391</v>
      </c>
    </row>
    <row r="186" spans="3:4" x14ac:dyDescent="0.55000000000000004">
      <c r="C186" s="2">
        <v>182</v>
      </c>
      <c r="D186" s="2">
        <v>189143.45129059616</v>
      </c>
    </row>
    <row r="187" spans="3:4" x14ac:dyDescent="0.55000000000000004">
      <c r="C187" s="2">
        <v>183</v>
      </c>
      <c r="D187" s="2">
        <v>184127.70771001308</v>
      </c>
    </row>
    <row r="188" spans="3:4" x14ac:dyDescent="0.55000000000000004">
      <c r="C188" s="2">
        <v>184</v>
      </c>
      <c r="D188" s="2">
        <v>350822.31573865499</v>
      </c>
    </row>
    <row r="189" spans="3:4" x14ac:dyDescent="0.55000000000000004">
      <c r="C189" s="2">
        <v>185</v>
      </c>
      <c r="D189" s="2">
        <v>350352.01967036701</v>
      </c>
    </row>
    <row r="190" spans="3:4" x14ac:dyDescent="0.55000000000000004">
      <c r="C190" s="2">
        <v>186</v>
      </c>
      <c r="D190" s="2">
        <v>462243.3334820348</v>
      </c>
    </row>
    <row r="191" spans="3:4" x14ac:dyDescent="0.55000000000000004">
      <c r="C191" s="2">
        <v>187</v>
      </c>
      <c r="D191" s="2">
        <v>420691.10425665585</v>
      </c>
    </row>
    <row r="192" spans="3:4" x14ac:dyDescent="0.55000000000000004">
      <c r="C192" s="2">
        <v>188</v>
      </c>
      <c r="D192" s="2">
        <v>254026.68210833872</v>
      </c>
    </row>
    <row r="193" spans="3:4" x14ac:dyDescent="0.55000000000000004">
      <c r="C193" s="2">
        <v>189</v>
      </c>
      <c r="D193" s="2">
        <v>562429.03999364562</v>
      </c>
    </row>
    <row r="194" spans="3:4" x14ac:dyDescent="0.55000000000000004">
      <c r="C194" s="2">
        <v>190</v>
      </c>
      <c r="D194" s="2">
        <v>398076.2592134875</v>
      </c>
    </row>
    <row r="195" spans="3:4" x14ac:dyDescent="0.55000000000000004">
      <c r="C195" s="2">
        <v>191</v>
      </c>
      <c r="D195" s="2">
        <v>239619.90021682842</v>
      </c>
    </row>
    <row r="196" spans="3:4" x14ac:dyDescent="0.55000000000000004">
      <c r="C196" s="2">
        <v>192</v>
      </c>
      <c r="D196" s="2">
        <v>418944.25665466121</v>
      </c>
    </row>
    <row r="197" spans="3:4" x14ac:dyDescent="0.55000000000000004">
      <c r="C197" s="2">
        <v>193</v>
      </c>
      <c r="D197" s="2">
        <v>407057.33705360314</v>
      </c>
    </row>
    <row r="198" spans="3:4" x14ac:dyDescent="0.55000000000000004">
      <c r="C198" s="2">
        <v>194</v>
      </c>
      <c r="D198" s="2">
        <v>358514.03134410927</v>
      </c>
    </row>
    <row r="199" spans="3:4" x14ac:dyDescent="0.55000000000000004">
      <c r="C199" s="2">
        <v>195</v>
      </c>
      <c r="D199" s="2">
        <v>362161.43956643459</v>
      </c>
    </row>
    <row r="200" spans="3:4" x14ac:dyDescent="0.55000000000000004">
      <c r="C200" s="2">
        <v>196</v>
      </c>
      <c r="D200" s="2">
        <v>411733.13957240514</v>
      </c>
    </row>
    <row r="201" spans="3:4" x14ac:dyDescent="0.55000000000000004">
      <c r="C201" s="2">
        <v>197</v>
      </c>
      <c r="D201" s="2">
        <v>438152.18417509925</v>
      </c>
    </row>
    <row r="202" spans="3:4" x14ac:dyDescent="0.55000000000000004">
      <c r="C202" s="2">
        <v>198</v>
      </c>
      <c r="D202" s="2">
        <v>366443.82852494397</v>
      </c>
    </row>
    <row r="203" spans="3:4" x14ac:dyDescent="0.55000000000000004">
      <c r="C203" s="2">
        <v>199</v>
      </c>
      <c r="D203" s="2">
        <v>282588.17488359916</v>
      </c>
    </row>
    <row r="204" spans="3:4" x14ac:dyDescent="0.55000000000000004">
      <c r="C204" s="2">
        <v>200</v>
      </c>
      <c r="D204" s="2">
        <v>261341.21179939021</v>
      </c>
    </row>
    <row r="205" spans="3:4" x14ac:dyDescent="0.55000000000000004">
      <c r="C205" s="2">
        <v>201</v>
      </c>
      <c r="D205" s="2">
        <v>527939.38072728715</v>
      </c>
    </row>
    <row r="206" spans="3:4" x14ac:dyDescent="0.55000000000000004">
      <c r="C206" s="2">
        <v>202</v>
      </c>
      <c r="D206" s="2">
        <v>352877.77421302389</v>
      </c>
    </row>
    <row r="207" spans="3:4" x14ac:dyDescent="0.55000000000000004">
      <c r="C207" s="2">
        <v>203</v>
      </c>
      <c r="D207" s="2">
        <v>358922.17879244307</v>
      </c>
    </row>
    <row r="208" spans="3:4" x14ac:dyDescent="0.55000000000000004">
      <c r="C208" s="2">
        <v>204</v>
      </c>
      <c r="D208" s="2">
        <v>413294.71140411514</v>
      </c>
    </row>
    <row r="209" spans="3:4" x14ac:dyDescent="0.55000000000000004">
      <c r="C209" s="2">
        <v>205</v>
      </c>
      <c r="D209" s="2">
        <v>177003.59154537975</v>
      </c>
    </row>
    <row r="210" spans="3:4" x14ac:dyDescent="0.55000000000000004">
      <c r="C210" s="2">
        <v>206</v>
      </c>
      <c r="D210" s="2">
        <v>354065.00285940699</v>
      </c>
    </row>
    <row r="211" spans="3:4" x14ac:dyDescent="0.55000000000000004">
      <c r="C211" s="2">
        <v>207</v>
      </c>
      <c r="D211" s="2">
        <v>280286.7028543448</v>
      </c>
    </row>
    <row r="212" spans="3:4" x14ac:dyDescent="0.55000000000000004">
      <c r="C212" s="2">
        <v>208</v>
      </c>
      <c r="D212" s="2">
        <v>364388.38588651636</v>
      </c>
    </row>
    <row r="213" spans="3:4" x14ac:dyDescent="0.55000000000000004">
      <c r="C213" s="2">
        <v>209</v>
      </c>
      <c r="D213" s="2">
        <v>370881.61359408038</v>
      </c>
    </row>
    <row r="214" spans="3:4" x14ac:dyDescent="0.55000000000000004">
      <c r="C214" s="2">
        <v>210</v>
      </c>
      <c r="D214" s="2">
        <v>431875.5143027142</v>
      </c>
    </row>
    <row r="215" spans="3:4" x14ac:dyDescent="0.55000000000000004">
      <c r="C215" s="2">
        <v>211</v>
      </c>
      <c r="D215" s="2">
        <v>310172.84910028271</v>
      </c>
    </row>
    <row r="216" spans="3:4" x14ac:dyDescent="0.55000000000000004">
      <c r="C216" s="2">
        <v>212</v>
      </c>
      <c r="D216" s="2">
        <v>345114.93804771232</v>
      </c>
    </row>
    <row r="217" spans="3:4" x14ac:dyDescent="0.55000000000000004">
      <c r="C217" s="2">
        <v>213</v>
      </c>
      <c r="D217" s="2">
        <v>320529.8200189005</v>
      </c>
    </row>
    <row r="218" spans="3:4" x14ac:dyDescent="0.55000000000000004">
      <c r="C218" s="2">
        <v>214</v>
      </c>
      <c r="D218" s="2">
        <v>348560.64146034379</v>
      </c>
    </row>
    <row r="219" spans="3:4" x14ac:dyDescent="0.55000000000000004">
      <c r="C219" s="2">
        <v>215</v>
      </c>
      <c r="D219" s="2">
        <v>344960.8372281302</v>
      </c>
    </row>
    <row r="220" spans="3:4" x14ac:dyDescent="0.55000000000000004">
      <c r="C220" s="2">
        <v>216</v>
      </c>
      <c r="D220" s="2">
        <v>355875.36593991943</v>
      </c>
    </row>
    <row r="221" spans="3:4" x14ac:dyDescent="0.55000000000000004">
      <c r="C221" s="2">
        <v>217</v>
      </c>
      <c r="D221" s="2">
        <v>362760.36853069224</v>
      </c>
    </row>
    <row r="222" spans="3:4" x14ac:dyDescent="0.55000000000000004">
      <c r="C222" s="2">
        <v>218</v>
      </c>
      <c r="D222" s="2">
        <v>377094.11039105046</v>
      </c>
    </row>
    <row r="223" spans="3:4" x14ac:dyDescent="0.55000000000000004">
      <c r="C223" s="2">
        <v>219</v>
      </c>
      <c r="D223" s="2">
        <v>275872.4586363046</v>
      </c>
    </row>
    <row r="224" spans="3:4" x14ac:dyDescent="0.55000000000000004">
      <c r="C224" s="2">
        <v>220</v>
      </c>
      <c r="D224" s="2">
        <v>386542.96694236476</v>
      </c>
    </row>
    <row r="225" spans="3:4" x14ac:dyDescent="0.55000000000000004">
      <c r="C225" s="2">
        <v>221</v>
      </c>
      <c r="D225" s="2">
        <v>307343.63280008693</v>
      </c>
    </row>
    <row r="226" spans="3:4" x14ac:dyDescent="0.55000000000000004">
      <c r="C226" s="2">
        <v>222</v>
      </c>
      <c r="D226" s="2">
        <v>233767.86260026321</v>
      </c>
    </row>
    <row r="227" spans="3:4" x14ac:dyDescent="0.55000000000000004">
      <c r="C227" s="2">
        <v>223</v>
      </c>
      <c r="D227" s="2">
        <v>357235.71540580492</v>
      </c>
    </row>
    <row r="228" spans="3:4" x14ac:dyDescent="0.55000000000000004">
      <c r="C228" s="2">
        <v>224</v>
      </c>
      <c r="D228" s="2">
        <v>462334.33455088316</v>
      </c>
    </row>
    <row r="229" spans="3:4" x14ac:dyDescent="0.55000000000000004">
      <c r="C229" s="2">
        <v>225</v>
      </c>
      <c r="D229" s="2">
        <v>248209.59283271691</v>
      </c>
    </row>
    <row r="230" spans="3:4" x14ac:dyDescent="0.55000000000000004">
      <c r="C230" s="2">
        <v>226</v>
      </c>
      <c r="D230" s="2">
        <v>309541.37637996167</v>
      </c>
    </row>
    <row r="231" spans="3:4" x14ac:dyDescent="0.55000000000000004">
      <c r="C231" s="2">
        <v>227</v>
      </c>
      <c r="D231" s="2">
        <v>230984.04819522431</v>
      </c>
    </row>
    <row r="232" spans="3:4" x14ac:dyDescent="0.55000000000000004">
      <c r="C232" s="2">
        <v>228</v>
      </c>
      <c r="D232" s="2">
        <v>395025.9421603072</v>
      </c>
    </row>
    <row r="233" spans="3:4" x14ac:dyDescent="0.55000000000000004">
      <c r="C233" s="2">
        <v>229</v>
      </c>
      <c r="D233" s="2">
        <v>383175.67550723517</v>
      </c>
    </row>
    <row r="234" spans="3:4" x14ac:dyDescent="0.55000000000000004">
      <c r="C234" s="2">
        <v>230</v>
      </c>
      <c r="D234" s="2">
        <v>237897.6997247574</v>
      </c>
    </row>
    <row r="235" spans="3:4" x14ac:dyDescent="0.55000000000000004">
      <c r="C235" s="2">
        <v>231</v>
      </c>
      <c r="D235" s="2">
        <v>452529.5261949742</v>
      </c>
    </row>
    <row r="236" spans="3:4" x14ac:dyDescent="0.55000000000000004">
      <c r="C236" s="2">
        <v>232</v>
      </c>
      <c r="D236" s="2">
        <v>307897.44244973228</v>
      </c>
    </row>
    <row r="237" spans="3:4" x14ac:dyDescent="0.55000000000000004">
      <c r="C237" s="2">
        <v>233</v>
      </c>
      <c r="D237" s="2">
        <v>315838.66202472214</v>
      </c>
    </row>
    <row r="238" spans="3:4" x14ac:dyDescent="0.55000000000000004">
      <c r="C238" s="2">
        <v>234</v>
      </c>
      <c r="D238" s="2">
        <v>363733.97152736783</v>
      </c>
    </row>
    <row r="239" spans="3:4" x14ac:dyDescent="0.55000000000000004">
      <c r="C239" s="2">
        <v>235</v>
      </c>
      <c r="D239" s="2">
        <v>421105.72033270157</v>
      </c>
    </row>
    <row r="240" spans="3:4" x14ac:dyDescent="0.55000000000000004">
      <c r="C240" s="2">
        <v>236</v>
      </c>
      <c r="D240" s="2">
        <v>292501.17359551688</v>
      </c>
    </row>
    <row r="241" spans="3:4" x14ac:dyDescent="0.55000000000000004">
      <c r="C241" s="2">
        <v>237</v>
      </c>
      <c r="D241" s="2">
        <v>527675.5291695206</v>
      </c>
    </row>
    <row r="242" spans="3:4" x14ac:dyDescent="0.55000000000000004">
      <c r="C242" s="2">
        <v>238</v>
      </c>
      <c r="D242" s="2">
        <v>338768.55978932988</v>
      </c>
    </row>
    <row r="243" spans="3:4" x14ac:dyDescent="0.55000000000000004">
      <c r="C243" s="2">
        <v>239</v>
      </c>
      <c r="D243" s="2">
        <v>490899.79409007618</v>
      </c>
    </row>
    <row r="244" spans="3:4" x14ac:dyDescent="0.55000000000000004">
      <c r="C244" s="2">
        <v>240</v>
      </c>
      <c r="D244" s="2">
        <v>363589.88823762763</v>
      </c>
    </row>
    <row r="245" spans="3:4" x14ac:dyDescent="0.55000000000000004">
      <c r="C245" s="2">
        <v>241</v>
      </c>
      <c r="D245" s="2">
        <v>372848.79597813793</v>
      </c>
    </row>
    <row r="246" spans="3:4" x14ac:dyDescent="0.55000000000000004">
      <c r="C246" s="2">
        <v>242</v>
      </c>
      <c r="D246" s="2">
        <v>342220.07085460535</v>
      </c>
    </row>
    <row r="247" spans="3:4" x14ac:dyDescent="0.55000000000000004">
      <c r="C247" s="2">
        <v>243</v>
      </c>
      <c r="D247" s="2">
        <v>292768.24905865476</v>
      </c>
    </row>
    <row r="248" spans="3:4" x14ac:dyDescent="0.55000000000000004">
      <c r="C248" s="2">
        <v>244</v>
      </c>
      <c r="D248" s="2">
        <v>474301.50620744255</v>
      </c>
    </row>
    <row r="249" spans="3:4" x14ac:dyDescent="0.55000000000000004">
      <c r="C249" s="2">
        <v>245</v>
      </c>
      <c r="D249" s="2">
        <v>363115.34371918283</v>
      </c>
    </row>
    <row r="250" spans="3:4" x14ac:dyDescent="0.55000000000000004">
      <c r="C250" s="2">
        <v>246</v>
      </c>
      <c r="D250" s="2">
        <v>331665.32740415842</v>
      </c>
    </row>
    <row r="251" spans="3:4" x14ac:dyDescent="0.55000000000000004">
      <c r="C251" s="2">
        <v>247</v>
      </c>
      <c r="D251" s="2">
        <v>275624.67697772558</v>
      </c>
    </row>
    <row r="252" spans="3:4" x14ac:dyDescent="0.55000000000000004">
      <c r="C252" s="2">
        <v>248</v>
      </c>
      <c r="D252" s="2">
        <v>456031.93693956267</v>
      </c>
    </row>
    <row r="253" spans="3:4" x14ac:dyDescent="0.55000000000000004">
      <c r="C253" s="2">
        <v>249</v>
      </c>
      <c r="D253" s="2">
        <v>296776.67397069919</v>
      </c>
    </row>
    <row r="254" spans="3:4" x14ac:dyDescent="0.55000000000000004">
      <c r="C254" s="2">
        <v>250</v>
      </c>
      <c r="D254" s="2">
        <v>370697.68317356304</v>
      </c>
    </row>
    <row r="255" spans="3:4" x14ac:dyDescent="0.55000000000000004">
      <c r="C255" s="2">
        <v>251</v>
      </c>
      <c r="D255" s="2">
        <v>328965.22761135595</v>
      </c>
    </row>
    <row r="256" spans="3:4" x14ac:dyDescent="0.55000000000000004">
      <c r="C256" s="2">
        <v>252</v>
      </c>
      <c r="D256" s="2">
        <v>343621.28291080624</v>
      </c>
    </row>
    <row r="257" spans="3:4" x14ac:dyDescent="0.55000000000000004">
      <c r="C257" s="2">
        <v>253</v>
      </c>
      <c r="D257" s="2">
        <v>320855.88702723797</v>
      </c>
    </row>
    <row r="258" spans="3:4" x14ac:dyDescent="0.55000000000000004">
      <c r="C258" s="2">
        <v>254</v>
      </c>
      <c r="D258" s="2">
        <v>316474.46897056157</v>
      </c>
    </row>
    <row r="259" spans="3:4" x14ac:dyDescent="0.55000000000000004">
      <c r="C259" s="2">
        <v>255</v>
      </c>
      <c r="D259" s="2">
        <v>387788.45354272739</v>
      </c>
    </row>
    <row r="260" spans="3:4" x14ac:dyDescent="0.55000000000000004">
      <c r="C260" s="2">
        <v>256</v>
      </c>
      <c r="D260" s="2">
        <v>465794.39821478847</v>
      </c>
    </row>
    <row r="261" spans="3:4" x14ac:dyDescent="0.55000000000000004">
      <c r="C261" s="2">
        <v>257</v>
      </c>
      <c r="D261" s="2">
        <v>247006.85935919688</v>
      </c>
    </row>
    <row r="262" spans="3:4" x14ac:dyDescent="0.55000000000000004">
      <c r="C262" s="2">
        <v>258</v>
      </c>
      <c r="D262" s="2">
        <v>311066.8702212401</v>
      </c>
    </row>
    <row r="263" spans="3:4" x14ac:dyDescent="0.55000000000000004">
      <c r="C263" s="2">
        <v>259</v>
      </c>
      <c r="D263" s="2">
        <v>364132.11386704195</v>
      </c>
    </row>
    <row r="264" spans="3:4" x14ac:dyDescent="0.55000000000000004">
      <c r="C264" s="2">
        <v>260</v>
      </c>
      <c r="D264" s="2">
        <v>322036.74874248286</v>
      </c>
    </row>
    <row r="265" spans="3:4" x14ac:dyDescent="0.55000000000000004">
      <c r="C265" s="2">
        <v>261</v>
      </c>
      <c r="D265" s="2">
        <v>340091.11221822252</v>
      </c>
    </row>
    <row r="266" spans="3:4" x14ac:dyDescent="0.55000000000000004">
      <c r="C266" s="2">
        <v>262</v>
      </c>
      <c r="D266" s="2">
        <v>339542.5966004809</v>
      </c>
    </row>
    <row r="267" spans="3:4" x14ac:dyDescent="0.55000000000000004">
      <c r="C267" s="2">
        <v>263</v>
      </c>
      <c r="D267" s="2">
        <v>329520.26230405446</v>
      </c>
    </row>
    <row r="268" spans="3:4" x14ac:dyDescent="0.55000000000000004">
      <c r="C268" s="2">
        <v>264</v>
      </c>
      <c r="D268" s="2">
        <v>437640.07003238192</v>
      </c>
    </row>
    <row r="269" spans="3:4" x14ac:dyDescent="0.55000000000000004">
      <c r="C269" s="2">
        <v>265</v>
      </c>
      <c r="D269" s="2">
        <v>360478.35672419274</v>
      </c>
    </row>
    <row r="270" spans="3:4" x14ac:dyDescent="0.55000000000000004">
      <c r="C270" s="2">
        <v>266</v>
      </c>
      <c r="D270" s="2">
        <v>440105.2324363736</v>
      </c>
    </row>
    <row r="271" spans="3:4" x14ac:dyDescent="0.55000000000000004">
      <c r="C271" s="2">
        <v>267</v>
      </c>
      <c r="D271" s="2">
        <v>186356.06339852899</v>
      </c>
    </row>
    <row r="272" spans="3:4" x14ac:dyDescent="0.55000000000000004">
      <c r="C272" s="2">
        <v>268</v>
      </c>
      <c r="D272" s="2">
        <v>374094.69008936849</v>
      </c>
    </row>
    <row r="273" spans="3:4" x14ac:dyDescent="0.55000000000000004">
      <c r="C273" s="2">
        <v>269</v>
      </c>
      <c r="D273" s="2">
        <v>325839.05831242457</v>
      </c>
    </row>
    <row r="274" spans="3:4" x14ac:dyDescent="0.55000000000000004">
      <c r="C274" s="2">
        <v>270</v>
      </c>
      <c r="D274" s="2">
        <v>305480.6215103658</v>
      </c>
    </row>
    <row r="275" spans="3:4" x14ac:dyDescent="0.55000000000000004">
      <c r="C275" s="2">
        <v>271</v>
      </c>
      <c r="D275" s="2">
        <v>472588.0340804946</v>
      </c>
    </row>
    <row r="276" spans="3:4" x14ac:dyDescent="0.55000000000000004">
      <c r="C276" s="2">
        <v>272</v>
      </c>
      <c r="D276" s="2">
        <v>289709.11311061593</v>
      </c>
    </row>
    <row r="277" spans="3:4" x14ac:dyDescent="0.55000000000000004">
      <c r="C277" s="2">
        <v>273</v>
      </c>
      <c r="D277" s="2">
        <v>285099.8760159589</v>
      </c>
    </row>
    <row r="278" spans="3:4" x14ac:dyDescent="0.55000000000000004">
      <c r="C278" s="2">
        <v>274</v>
      </c>
      <c r="D278" s="2">
        <v>531959.47008167033</v>
      </c>
    </row>
    <row r="279" spans="3:4" x14ac:dyDescent="0.55000000000000004">
      <c r="C279" s="2">
        <v>275</v>
      </c>
      <c r="D279" s="2">
        <v>394676.57496502734</v>
      </c>
    </row>
    <row r="280" spans="3:4" x14ac:dyDescent="0.55000000000000004">
      <c r="C280" s="2">
        <v>276</v>
      </c>
      <c r="D280" s="2">
        <v>564730.36693864129</v>
      </c>
    </row>
    <row r="281" spans="3:4" x14ac:dyDescent="0.55000000000000004">
      <c r="C281" s="2">
        <v>277</v>
      </c>
      <c r="D281" s="2">
        <v>363965.88708435587</v>
      </c>
    </row>
    <row r="282" spans="3:4" x14ac:dyDescent="0.55000000000000004">
      <c r="C282" s="2">
        <v>278</v>
      </c>
      <c r="D282" s="2">
        <v>331081.35596936586</v>
      </c>
    </row>
    <row r="283" spans="3:4" x14ac:dyDescent="0.55000000000000004">
      <c r="C283" s="2">
        <v>279</v>
      </c>
      <c r="D283" s="2">
        <v>361553.84503374685</v>
      </c>
    </row>
    <row r="284" spans="3:4" x14ac:dyDescent="0.55000000000000004">
      <c r="C284" s="2">
        <v>280</v>
      </c>
      <c r="D284" s="2">
        <v>392430.84885995893</v>
      </c>
    </row>
    <row r="285" spans="3:4" x14ac:dyDescent="0.55000000000000004">
      <c r="C285" s="2">
        <v>281</v>
      </c>
      <c r="D285" s="2">
        <v>228837.04224648498</v>
      </c>
    </row>
    <row r="286" spans="3:4" x14ac:dyDescent="0.55000000000000004">
      <c r="C286" s="2">
        <v>282</v>
      </c>
      <c r="D286" s="2">
        <v>514866.841643958</v>
      </c>
    </row>
    <row r="287" spans="3:4" x14ac:dyDescent="0.55000000000000004">
      <c r="C287" s="2">
        <v>283</v>
      </c>
      <c r="D287" s="2">
        <v>319059.09518946783</v>
      </c>
    </row>
    <row r="288" spans="3:4" x14ac:dyDescent="0.55000000000000004">
      <c r="C288" s="2">
        <v>284</v>
      </c>
      <c r="D288" s="2">
        <v>479941.22243552661</v>
      </c>
    </row>
    <row r="289" spans="3:4" x14ac:dyDescent="0.55000000000000004">
      <c r="C289" s="2">
        <v>285</v>
      </c>
      <c r="D289" s="2">
        <v>295125.96891681629</v>
      </c>
    </row>
    <row r="290" spans="3:4" x14ac:dyDescent="0.55000000000000004">
      <c r="C290" s="2">
        <v>286</v>
      </c>
      <c r="D290" s="2">
        <v>375666.50664291863</v>
      </c>
    </row>
    <row r="291" spans="3:4" x14ac:dyDescent="0.55000000000000004">
      <c r="C291" s="2">
        <v>287</v>
      </c>
      <c r="D291" s="2">
        <v>332907.77307411697</v>
      </c>
    </row>
    <row r="292" spans="3:4" x14ac:dyDescent="0.55000000000000004">
      <c r="C292" s="2">
        <v>288</v>
      </c>
      <c r="D292" s="2">
        <v>632568.58852489875</v>
      </c>
    </row>
    <row r="293" spans="3:4" x14ac:dyDescent="0.55000000000000004">
      <c r="C293" s="2">
        <v>289</v>
      </c>
      <c r="D293" s="2">
        <v>275577.26662013523</v>
      </c>
    </row>
    <row r="294" spans="3:4" x14ac:dyDescent="0.55000000000000004">
      <c r="C294" s="2">
        <v>290</v>
      </c>
      <c r="D294" s="2">
        <v>287733.11593749485</v>
      </c>
    </row>
    <row r="295" spans="3:4" x14ac:dyDescent="0.55000000000000004">
      <c r="C295" s="2">
        <v>291</v>
      </c>
      <c r="D295" s="2">
        <v>423861.42903114692</v>
      </c>
    </row>
    <row r="296" spans="3:4" x14ac:dyDescent="0.55000000000000004">
      <c r="C296" s="2">
        <v>292</v>
      </c>
      <c r="D296" s="2">
        <v>513679.58185429417</v>
      </c>
    </row>
    <row r="297" spans="3:4" x14ac:dyDescent="0.55000000000000004">
      <c r="C297" s="2">
        <v>293</v>
      </c>
      <c r="D297" s="2">
        <v>193591.67862490073</v>
      </c>
    </row>
    <row r="298" spans="3:4" x14ac:dyDescent="0.55000000000000004">
      <c r="C298" s="2">
        <v>294</v>
      </c>
      <c r="D298" s="2">
        <v>254741.98260364219</v>
      </c>
    </row>
    <row r="299" spans="3:4" x14ac:dyDescent="0.55000000000000004">
      <c r="C299" s="2">
        <v>295</v>
      </c>
      <c r="D299" s="2">
        <v>298242.90673377342</v>
      </c>
    </row>
    <row r="300" spans="3:4" x14ac:dyDescent="0.55000000000000004">
      <c r="C300" s="2">
        <v>296</v>
      </c>
      <c r="D300" s="2">
        <v>298251.50410551293</v>
      </c>
    </row>
    <row r="301" spans="3:4" x14ac:dyDescent="0.55000000000000004">
      <c r="C301" s="2">
        <v>297</v>
      </c>
      <c r="D301" s="2">
        <v>421520.62851227471</v>
      </c>
    </row>
    <row r="302" spans="3:4" x14ac:dyDescent="0.55000000000000004">
      <c r="C302" s="2">
        <v>298</v>
      </c>
      <c r="D302" s="2">
        <v>369823.53022862028</v>
      </c>
    </row>
    <row r="303" spans="3:4" x14ac:dyDescent="0.55000000000000004">
      <c r="C303" s="2">
        <v>299</v>
      </c>
      <c r="D303" s="2">
        <v>320135.91186837578</v>
      </c>
    </row>
    <row r="304" spans="3:4" x14ac:dyDescent="0.55000000000000004">
      <c r="C304" s="2">
        <v>300</v>
      </c>
      <c r="D304" s="2">
        <v>462239.78397703305</v>
      </c>
    </row>
    <row r="305" spans="3:4" x14ac:dyDescent="0.55000000000000004">
      <c r="C305" s="2">
        <v>301</v>
      </c>
      <c r="D305" s="2">
        <v>376624.25006098946</v>
      </c>
    </row>
    <row r="306" spans="3:4" x14ac:dyDescent="0.55000000000000004">
      <c r="C306" s="2">
        <v>302</v>
      </c>
      <c r="D306" s="2">
        <v>285791.73359485186</v>
      </c>
    </row>
    <row r="307" spans="3:4" x14ac:dyDescent="0.55000000000000004">
      <c r="C307" s="2">
        <v>303</v>
      </c>
      <c r="D307" s="2">
        <v>243354.15258574544</v>
      </c>
    </row>
    <row r="308" spans="3:4" x14ac:dyDescent="0.55000000000000004">
      <c r="C308" s="2">
        <v>304</v>
      </c>
      <c r="D308" s="2">
        <v>377271.89182751364</v>
      </c>
    </row>
    <row r="309" spans="3:4" x14ac:dyDescent="0.55000000000000004">
      <c r="C309" s="2">
        <v>305</v>
      </c>
      <c r="D309" s="2">
        <v>352754.26855256583</v>
      </c>
    </row>
    <row r="310" spans="3:4" x14ac:dyDescent="0.55000000000000004">
      <c r="C310" s="2">
        <v>306</v>
      </c>
      <c r="D310" s="2">
        <v>295973.00746286486</v>
      </c>
    </row>
    <row r="311" spans="3:4" x14ac:dyDescent="0.55000000000000004">
      <c r="C311" s="2">
        <v>307</v>
      </c>
      <c r="D311" s="2">
        <v>340045.83425500093</v>
      </c>
    </row>
    <row r="312" spans="3:4" x14ac:dyDescent="0.55000000000000004">
      <c r="C312" s="2">
        <v>308</v>
      </c>
      <c r="D312" s="2">
        <v>442161.81390878808</v>
      </c>
    </row>
    <row r="313" spans="3:4" x14ac:dyDescent="0.55000000000000004">
      <c r="C313" s="2">
        <v>309</v>
      </c>
      <c r="D313" s="2">
        <v>390534.01016697549</v>
      </c>
    </row>
    <row r="314" spans="3:4" x14ac:dyDescent="0.55000000000000004">
      <c r="C314" s="2">
        <v>310</v>
      </c>
      <c r="D314" s="2">
        <v>318218.52678834432</v>
      </c>
    </row>
    <row r="315" spans="3:4" x14ac:dyDescent="0.55000000000000004">
      <c r="C315" s="2">
        <v>311</v>
      </c>
      <c r="D315" s="2">
        <v>254483.68120895044</v>
      </c>
    </row>
    <row r="316" spans="3:4" x14ac:dyDescent="0.55000000000000004">
      <c r="C316" s="2">
        <v>312</v>
      </c>
      <c r="D316" s="2">
        <v>295003.15431887016</v>
      </c>
    </row>
    <row r="317" spans="3:4" x14ac:dyDescent="0.55000000000000004">
      <c r="C317" s="2">
        <v>313</v>
      </c>
      <c r="D317" s="2">
        <v>162497.94142302012</v>
      </c>
    </row>
    <row r="318" spans="3:4" x14ac:dyDescent="0.55000000000000004">
      <c r="C318" s="2">
        <v>314</v>
      </c>
      <c r="D318" s="2">
        <v>754135.34790411813</v>
      </c>
    </row>
    <row r="319" spans="3:4" x14ac:dyDescent="0.55000000000000004">
      <c r="C319" s="2">
        <v>315</v>
      </c>
      <c r="D319" s="2">
        <v>343426.07091976702</v>
      </c>
    </row>
    <row r="320" spans="3:4" x14ac:dyDescent="0.55000000000000004">
      <c r="C320" s="2">
        <v>316</v>
      </c>
      <c r="D320" s="2">
        <v>298640.64641010528</v>
      </c>
    </row>
    <row r="321" spans="3:4" x14ac:dyDescent="0.55000000000000004">
      <c r="C321" s="2">
        <v>317</v>
      </c>
      <c r="D321" s="2">
        <v>422068.53838397912</v>
      </c>
    </row>
    <row r="322" spans="3:4" x14ac:dyDescent="0.55000000000000004">
      <c r="C322" s="2">
        <v>318</v>
      </c>
      <c r="D322" s="2">
        <v>504533.14666942449</v>
      </c>
    </row>
    <row r="323" spans="3:4" x14ac:dyDescent="0.55000000000000004">
      <c r="C323" s="2">
        <v>319</v>
      </c>
      <c r="D323" s="2">
        <v>239354.47386016638</v>
      </c>
    </row>
    <row r="324" spans="3:4" x14ac:dyDescent="0.55000000000000004">
      <c r="C324" s="2">
        <v>320</v>
      </c>
      <c r="D324" s="2">
        <v>404783.08944370114</v>
      </c>
    </row>
    <row r="325" spans="3:4" x14ac:dyDescent="0.55000000000000004">
      <c r="C325" s="2">
        <v>321</v>
      </c>
      <c r="D325" s="2">
        <v>267552.53551055369</v>
      </c>
    </row>
    <row r="326" spans="3:4" x14ac:dyDescent="0.55000000000000004">
      <c r="C326" s="2">
        <v>322</v>
      </c>
      <c r="D326" s="2">
        <v>287121.40682968067</v>
      </c>
    </row>
    <row r="327" spans="3:4" x14ac:dyDescent="0.55000000000000004">
      <c r="C327" s="2">
        <v>323</v>
      </c>
      <c r="D327" s="2">
        <v>261643.991912689</v>
      </c>
    </row>
    <row r="328" spans="3:4" x14ac:dyDescent="0.55000000000000004">
      <c r="C328" s="2">
        <v>324</v>
      </c>
      <c r="D328" s="2">
        <v>461276.35976653761</v>
      </c>
    </row>
    <row r="329" spans="3:4" x14ac:dyDescent="0.55000000000000004">
      <c r="C329" s="2">
        <v>325</v>
      </c>
      <c r="D329" s="2">
        <v>357575.95639428706</v>
      </c>
    </row>
    <row r="330" spans="3:4" x14ac:dyDescent="0.55000000000000004">
      <c r="C330" s="2">
        <v>326</v>
      </c>
      <c r="D330" s="2">
        <v>457022.01689478144</v>
      </c>
    </row>
    <row r="331" spans="3:4" x14ac:dyDescent="0.55000000000000004">
      <c r="C331" s="2">
        <v>327</v>
      </c>
      <c r="D331" s="2">
        <v>367404.21139514126</v>
      </c>
    </row>
    <row r="332" spans="3:4" x14ac:dyDescent="0.55000000000000004">
      <c r="C332" s="2">
        <v>328</v>
      </c>
      <c r="D332" s="2">
        <v>523671.41341640271</v>
      </c>
    </row>
    <row r="333" spans="3:4" x14ac:dyDescent="0.55000000000000004">
      <c r="C333" s="2">
        <v>329</v>
      </c>
      <c r="D333" s="2">
        <v>206923.12619462109</v>
      </c>
    </row>
    <row r="334" spans="3:4" x14ac:dyDescent="0.55000000000000004">
      <c r="C334" s="2">
        <v>330</v>
      </c>
      <c r="D334" s="2">
        <v>320388.16910797218</v>
      </c>
    </row>
    <row r="335" spans="3:4" x14ac:dyDescent="0.55000000000000004">
      <c r="C335" s="2">
        <v>331</v>
      </c>
      <c r="D335" s="2">
        <v>431924.19097307156</v>
      </c>
    </row>
    <row r="336" spans="3:4" x14ac:dyDescent="0.55000000000000004">
      <c r="C336" s="2">
        <v>332</v>
      </c>
      <c r="D336" s="2">
        <v>352889.18242770946</v>
      </c>
    </row>
    <row r="337" spans="3:4" x14ac:dyDescent="0.55000000000000004">
      <c r="C337" s="2">
        <v>333</v>
      </c>
      <c r="D337" s="2">
        <v>382810.44721146219</v>
      </c>
    </row>
    <row r="338" spans="3:4" x14ac:dyDescent="0.55000000000000004">
      <c r="C338" s="2">
        <v>334</v>
      </c>
      <c r="D338" s="2">
        <v>323748.54632450285</v>
      </c>
    </row>
    <row r="339" spans="3:4" x14ac:dyDescent="0.55000000000000004">
      <c r="C339" s="2">
        <v>335</v>
      </c>
      <c r="D339" s="2">
        <v>254080.66105271666</v>
      </c>
    </row>
    <row r="340" spans="3:4" x14ac:dyDescent="0.55000000000000004">
      <c r="C340" s="2">
        <v>336</v>
      </c>
      <c r="D340" s="2">
        <v>504021.80304135382</v>
      </c>
    </row>
    <row r="341" spans="3:4" x14ac:dyDescent="0.55000000000000004">
      <c r="C341" s="2">
        <v>337</v>
      </c>
      <c r="D341" s="2">
        <v>315764.40455025004</v>
      </c>
    </row>
    <row r="342" spans="3:4" x14ac:dyDescent="0.55000000000000004">
      <c r="C342" s="2">
        <v>338</v>
      </c>
      <c r="D342" s="2">
        <v>229287.81670950359</v>
      </c>
    </row>
    <row r="343" spans="3:4" x14ac:dyDescent="0.55000000000000004">
      <c r="C343" s="2">
        <v>339</v>
      </c>
      <c r="D343" s="2">
        <v>446907.11596005561</v>
      </c>
    </row>
    <row r="344" spans="3:4" x14ac:dyDescent="0.55000000000000004">
      <c r="C344" s="2">
        <v>340</v>
      </c>
      <c r="D344" s="2">
        <v>456064.08971774718</v>
      </c>
    </row>
    <row r="345" spans="3:4" x14ac:dyDescent="0.55000000000000004">
      <c r="C345" s="2">
        <v>341</v>
      </c>
      <c r="D345" s="2">
        <v>329724.24975149147</v>
      </c>
    </row>
    <row r="346" spans="3:4" x14ac:dyDescent="0.55000000000000004">
      <c r="C346" s="2">
        <v>342</v>
      </c>
      <c r="D346" s="2">
        <v>333959.16805232648</v>
      </c>
    </row>
    <row r="347" spans="3:4" x14ac:dyDescent="0.55000000000000004">
      <c r="C347" s="2">
        <v>343</v>
      </c>
      <c r="D347" s="2">
        <v>165272.39590316379</v>
      </c>
    </row>
    <row r="348" spans="3:4" x14ac:dyDescent="0.55000000000000004">
      <c r="C348" s="2">
        <v>344</v>
      </c>
      <c r="D348" s="2">
        <v>251594.89738539353</v>
      </c>
    </row>
    <row r="349" spans="3:4" x14ac:dyDescent="0.55000000000000004">
      <c r="C349" s="2">
        <v>345</v>
      </c>
      <c r="D349" s="2">
        <v>351658.53841173026</v>
      </c>
    </row>
    <row r="350" spans="3:4" x14ac:dyDescent="0.55000000000000004">
      <c r="C350" s="2">
        <v>346</v>
      </c>
      <c r="D350" s="2">
        <v>494369.45594699652</v>
      </c>
    </row>
    <row r="351" spans="3:4" x14ac:dyDescent="0.55000000000000004">
      <c r="C351" s="2">
        <v>347</v>
      </c>
      <c r="D351" s="2">
        <v>460927.0446814688</v>
      </c>
    </row>
    <row r="352" spans="3:4" x14ac:dyDescent="0.55000000000000004">
      <c r="C352" s="2">
        <v>348</v>
      </c>
      <c r="D352" s="2">
        <v>279914.1382517342</v>
      </c>
    </row>
    <row r="353" spans="3:4" x14ac:dyDescent="0.55000000000000004">
      <c r="C353" s="2">
        <v>349</v>
      </c>
      <c r="D353" s="2">
        <v>284586.55538849207</v>
      </c>
    </row>
    <row r="354" spans="3:4" x14ac:dyDescent="0.55000000000000004">
      <c r="C354" s="2">
        <v>350</v>
      </c>
      <c r="D354" s="2">
        <v>472894.04502080387</v>
      </c>
    </row>
    <row r="355" spans="3:4" x14ac:dyDescent="0.55000000000000004">
      <c r="C355" s="2">
        <v>351</v>
      </c>
      <c r="D355" s="2">
        <v>341762.6477759332</v>
      </c>
    </row>
    <row r="356" spans="3:4" x14ac:dyDescent="0.55000000000000004">
      <c r="C356" s="2">
        <v>352</v>
      </c>
      <c r="D356" s="2">
        <v>429833.91842435882</v>
      </c>
    </row>
    <row r="357" spans="3:4" x14ac:dyDescent="0.55000000000000004">
      <c r="C357" s="2">
        <v>353</v>
      </c>
      <c r="D357" s="2">
        <v>269554.91578860767</v>
      </c>
    </row>
    <row r="358" spans="3:4" x14ac:dyDescent="0.55000000000000004">
      <c r="C358" s="2">
        <v>354</v>
      </c>
      <c r="D358" s="2">
        <v>310147.32020554558</v>
      </c>
    </row>
    <row r="359" spans="3:4" x14ac:dyDescent="0.55000000000000004">
      <c r="C359" s="2">
        <v>355</v>
      </c>
      <c r="D359" s="2">
        <v>346188.81069360062</v>
      </c>
    </row>
    <row r="360" spans="3:4" x14ac:dyDescent="0.55000000000000004">
      <c r="C360" s="2">
        <v>356</v>
      </c>
      <c r="D360" s="2">
        <v>348702.3362153903</v>
      </c>
    </row>
    <row r="361" spans="3:4" x14ac:dyDescent="0.55000000000000004">
      <c r="C361" s="2">
        <v>357</v>
      </c>
      <c r="D361" s="2">
        <v>352560.71036434261</v>
      </c>
    </row>
    <row r="362" spans="3:4" x14ac:dyDescent="0.55000000000000004">
      <c r="C362" s="2">
        <v>358</v>
      </c>
      <c r="D362" s="2">
        <v>360965.79192068079</v>
      </c>
    </row>
    <row r="363" spans="3:4" x14ac:dyDescent="0.55000000000000004">
      <c r="C363" s="2">
        <v>359</v>
      </c>
      <c r="D363" s="2">
        <v>323207.55388224049</v>
      </c>
    </row>
    <row r="364" spans="3:4" x14ac:dyDescent="0.55000000000000004">
      <c r="C364" s="2">
        <v>360</v>
      </c>
      <c r="D364" s="2">
        <v>404411.67531646695</v>
      </c>
    </row>
    <row r="365" spans="3:4" x14ac:dyDescent="0.55000000000000004">
      <c r="C365" s="2">
        <v>361</v>
      </c>
      <c r="D365" s="2">
        <v>270766.27037831425</v>
      </c>
    </row>
    <row r="366" spans="3:4" x14ac:dyDescent="0.55000000000000004">
      <c r="C366" s="2">
        <v>362</v>
      </c>
      <c r="D366" s="2">
        <v>339324.00585212564</v>
      </c>
    </row>
    <row r="367" spans="3:4" x14ac:dyDescent="0.55000000000000004">
      <c r="C367" s="2">
        <v>363</v>
      </c>
      <c r="D367" s="2">
        <v>362119.19582746242</v>
      </c>
    </row>
    <row r="368" spans="3:4" x14ac:dyDescent="0.55000000000000004">
      <c r="C368" s="2">
        <v>364</v>
      </c>
      <c r="D368" s="2">
        <v>304690.91454044759</v>
      </c>
    </row>
    <row r="369" spans="3:4" x14ac:dyDescent="0.55000000000000004">
      <c r="C369" s="2">
        <v>365</v>
      </c>
      <c r="D369" s="2">
        <v>239772.73422228944</v>
      </c>
    </row>
    <row r="370" spans="3:4" x14ac:dyDescent="0.55000000000000004">
      <c r="C370" s="2">
        <v>366</v>
      </c>
      <c r="D370" s="2">
        <v>285891.55603595893</v>
      </c>
    </row>
    <row r="371" spans="3:4" x14ac:dyDescent="0.55000000000000004">
      <c r="C371" s="2">
        <v>367</v>
      </c>
      <c r="D371" s="2">
        <v>476514.9185481249</v>
      </c>
    </row>
    <row r="372" spans="3:4" x14ac:dyDescent="0.55000000000000004">
      <c r="C372" s="2">
        <v>368</v>
      </c>
      <c r="D372" s="2">
        <v>322367.87903287134</v>
      </c>
    </row>
    <row r="373" spans="3:4" x14ac:dyDescent="0.55000000000000004">
      <c r="C373" s="2">
        <v>369</v>
      </c>
      <c r="D373" s="2">
        <v>364083.37497417891</v>
      </c>
    </row>
    <row r="374" spans="3:4" x14ac:dyDescent="0.55000000000000004">
      <c r="C374" s="2">
        <v>370</v>
      </c>
      <c r="D374" s="2">
        <v>409826.94538824423</v>
      </c>
    </row>
    <row r="375" spans="3:4" x14ac:dyDescent="0.55000000000000004">
      <c r="C375" s="2">
        <v>371</v>
      </c>
      <c r="D375" s="2">
        <v>290388.363162647</v>
      </c>
    </row>
    <row r="376" spans="3:4" x14ac:dyDescent="0.55000000000000004">
      <c r="C376" s="2">
        <v>372</v>
      </c>
      <c r="D376" s="2">
        <v>463531.38272950973</v>
      </c>
    </row>
    <row r="377" spans="3:4" x14ac:dyDescent="0.55000000000000004">
      <c r="C377" s="2">
        <v>373</v>
      </c>
      <c r="D377" s="2">
        <v>226042.22798488583</v>
      </c>
    </row>
    <row r="378" spans="3:4" x14ac:dyDescent="0.55000000000000004">
      <c r="C378" s="2">
        <v>374</v>
      </c>
      <c r="D378" s="2">
        <v>273951.94645137258</v>
      </c>
    </row>
    <row r="379" spans="3:4" x14ac:dyDescent="0.55000000000000004">
      <c r="C379" s="2">
        <v>375</v>
      </c>
      <c r="D379" s="2">
        <v>395031.39922216459</v>
      </c>
    </row>
    <row r="380" spans="3:4" x14ac:dyDescent="0.55000000000000004">
      <c r="C380" s="2">
        <v>376</v>
      </c>
      <c r="D380" s="2">
        <v>441537.30504078511</v>
      </c>
    </row>
    <row r="381" spans="3:4" x14ac:dyDescent="0.55000000000000004">
      <c r="C381" s="2">
        <v>377</v>
      </c>
      <c r="D381" s="2">
        <v>482307.65529643203</v>
      </c>
    </row>
    <row r="382" spans="3:4" x14ac:dyDescent="0.55000000000000004">
      <c r="C382" s="2">
        <v>378</v>
      </c>
      <c r="D382" s="2">
        <v>379575.03860886948</v>
      </c>
    </row>
    <row r="383" spans="3:4" x14ac:dyDescent="0.55000000000000004">
      <c r="C383" s="2">
        <v>379</v>
      </c>
      <c r="D383" s="2">
        <v>312039.03343697335</v>
      </c>
    </row>
    <row r="384" spans="3:4" x14ac:dyDescent="0.55000000000000004">
      <c r="C384" s="2">
        <v>380</v>
      </c>
      <c r="D384" s="2">
        <v>342677.00657179224</v>
      </c>
    </row>
    <row r="385" spans="3:4" x14ac:dyDescent="0.55000000000000004">
      <c r="C385" s="2">
        <v>381</v>
      </c>
      <c r="D385" s="2">
        <v>297310.38391500292</v>
      </c>
    </row>
    <row r="386" spans="3:4" x14ac:dyDescent="0.55000000000000004">
      <c r="C386" s="2">
        <v>382</v>
      </c>
      <c r="D386" s="2">
        <v>341344.68146770587</v>
      </c>
    </row>
    <row r="387" spans="3:4" x14ac:dyDescent="0.55000000000000004">
      <c r="C387" s="2">
        <v>383</v>
      </c>
      <c r="D387" s="2">
        <v>416746.91532141098</v>
      </c>
    </row>
    <row r="388" spans="3:4" x14ac:dyDescent="0.55000000000000004">
      <c r="C388" s="2">
        <v>384</v>
      </c>
      <c r="D388" s="2">
        <v>288755.14590178698</v>
      </c>
    </row>
    <row r="389" spans="3:4" x14ac:dyDescent="0.55000000000000004">
      <c r="C389" s="2">
        <v>385</v>
      </c>
      <c r="D389" s="2">
        <v>283243.82835488085</v>
      </c>
    </row>
    <row r="390" spans="3:4" x14ac:dyDescent="0.55000000000000004">
      <c r="C390" s="2">
        <v>386</v>
      </c>
      <c r="D390" s="2">
        <v>361722.89264983166</v>
      </c>
    </row>
    <row r="391" spans="3:4" x14ac:dyDescent="0.55000000000000004">
      <c r="C391" s="2">
        <v>387</v>
      </c>
      <c r="D391" s="2">
        <v>310341.08487173531</v>
      </c>
    </row>
    <row r="392" spans="3:4" x14ac:dyDescent="0.55000000000000004">
      <c r="C392" s="2">
        <v>388</v>
      </c>
      <c r="D392" s="2">
        <v>387969.387675078</v>
      </c>
    </row>
    <row r="393" spans="3:4" x14ac:dyDescent="0.55000000000000004">
      <c r="C393" s="2">
        <v>389</v>
      </c>
      <c r="D393" s="2">
        <v>402402.92169998534</v>
      </c>
    </row>
    <row r="394" spans="3:4" x14ac:dyDescent="0.55000000000000004">
      <c r="C394" s="2">
        <v>390</v>
      </c>
      <c r="D394" s="2">
        <v>369720.93793932442</v>
      </c>
    </row>
    <row r="395" spans="3:4" x14ac:dyDescent="0.55000000000000004">
      <c r="C395" s="2">
        <v>391</v>
      </c>
      <c r="D395" s="2">
        <v>310520.57974248601</v>
      </c>
    </row>
    <row r="396" spans="3:4" x14ac:dyDescent="0.55000000000000004">
      <c r="C396" s="2">
        <v>392</v>
      </c>
      <c r="D396" s="2">
        <v>292769.1405375452</v>
      </c>
    </row>
    <row r="397" spans="3:4" x14ac:dyDescent="0.55000000000000004">
      <c r="C397" s="2">
        <v>393</v>
      </c>
      <c r="D397" s="2">
        <v>456671.54689103999</v>
      </c>
    </row>
    <row r="398" spans="3:4" x14ac:dyDescent="0.55000000000000004">
      <c r="C398" s="2">
        <v>394</v>
      </c>
      <c r="D398" s="2">
        <v>242991.03687965902</v>
      </c>
    </row>
    <row r="399" spans="3:4" x14ac:dyDescent="0.55000000000000004">
      <c r="C399" s="2">
        <v>395</v>
      </c>
      <c r="D399" s="2">
        <v>603699.90239638672</v>
      </c>
    </row>
    <row r="400" spans="3:4" x14ac:dyDescent="0.55000000000000004">
      <c r="C400" s="2">
        <v>396</v>
      </c>
      <c r="D400" s="2">
        <v>269469.73871741304</v>
      </c>
    </row>
    <row r="401" spans="3:4" x14ac:dyDescent="0.55000000000000004">
      <c r="C401" s="2">
        <v>397</v>
      </c>
      <c r="D401" s="2">
        <v>350329.85919519613</v>
      </c>
    </row>
    <row r="402" spans="3:4" x14ac:dyDescent="0.55000000000000004">
      <c r="C402" s="2">
        <v>398</v>
      </c>
      <c r="D402" s="2">
        <v>437012.15100793145</v>
      </c>
    </row>
    <row r="403" spans="3:4" x14ac:dyDescent="0.55000000000000004">
      <c r="C403" s="2">
        <v>399</v>
      </c>
      <c r="D403" s="2">
        <v>478198.23749038699</v>
      </c>
    </row>
    <row r="404" spans="3:4" x14ac:dyDescent="0.55000000000000004">
      <c r="C404" s="2">
        <v>400</v>
      </c>
      <c r="D404" s="2">
        <v>432900.88671028084</v>
      </c>
    </row>
    <row r="405" spans="3:4" x14ac:dyDescent="0.55000000000000004">
      <c r="C405" s="2">
        <v>401</v>
      </c>
      <c r="D405" s="2">
        <v>294151.09119056998</v>
      </c>
    </row>
    <row r="406" spans="3:4" x14ac:dyDescent="0.55000000000000004">
      <c r="C406" s="2">
        <v>402</v>
      </c>
      <c r="D406" s="2">
        <v>414844.50332985423</v>
      </c>
    </row>
    <row r="407" spans="3:4" x14ac:dyDescent="0.55000000000000004">
      <c r="C407" s="2">
        <v>403</v>
      </c>
      <c r="D407" s="2">
        <v>316531.92980769102</v>
      </c>
    </row>
    <row r="408" spans="3:4" x14ac:dyDescent="0.55000000000000004">
      <c r="C408" s="2">
        <v>404</v>
      </c>
      <c r="D408" s="2">
        <v>276919.11897814245</v>
      </c>
    </row>
    <row r="409" spans="3:4" x14ac:dyDescent="0.55000000000000004">
      <c r="C409" s="2">
        <v>405</v>
      </c>
      <c r="D409" s="2">
        <v>245482.69295327429</v>
      </c>
    </row>
    <row r="410" spans="3:4" x14ac:dyDescent="0.55000000000000004">
      <c r="C410" s="2">
        <v>406</v>
      </c>
      <c r="D410" s="2">
        <v>378725.90569470869</v>
      </c>
    </row>
    <row r="411" spans="3:4" x14ac:dyDescent="0.55000000000000004">
      <c r="C411" s="2">
        <v>407</v>
      </c>
      <c r="D411" s="2">
        <v>239586.07450256828</v>
      </c>
    </row>
    <row r="412" spans="3:4" x14ac:dyDescent="0.55000000000000004">
      <c r="C412" s="2">
        <v>408</v>
      </c>
      <c r="D412" s="2">
        <v>360103.33383986179</v>
      </c>
    </row>
    <row r="413" spans="3:4" x14ac:dyDescent="0.55000000000000004">
      <c r="C413" s="2">
        <v>409</v>
      </c>
      <c r="D413" s="2">
        <v>294878.91829049896</v>
      </c>
    </row>
    <row r="414" spans="3:4" x14ac:dyDescent="0.55000000000000004">
      <c r="C414" s="2">
        <v>410</v>
      </c>
      <c r="D414" s="2">
        <v>372067.34912568569</v>
      </c>
    </row>
    <row r="415" spans="3:4" x14ac:dyDescent="0.55000000000000004">
      <c r="C415" s="2">
        <v>411</v>
      </c>
      <c r="D415" s="2">
        <v>309256.43211310502</v>
      </c>
    </row>
    <row r="416" spans="3:4" x14ac:dyDescent="0.55000000000000004">
      <c r="C416" s="2">
        <v>412</v>
      </c>
      <c r="D416" s="2">
        <v>297419.96492361167</v>
      </c>
    </row>
    <row r="417" spans="3:4" x14ac:dyDescent="0.55000000000000004">
      <c r="C417" s="2">
        <v>413</v>
      </c>
      <c r="D417" s="2">
        <v>296240.20328361669</v>
      </c>
    </row>
    <row r="418" spans="3:4" x14ac:dyDescent="0.55000000000000004">
      <c r="C418" s="2">
        <v>414</v>
      </c>
      <c r="D418" s="2">
        <v>327391.55349564675</v>
      </c>
    </row>
    <row r="419" spans="3:4" x14ac:dyDescent="0.55000000000000004">
      <c r="C419" s="2">
        <v>415</v>
      </c>
      <c r="D419" s="2">
        <v>316726.12701577734</v>
      </c>
    </row>
    <row r="420" spans="3:4" x14ac:dyDescent="0.55000000000000004">
      <c r="C420" s="2">
        <v>416</v>
      </c>
      <c r="D420" s="2">
        <v>367857.6894291169</v>
      </c>
    </row>
    <row r="421" spans="3:4" x14ac:dyDescent="0.55000000000000004">
      <c r="C421" s="2">
        <v>417</v>
      </c>
      <c r="D421" s="2">
        <v>406705.0686917408</v>
      </c>
    </row>
    <row r="422" spans="3:4" x14ac:dyDescent="0.55000000000000004">
      <c r="C422" s="2">
        <v>418</v>
      </c>
      <c r="D422" s="2">
        <v>408780.73195726512</v>
      </c>
    </row>
    <row r="423" spans="3:4" x14ac:dyDescent="0.55000000000000004">
      <c r="C423" s="2">
        <v>419</v>
      </c>
      <c r="D423" s="2">
        <v>286654.80452468857</v>
      </c>
    </row>
    <row r="424" spans="3:4" x14ac:dyDescent="0.55000000000000004">
      <c r="C424" s="2">
        <v>420</v>
      </c>
      <c r="D424" s="2">
        <v>224202.9700434327</v>
      </c>
    </row>
    <row r="425" spans="3:4" x14ac:dyDescent="0.55000000000000004">
      <c r="C425" s="2">
        <v>421</v>
      </c>
      <c r="D425" s="2">
        <v>343541.52945082181</v>
      </c>
    </row>
    <row r="426" spans="3:4" x14ac:dyDescent="0.55000000000000004">
      <c r="C426" s="2">
        <v>422</v>
      </c>
      <c r="D426" s="2">
        <v>403634.57585311669</v>
      </c>
    </row>
    <row r="427" spans="3:4" x14ac:dyDescent="0.55000000000000004">
      <c r="C427" s="2">
        <v>423</v>
      </c>
      <c r="D427" s="2">
        <v>350843.28631725057</v>
      </c>
    </row>
    <row r="428" spans="3:4" x14ac:dyDescent="0.55000000000000004">
      <c r="C428" s="2">
        <v>424</v>
      </c>
      <c r="D428" s="2">
        <v>201186.43134493454</v>
      </c>
    </row>
    <row r="429" spans="3:4" x14ac:dyDescent="0.55000000000000004">
      <c r="C429" s="2">
        <v>425</v>
      </c>
      <c r="D429" s="2">
        <v>230179.54428255802</v>
      </c>
    </row>
    <row r="430" spans="3:4" x14ac:dyDescent="0.55000000000000004">
      <c r="C430" s="2">
        <v>426</v>
      </c>
      <c r="D430" s="2">
        <v>222785.19385621333</v>
      </c>
    </row>
    <row r="431" spans="3:4" x14ac:dyDescent="0.55000000000000004">
      <c r="C431" s="2">
        <v>427</v>
      </c>
      <c r="D431" s="2">
        <v>341381.79993158334</v>
      </c>
    </row>
    <row r="432" spans="3:4" x14ac:dyDescent="0.55000000000000004">
      <c r="C432" s="2">
        <v>428</v>
      </c>
      <c r="D432" s="2">
        <v>379089.91614081454</v>
      </c>
    </row>
    <row r="433" spans="3:4" x14ac:dyDescent="0.55000000000000004">
      <c r="C433" s="2">
        <v>429</v>
      </c>
      <c r="D433" s="2">
        <v>559108.78368628595</v>
      </c>
    </row>
    <row r="434" spans="3:4" x14ac:dyDescent="0.55000000000000004">
      <c r="C434" s="2">
        <v>430</v>
      </c>
      <c r="D434" s="2">
        <v>330720.8158938238</v>
      </c>
    </row>
    <row r="435" spans="3:4" x14ac:dyDescent="0.55000000000000004">
      <c r="C435" s="2">
        <v>431</v>
      </c>
      <c r="D435" s="2">
        <v>369779.99830375105</v>
      </c>
    </row>
    <row r="436" spans="3:4" x14ac:dyDescent="0.55000000000000004">
      <c r="C436" s="2">
        <v>432</v>
      </c>
      <c r="D436" s="2">
        <v>383214.09591764276</v>
      </c>
    </row>
    <row r="437" spans="3:4" x14ac:dyDescent="0.55000000000000004">
      <c r="C437" s="2">
        <v>433</v>
      </c>
      <c r="D437" s="2">
        <v>298366.5679870923</v>
      </c>
    </row>
    <row r="438" spans="3:4" x14ac:dyDescent="0.55000000000000004">
      <c r="C438" s="2">
        <v>434</v>
      </c>
      <c r="D438" s="2">
        <v>246960.41298702161</v>
      </c>
    </row>
    <row r="439" spans="3:4" x14ac:dyDescent="0.55000000000000004">
      <c r="C439" s="2">
        <v>435</v>
      </c>
      <c r="D439" s="2">
        <v>338060.7441866048</v>
      </c>
    </row>
    <row r="440" spans="3:4" x14ac:dyDescent="0.55000000000000004">
      <c r="C440" s="2">
        <v>436</v>
      </c>
      <c r="D440" s="2">
        <v>359598.17482991406</v>
      </c>
    </row>
    <row r="441" spans="3:4" x14ac:dyDescent="0.55000000000000004">
      <c r="C441" s="2">
        <v>437</v>
      </c>
      <c r="D441" s="2">
        <v>265265.0133971498</v>
      </c>
    </row>
    <row r="442" spans="3:4" x14ac:dyDescent="0.55000000000000004">
      <c r="C442" s="2">
        <v>438</v>
      </c>
      <c r="D442" s="2">
        <v>271681.18005793297</v>
      </c>
    </row>
    <row r="443" spans="3:4" x14ac:dyDescent="0.55000000000000004">
      <c r="C443" s="2">
        <v>439</v>
      </c>
      <c r="D443" s="2">
        <v>539986.2853578236</v>
      </c>
    </row>
    <row r="444" spans="3:4" x14ac:dyDescent="0.55000000000000004">
      <c r="C444" s="2">
        <v>440</v>
      </c>
      <c r="D444" s="2">
        <v>230086.24005896534</v>
      </c>
    </row>
    <row r="445" spans="3:4" x14ac:dyDescent="0.55000000000000004">
      <c r="C445" s="2">
        <v>441</v>
      </c>
      <c r="D445" s="2">
        <v>332523.57252608152</v>
      </c>
    </row>
    <row r="446" spans="3:4" x14ac:dyDescent="0.55000000000000004">
      <c r="C446" s="2">
        <v>442</v>
      </c>
      <c r="D446" s="2">
        <v>326379.4719652491</v>
      </c>
    </row>
    <row r="447" spans="3:4" x14ac:dyDescent="0.55000000000000004">
      <c r="C447" s="2">
        <v>443</v>
      </c>
      <c r="D447" s="2">
        <v>277433.66101549572</v>
      </c>
    </row>
    <row r="448" spans="3:4" x14ac:dyDescent="0.55000000000000004">
      <c r="C448" s="2">
        <v>444</v>
      </c>
      <c r="D448" s="2">
        <v>266570.05585488048</v>
      </c>
    </row>
    <row r="449" spans="3:4" x14ac:dyDescent="0.55000000000000004">
      <c r="C449" s="2">
        <v>445</v>
      </c>
      <c r="D449" s="2">
        <v>253840.02047308511</v>
      </c>
    </row>
    <row r="450" spans="3:4" x14ac:dyDescent="0.55000000000000004">
      <c r="C450" s="2">
        <v>446</v>
      </c>
      <c r="D450" s="2">
        <v>363470.23152952967</v>
      </c>
    </row>
    <row r="451" spans="3:4" x14ac:dyDescent="0.55000000000000004">
      <c r="C451" s="2">
        <v>447</v>
      </c>
      <c r="D451" s="2">
        <v>285694.65109427692</v>
      </c>
    </row>
    <row r="452" spans="3:4" x14ac:dyDescent="0.55000000000000004">
      <c r="C452" s="2">
        <v>448</v>
      </c>
      <c r="D452" s="2">
        <v>355008.27323463344</v>
      </c>
    </row>
    <row r="453" spans="3:4" x14ac:dyDescent="0.55000000000000004">
      <c r="C453" s="2">
        <v>449</v>
      </c>
      <c r="D453" s="2">
        <v>428328.39891236339</v>
      </c>
    </row>
    <row r="454" spans="3:4" x14ac:dyDescent="0.55000000000000004">
      <c r="C454" s="2">
        <v>450</v>
      </c>
      <c r="D454" s="2">
        <v>370335.26913160406</v>
      </c>
    </row>
    <row r="455" spans="3:4" x14ac:dyDescent="0.55000000000000004">
      <c r="C455" s="2">
        <v>451</v>
      </c>
      <c r="D455" s="2">
        <v>300199.53507421381</v>
      </c>
    </row>
    <row r="456" spans="3:4" x14ac:dyDescent="0.55000000000000004">
      <c r="C456" s="2">
        <v>452</v>
      </c>
      <c r="D456" s="2">
        <v>332594.46795893909</v>
      </c>
    </row>
    <row r="457" spans="3:4" x14ac:dyDescent="0.55000000000000004">
      <c r="C457" s="2">
        <v>453</v>
      </c>
      <c r="D457" s="2">
        <v>437444.34889306757</v>
      </c>
    </row>
    <row r="458" spans="3:4" x14ac:dyDescent="0.55000000000000004">
      <c r="C458" s="2">
        <v>454</v>
      </c>
      <c r="D458" s="2">
        <v>427493.07456094603</v>
      </c>
    </row>
    <row r="459" spans="3:4" x14ac:dyDescent="0.55000000000000004">
      <c r="C459" s="2">
        <v>455</v>
      </c>
      <c r="D459" s="2">
        <v>428468.12860005989</v>
      </c>
    </row>
    <row r="460" spans="3:4" x14ac:dyDescent="0.55000000000000004">
      <c r="C460" s="2">
        <v>456</v>
      </c>
      <c r="D460" s="2">
        <v>253857.76232407946</v>
      </c>
    </row>
    <row r="461" spans="3:4" x14ac:dyDescent="0.55000000000000004">
      <c r="C461" s="2">
        <v>457</v>
      </c>
      <c r="D461" s="2">
        <v>268769.42919205915</v>
      </c>
    </row>
    <row r="462" spans="3:4" x14ac:dyDescent="0.55000000000000004">
      <c r="C462" s="2">
        <v>458</v>
      </c>
      <c r="D462" s="2">
        <v>349295.07634889218</v>
      </c>
    </row>
    <row r="463" spans="3:4" x14ac:dyDescent="0.55000000000000004">
      <c r="C463" s="2">
        <v>459</v>
      </c>
      <c r="D463" s="2">
        <v>246194.46406866147</v>
      </c>
    </row>
    <row r="464" spans="3:4" x14ac:dyDescent="0.55000000000000004">
      <c r="C464" s="2">
        <v>460</v>
      </c>
      <c r="D464" s="2">
        <v>491366.78004438529</v>
      </c>
    </row>
    <row r="465" spans="3:4" x14ac:dyDescent="0.55000000000000004">
      <c r="C465" s="2">
        <v>461</v>
      </c>
      <c r="D465" s="2">
        <v>514326.11381096585</v>
      </c>
    </row>
    <row r="466" spans="3:4" x14ac:dyDescent="0.55000000000000004">
      <c r="C466" s="2">
        <v>462</v>
      </c>
      <c r="D466" s="2">
        <v>410499.46618797194</v>
      </c>
    </row>
    <row r="467" spans="3:4" x14ac:dyDescent="0.55000000000000004">
      <c r="C467" s="2">
        <v>463</v>
      </c>
      <c r="D467" s="2">
        <v>344431.35764467547</v>
      </c>
    </row>
    <row r="468" spans="3:4" x14ac:dyDescent="0.55000000000000004">
      <c r="C468" s="2">
        <v>464</v>
      </c>
      <c r="D468" s="2">
        <v>347704.71827348723</v>
      </c>
    </row>
    <row r="469" spans="3:4" x14ac:dyDescent="0.55000000000000004">
      <c r="C469" s="2">
        <v>465</v>
      </c>
      <c r="D469" s="2">
        <v>404265.07167453493</v>
      </c>
    </row>
    <row r="470" spans="3:4" x14ac:dyDescent="0.55000000000000004">
      <c r="C470" s="2">
        <v>466</v>
      </c>
      <c r="D470" s="2">
        <v>284094.74841380678</v>
      </c>
    </row>
    <row r="471" spans="3:4" x14ac:dyDescent="0.55000000000000004">
      <c r="C471" s="2">
        <v>467</v>
      </c>
      <c r="D471" s="2">
        <v>233394.31377277398</v>
      </c>
    </row>
    <row r="472" spans="3:4" x14ac:dyDescent="0.55000000000000004">
      <c r="C472" s="2">
        <v>468</v>
      </c>
      <c r="D472" s="2">
        <v>348386.6372937297</v>
      </c>
    </row>
    <row r="473" spans="3:4" x14ac:dyDescent="0.55000000000000004">
      <c r="C473" s="2">
        <v>469</v>
      </c>
      <c r="D473" s="2">
        <v>383311.59917132161</v>
      </c>
    </row>
    <row r="474" spans="3:4" x14ac:dyDescent="0.55000000000000004">
      <c r="C474" s="2">
        <v>470</v>
      </c>
      <c r="D474" s="2">
        <v>253461.99765443956</v>
      </c>
    </row>
    <row r="475" spans="3:4" x14ac:dyDescent="0.55000000000000004">
      <c r="C475" s="2">
        <v>471</v>
      </c>
      <c r="D475" s="2">
        <v>320603.53570297646</v>
      </c>
    </row>
    <row r="476" spans="3:4" x14ac:dyDescent="0.55000000000000004">
      <c r="C476" s="2">
        <v>472</v>
      </c>
      <c r="D476" s="2">
        <v>363352.47705777019</v>
      </c>
    </row>
    <row r="477" spans="3:4" x14ac:dyDescent="0.55000000000000004">
      <c r="C477" s="2">
        <v>473</v>
      </c>
      <c r="D477" s="2">
        <v>324826.46447724378</v>
      </c>
    </row>
    <row r="478" spans="3:4" x14ac:dyDescent="0.55000000000000004">
      <c r="C478" s="2">
        <v>474</v>
      </c>
      <c r="D478" s="2">
        <v>425705.56101061549</v>
      </c>
    </row>
    <row r="479" spans="3:4" x14ac:dyDescent="0.55000000000000004">
      <c r="C479" s="2">
        <v>475</v>
      </c>
      <c r="D479" s="2">
        <v>247758.80196036058</v>
      </c>
    </row>
    <row r="480" spans="3:4" x14ac:dyDescent="0.55000000000000004">
      <c r="C480" s="2">
        <v>476</v>
      </c>
      <c r="D480" s="2">
        <v>259570.50603920774</v>
      </c>
    </row>
    <row r="481" spans="3:4" x14ac:dyDescent="0.55000000000000004">
      <c r="C481" s="2">
        <v>477</v>
      </c>
      <c r="D481" s="2">
        <v>437104.77256259992</v>
      </c>
    </row>
    <row r="482" spans="3:4" x14ac:dyDescent="0.55000000000000004">
      <c r="C482" s="2">
        <v>478</v>
      </c>
      <c r="D482" s="2">
        <v>395395.96471851389</v>
      </c>
    </row>
    <row r="483" spans="3:4" x14ac:dyDescent="0.55000000000000004">
      <c r="C483" s="2">
        <v>479</v>
      </c>
      <c r="D483" s="2">
        <v>439030.44402703538</v>
      </c>
    </row>
    <row r="484" spans="3:4" x14ac:dyDescent="0.55000000000000004">
      <c r="C484" s="2">
        <v>480</v>
      </c>
      <c r="D484" s="2">
        <v>401058.27779880748</v>
      </c>
    </row>
    <row r="485" spans="3:4" x14ac:dyDescent="0.55000000000000004">
      <c r="C485" s="2">
        <v>481</v>
      </c>
      <c r="D485" s="2">
        <v>260449.58022181489</v>
      </c>
    </row>
    <row r="486" spans="3:4" x14ac:dyDescent="0.55000000000000004">
      <c r="C486" s="2">
        <v>482</v>
      </c>
      <c r="D486" s="2">
        <v>346220.25854828738</v>
      </c>
    </row>
    <row r="487" spans="3:4" x14ac:dyDescent="0.55000000000000004">
      <c r="C487" s="2">
        <v>483</v>
      </c>
      <c r="D487" s="2">
        <v>379514.94820132444</v>
      </c>
    </row>
    <row r="488" spans="3:4" x14ac:dyDescent="0.55000000000000004">
      <c r="C488" s="2">
        <v>484</v>
      </c>
      <c r="D488" s="2">
        <v>430492.49298536644</v>
      </c>
    </row>
    <row r="489" spans="3:4" x14ac:dyDescent="0.55000000000000004">
      <c r="C489" s="2">
        <v>485</v>
      </c>
      <c r="D489" s="2">
        <v>409946.77402330318</v>
      </c>
    </row>
    <row r="490" spans="3:4" x14ac:dyDescent="0.55000000000000004">
      <c r="C490" s="2">
        <v>486</v>
      </c>
      <c r="D490" s="2">
        <v>284432.21050538652</v>
      </c>
    </row>
    <row r="491" spans="3:4" x14ac:dyDescent="0.55000000000000004">
      <c r="C491" s="2">
        <v>487</v>
      </c>
      <c r="D491" s="2">
        <v>190149.68224203514</v>
      </c>
    </row>
    <row r="492" spans="3:4" x14ac:dyDescent="0.55000000000000004">
      <c r="C492" s="2">
        <v>488</v>
      </c>
      <c r="D492" s="2">
        <v>361690.08718770702</v>
      </c>
    </row>
    <row r="493" spans="3:4" x14ac:dyDescent="0.55000000000000004">
      <c r="C493" s="2">
        <v>489</v>
      </c>
      <c r="D493" s="2">
        <v>303302.46110918216</v>
      </c>
    </row>
    <row r="494" spans="3:4" x14ac:dyDescent="0.55000000000000004">
      <c r="C494" s="2">
        <v>490</v>
      </c>
      <c r="D494" s="2">
        <v>216081.74577394399</v>
      </c>
    </row>
    <row r="495" spans="3:4" x14ac:dyDescent="0.55000000000000004">
      <c r="C495" s="2">
        <v>491</v>
      </c>
      <c r="D495" s="2">
        <v>291705.71465358412</v>
      </c>
    </row>
    <row r="496" spans="3:4" x14ac:dyDescent="0.55000000000000004">
      <c r="C496" s="2">
        <v>492</v>
      </c>
      <c r="D496" s="2">
        <v>319334.1706258973</v>
      </c>
    </row>
    <row r="497" spans="3:4" x14ac:dyDescent="0.55000000000000004">
      <c r="C497" s="2">
        <v>493</v>
      </c>
      <c r="D497" s="2">
        <v>400184.4190619447</v>
      </c>
    </row>
    <row r="498" spans="3:4" x14ac:dyDescent="0.55000000000000004">
      <c r="C498" s="2">
        <v>494</v>
      </c>
      <c r="D498" s="2">
        <v>464263.1115133292</v>
      </c>
    </row>
    <row r="499" spans="3:4" x14ac:dyDescent="0.55000000000000004">
      <c r="C499" s="2">
        <v>495</v>
      </c>
      <c r="D499" s="2">
        <v>349402.61863831931</v>
      </c>
    </row>
    <row r="500" spans="3:4" x14ac:dyDescent="0.55000000000000004">
      <c r="C500" s="2">
        <v>496</v>
      </c>
      <c r="D500" s="2">
        <v>406677.86320950504</v>
      </c>
    </row>
    <row r="501" spans="3:4" x14ac:dyDescent="0.55000000000000004">
      <c r="C501" s="2">
        <v>497</v>
      </c>
      <c r="D501" s="2">
        <v>376189.89933243714</v>
      </c>
    </row>
    <row r="502" spans="3:4" x14ac:dyDescent="0.55000000000000004">
      <c r="C502" s="2">
        <v>498</v>
      </c>
      <c r="D502" s="2">
        <v>190078.20259393982</v>
      </c>
    </row>
    <row r="503" spans="3:4" x14ac:dyDescent="0.55000000000000004">
      <c r="C503" s="2">
        <v>499</v>
      </c>
      <c r="D503" s="2">
        <v>288689.93368294404</v>
      </c>
    </row>
    <row r="504" spans="3:4" x14ac:dyDescent="0.55000000000000004">
      <c r="C504" s="2">
        <v>500</v>
      </c>
      <c r="D504" s="2">
        <v>412775.69073681725</v>
      </c>
    </row>
  </sheetData>
  <mergeCells count="5">
    <mergeCell ref="S1:T2"/>
    <mergeCell ref="F1:G2"/>
    <mergeCell ref="A1:D2"/>
    <mergeCell ref="I1:L2"/>
    <mergeCell ref="N1:P2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2E7C-6B30-4271-8C52-0474C2277348}">
  <dimension ref="A1:G1028"/>
  <sheetViews>
    <sheetView workbookViewId="0">
      <selection sqref="A1:C2"/>
    </sheetView>
  </sheetViews>
  <sheetFormatPr defaultColWidth="9.1640625" defaultRowHeight="18" x14ac:dyDescent="0.55000000000000004"/>
  <cols>
    <col min="1" max="1" width="13" customWidth="1"/>
    <col min="2" max="2" width="12.75" bestFit="1" customWidth="1"/>
    <col min="3" max="3" width="17" bestFit="1" customWidth="1"/>
    <col min="4" max="4" width="13.25" customWidth="1"/>
    <col min="5" max="6" width="13.58203125" bestFit="1" customWidth="1"/>
    <col min="7" max="7" width="11.1640625" bestFit="1" customWidth="1"/>
    <col min="8" max="8" width="13.25" customWidth="1"/>
    <col min="9" max="9" width="13.58203125" customWidth="1"/>
    <col min="10" max="10" width="11.83203125" customWidth="1"/>
  </cols>
  <sheetData>
    <row r="1" spans="1:7" x14ac:dyDescent="0.55000000000000004">
      <c r="A1" s="43" t="s">
        <v>85</v>
      </c>
      <c r="B1" s="43"/>
      <c r="C1" s="43"/>
      <c r="E1" s="43" t="s">
        <v>89</v>
      </c>
      <c r="F1" s="43"/>
      <c r="G1" s="43"/>
    </row>
    <row r="2" spans="1:7" x14ac:dyDescent="0.55000000000000004">
      <c r="A2" s="43"/>
      <c r="B2" s="43"/>
      <c r="C2" s="43"/>
      <c r="E2" s="43"/>
      <c r="F2" s="43"/>
      <c r="G2" s="43"/>
    </row>
    <row r="3" spans="1:7" x14ac:dyDescent="0.55000000000000004">
      <c r="A3" s="2"/>
      <c r="B3" s="2"/>
      <c r="C3" s="2"/>
      <c r="E3" s="2"/>
      <c r="F3" s="2"/>
      <c r="G3" s="2"/>
    </row>
    <row r="4" spans="1:7" x14ac:dyDescent="0.55000000000000004">
      <c r="A4" s="4"/>
      <c r="B4" s="4" t="s">
        <v>61</v>
      </c>
      <c r="C4" s="4" t="s">
        <v>62</v>
      </c>
      <c r="E4" s="2" t="s">
        <v>63</v>
      </c>
      <c r="F4" s="2" t="s">
        <v>64</v>
      </c>
      <c r="G4" s="2" t="s">
        <v>65</v>
      </c>
    </row>
    <row r="5" spans="1:7" x14ac:dyDescent="0.55000000000000004">
      <c r="A5" s="2" t="s">
        <v>0</v>
      </c>
      <c r="B5" s="23">
        <v>100</v>
      </c>
      <c r="C5" s="23">
        <f>B5*(1+C6)</f>
        <v>75</v>
      </c>
      <c r="E5" s="25">
        <v>0</v>
      </c>
      <c r="F5" s="2" t="s">
        <v>95</v>
      </c>
      <c r="G5" s="23">
        <v>0</v>
      </c>
    </row>
    <row r="6" spans="1:7" x14ac:dyDescent="0.55000000000000004">
      <c r="A6" s="2" t="s">
        <v>66</v>
      </c>
      <c r="B6" s="21">
        <v>0</v>
      </c>
      <c r="C6" s="26">
        <v>-0.25</v>
      </c>
      <c r="E6" s="25">
        <v>0.5</v>
      </c>
      <c r="F6" s="2" t="s">
        <v>96</v>
      </c>
      <c r="G6" s="23">
        <v>250000</v>
      </c>
    </row>
    <row r="7" spans="1:7" x14ac:dyDescent="0.55000000000000004">
      <c r="A7" s="2" t="s">
        <v>67</v>
      </c>
      <c r="B7" s="23">
        <v>25</v>
      </c>
      <c r="C7" s="24">
        <f>B7</f>
        <v>25</v>
      </c>
      <c r="E7" s="25">
        <v>0.75</v>
      </c>
      <c r="F7" s="2" t="s">
        <v>97</v>
      </c>
      <c r="G7" s="23">
        <v>500000</v>
      </c>
    </row>
    <row r="8" spans="1:7" x14ac:dyDescent="0.55000000000000004">
      <c r="A8" s="2" t="s">
        <v>68</v>
      </c>
      <c r="B8" s="23">
        <f>B5-B7</f>
        <v>75</v>
      </c>
      <c r="C8" s="23">
        <f>C5-C7</f>
        <v>50</v>
      </c>
    </row>
    <row r="9" spans="1:7" x14ac:dyDescent="0.55000000000000004">
      <c r="A9" s="2" t="s">
        <v>69</v>
      </c>
      <c r="B9" s="22">
        <f>B8/B5</f>
        <v>0.75</v>
      </c>
      <c r="C9" s="22">
        <f>C8/C5</f>
        <v>0.66666666666666663</v>
      </c>
    </row>
    <row r="10" spans="1:7" x14ac:dyDescent="0.55000000000000004">
      <c r="A10" s="2" t="s">
        <v>70</v>
      </c>
      <c r="B10" s="2"/>
      <c r="C10" s="21">
        <f>-(C5-B5)/C8</f>
        <v>0.5</v>
      </c>
    </row>
    <row r="11" spans="1:7" x14ac:dyDescent="0.55000000000000004">
      <c r="A11" s="2" t="s">
        <v>71</v>
      </c>
      <c r="B11" s="2"/>
      <c r="C11" s="2">
        <f>B12*C10</f>
        <v>25000</v>
      </c>
    </row>
    <row r="12" spans="1:7" x14ac:dyDescent="0.55000000000000004">
      <c r="A12" s="2" t="s">
        <v>72</v>
      </c>
      <c r="B12" s="2">
        <v>50000</v>
      </c>
      <c r="C12" s="2">
        <f>B12+C11</f>
        <v>75000</v>
      </c>
    </row>
    <row r="13" spans="1:7" x14ac:dyDescent="0.55000000000000004">
      <c r="A13" s="27" t="s">
        <v>73</v>
      </c>
      <c r="B13" s="28">
        <f>B8*B12</f>
        <v>3750000</v>
      </c>
      <c r="C13" s="28">
        <f>C12*C8</f>
        <v>3750000</v>
      </c>
    </row>
    <row r="14" spans="1:7" ht="15" customHeight="1" x14ac:dyDescent="0.55000000000000004">
      <c r="A14" s="45" t="s">
        <v>86</v>
      </c>
      <c r="B14" s="45"/>
      <c r="C14" s="45"/>
      <c r="E14" s="44" t="s">
        <v>94</v>
      </c>
      <c r="F14" s="44"/>
      <c r="G14" s="35"/>
    </row>
    <row r="15" spans="1:7" ht="15" customHeight="1" x14ac:dyDescent="0.55000000000000004">
      <c r="A15" s="45"/>
      <c r="B15" s="45"/>
      <c r="C15" s="45"/>
      <c r="E15" s="44"/>
      <c r="F15" s="44"/>
      <c r="G15" s="35"/>
    </row>
    <row r="16" spans="1:7" x14ac:dyDescent="0.55000000000000004">
      <c r="A16" s="46" t="s">
        <v>74</v>
      </c>
      <c r="B16" s="46"/>
      <c r="C16" s="30">
        <v>0.65</v>
      </c>
      <c r="E16" s="2"/>
      <c r="F16" s="2"/>
    </row>
    <row r="17" spans="1:7" x14ac:dyDescent="0.55000000000000004">
      <c r="A17" s="46" t="s">
        <v>75</v>
      </c>
      <c r="B17" s="46"/>
      <c r="C17" s="30">
        <v>0.2</v>
      </c>
      <c r="E17" s="2" t="s">
        <v>31</v>
      </c>
      <c r="F17" s="23">
        <f>MIN(B29:B1028)</f>
        <v>-982867.81033466663</v>
      </c>
    </row>
    <row r="18" spans="1:7" x14ac:dyDescent="0.55000000000000004">
      <c r="A18" s="46" t="s">
        <v>76</v>
      </c>
      <c r="B18" s="46"/>
      <c r="C18" s="15">
        <f ca="1">MAX(0,_xlfn.NORM.INV(RAND(),C16,C17))</f>
        <v>1.125914290867601</v>
      </c>
      <c r="E18" s="2" t="s">
        <v>32</v>
      </c>
      <c r="F18" s="23">
        <f>MAX(B29:B1028)</f>
        <v>1453825.5858676005</v>
      </c>
    </row>
    <row r="19" spans="1:7" x14ac:dyDescent="0.55000000000000004">
      <c r="A19" s="46" t="s">
        <v>77</v>
      </c>
      <c r="B19" s="46"/>
      <c r="C19" s="2">
        <f>B12</f>
        <v>50000</v>
      </c>
      <c r="E19" s="2" t="s">
        <v>90</v>
      </c>
      <c r="F19" s="23">
        <f>AVERAGE(B29:B1028)</f>
        <v>123297.10566064416</v>
      </c>
    </row>
    <row r="20" spans="1:7" x14ac:dyDescent="0.55000000000000004">
      <c r="A20" s="46" t="s">
        <v>87</v>
      </c>
      <c r="B20" s="46"/>
      <c r="C20" s="31">
        <f ca="1">C19*C18</f>
        <v>56295.714543380047</v>
      </c>
      <c r="D20" s="20"/>
      <c r="E20" s="2" t="s">
        <v>91</v>
      </c>
      <c r="F20" s="23">
        <f>_xlfn.STDEV.S(B29:B1028)</f>
        <v>335758.87124054151</v>
      </c>
    </row>
    <row r="21" spans="1:7" x14ac:dyDescent="0.55000000000000004">
      <c r="A21" s="46" t="s">
        <v>78</v>
      </c>
      <c r="B21" s="46"/>
      <c r="C21" s="32">
        <f>C11</f>
        <v>25000</v>
      </c>
      <c r="D21" s="20"/>
      <c r="E21" s="2" t="s">
        <v>45</v>
      </c>
      <c r="F21" s="2">
        <f>COUNT(B29:B1028)</f>
        <v>1000</v>
      </c>
    </row>
    <row r="22" spans="1:7" x14ac:dyDescent="0.55000000000000004">
      <c r="A22" s="46" t="s">
        <v>79</v>
      </c>
      <c r="B22" s="46"/>
      <c r="C22" s="23">
        <f ca="1">(C20-C21)*C8</f>
        <v>1564785.7271690024</v>
      </c>
    </row>
    <row r="23" spans="1:7" ht="15" customHeight="1" x14ac:dyDescent="0.55000000000000004">
      <c r="A23" s="46" t="s">
        <v>80</v>
      </c>
      <c r="B23" s="46"/>
      <c r="C23" s="23">
        <f ca="1">VLOOKUP(C18,E5:G7,3,TRUE)</f>
        <v>500000</v>
      </c>
    </row>
    <row r="24" spans="1:7" x14ac:dyDescent="0.55000000000000004">
      <c r="A24" s="46" t="s">
        <v>88</v>
      </c>
      <c r="B24" s="46"/>
      <c r="C24" s="33">
        <f ca="1">C22-C23</f>
        <v>1064785.7271690024</v>
      </c>
    </row>
    <row r="26" spans="1:7" x14ac:dyDescent="0.55000000000000004">
      <c r="A26" s="45" t="s">
        <v>93</v>
      </c>
      <c r="B26" s="45"/>
      <c r="E26" s="45" t="s">
        <v>92</v>
      </c>
      <c r="F26" s="45"/>
      <c r="G26" s="45"/>
    </row>
    <row r="27" spans="1:7" x14ac:dyDescent="0.55000000000000004">
      <c r="A27" s="45"/>
      <c r="B27" s="45"/>
      <c r="E27" s="45"/>
      <c r="F27" s="45"/>
      <c r="G27" s="45"/>
    </row>
    <row r="28" spans="1:7" x14ac:dyDescent="0.55000000000000004">
      <c r="A28" s="2" t="s">
        <v>81</v>
      </c>
      <c r="B28" s="12">
        <f ca="1">C24</f>
        <v>1064785.7271690024</v>
      </c>
      <c r="E28" s="2"/>
      <c r="F28" s="2"/>
      <c r="G28" s="2"/>
    </row>
    <row r="29" spans="1:7" x14ac:dyDescent="0.55000000000000004">
      <c r="A29" s="2">
        <v>1</v>
      </c>
      <c r="B29" s="2">
        <f t="dataTable" ref="B29:B1028" dt2D="0" dtr="0" r1="A28" ca="1"/>
        <v>-64267.824986685824</v>
      </c>
      <c r="E29" s="2" t="s">
        <v>82</v>
      </c>
      <c r="F29" s="2" t="s">
        <v>83</v>
      </c>
      <c r="G29" s="2" t="s">
        <v>84</v>
      </c>
    </row>
    <row r="30" spans="1:7" x14ac:dyDescent="0.55000000000000004">
      <c r="A30" s="2">
        <v>2</v>
      </c>
      <c r="B30" s="2">
        <v>240011.72220586555</v>
      </c>
      <c r="E30" s="23">
        <v>-1000000</v>
      </c>
      <c r="F30" s="2">
        <f t="array" ref="F30:F36">FREQUENCY(B29:B1028,E30:E36)</f>
        <v>0</v>
      </c>
      <c r="G30" s="34">
        <f>F30/$F$21</f>
        <v>0</v>
      </c>
    </row>
    <row r="31" spans="1:7" x14ac:dyDescent="0.55000000000000004">
      <c r="A31" s="2">
        <v>3</v>
      </c>
      <c r="B31" s="2">
        <v>-8670.0791800520092</v>
      </c>
      <c r="E31" s="23">
        <v>-500000</v>
      </c>
      <c r="F31" s="2">
        <v>30</v>
      </c>
      <c r="G31" s="34">
        <f t="shared" ref="G31:G36" si="0">F31/$F$21</f>
        <v>0.03</v>
      </c>
    </row>
    <row r="32" spans="1:7" x14ac:dyDescent="0.55000000000000004">
      <c r="A32" s="2">
        <v>4</v>
      </c>
      <c r="B32" s="2">
        <v>244739.72254724288</v>
      </c>
      <c r="E32" s="23">
        <v>0</v>
      </c>
      <c r="F32" s="2">
        <v>366</v>
      </c>
      <c r="G32" s="34">
        <f t="shared" si="0"/>
        <v>0.36599999999999999</v>
      </c>
    </row>
    <row r="33" spans="1:7" x14ac:dyDescent="0.55000000000000004">
      <c r="A33" s="2">
        <v>5</v>
      </c>
      <c r="B33" s="2">
        <v>-128386.52159315371</v>
      </c>
      <c r="E33" s="23">
        <v>500000</v>
      </c>
      <c r="F33" s="2">
        <v>490</v>
      </c>
      <c r="G33" s="34">
        <f t="shared" si="0"/>
        <v>0.49</v>
      </c>
    </row>
    <row r="34" spans="1:7" x14ac:dyDescent="0.55000000000000004">
      <c r="A34" s="2">
        <v>6</v>
      </c>
      <c r="B34" s="2">
        <v>311917.21312333178</v>
      </c>
      <c r="E34" s="23">
        <v>1000000</v>
      </c>
      <c r="F34" s="2">
        <v>99</v>
      </c>
      <c r="G34" s="34">
        <f t="shared" si="0"/>
        <v>9.9000000000000005E-2</v>
      </c>
    </row>
    <row r="35" spans="1:7" x14ac:dyDescent="0.55000000000000004">
      <c r="A35" s="2">
        <v>7</v>
      </c>
      <c r="B35" s="2">
        <v>-56565.474959871237</v>
      </c>
      <c r="E35" s="23">
        <v>1500000</v>
      </c>
      <c r="F35" s="2">
        <v>15</v>
      </c>
      <c r="G35" s="34">
        <f t="shared" si="0"/>
        <v>1.4999999999999999E-2</v>
      </c>
    </row>
    <row r="36" spans="1:7" x14ac:dyDescent="0.55000000000000004">
      <c r="A36" s="2">
        <v>8</v>
      </c>
      <c r="B36" s="2">
        <v>242669.66656477016</v>
      </c>
      <c r="E36" s="23">
        <v>2000000</v>
      </c>
      <c r="F36" s="2">
        <v>0</v>
      </c>
      <c r="G36" s="34">
        <f t="shared" si="0"/>
        <v>0</v>
      </c>
    </row>
    <row r="37" spans="1:7" x14ac:dyDescent="0.55000000000000004">
      <c r="A37" s="2">
        <v>9</v>
      </c>
      <c r="B37" s="2">
        <v>923547.64476042916</v>
      </c>
    </row>
    <row r="38" spans="1:7" x14ac:dyDescent="0.55000000000000004">
      <c r="A38" s="2">
        <v>10</v>
      </c>
      <c r="B38" s="2">
        <v>287521.23041789816</v>
      </c>
    </row>
    <row r="39" spans="1:7" x14ac:dyDescent="0.55000000000000004">
      <c r="A39" s="2">
        <v>11</v>
      </c>
      <c r="B39" s="2">
        <v>291236.31728559453</v>
      </c>
    </row>
    <row r="40" spans="1:7" x14ac:dyDescent="0.55000000000000004">
      <c r="A40" s="2">
        <v>12</v>
      </c>
      <c r="B40" s="2">
        <v>610510.24034920963</v>
      </c>
    </row>
    <row r="41" spans="1:7" x14ac:dyDescent="0.55000000000000004">
      <c r="A41" s="2">
        <v>13</v>
      </c>
      <c r="B41" s="2">
        <v>9476.3003243746352</v>
      </c>
    </row>
    <row r="42" spans="1:7" x14ac:dyDescent="0.55000000000000004">
      <c r="A42" s="2">
        <v>14</v>
      </c>
      <c r="B42" s="2">
        <v>449621.30885770964</v>
      </c>
    </row>
    <row r="43" spans="1:7" x14ac:dyDescent="0.55000000000000004">
      <c r="A43" s="2">
        <v>15</v>
      </c>
      <c r="B43" s="2">
        <v>-243475.59271193694</v>
      </c>
    </row>
    <row r="44" spans="1:7" x14ac:dyDescent="0.55000000000000004">
      <c r="A44" s="2">
        <v>16</v>
      </c>
      <c r="B44" s="2">
        <v>416647.03255736385</v>
      </c>
    </row>
    <row r="45" spans="1:7" x14ac:dyDescent="0.55000000000000004">
      <c r="A45" s="2">
        <v>17</v>
      </c>
      <c r="B45" s="2">
        <v>-6388.5095069030358</v>
      </c>
    </row>
    <row r="46" spans="1:7" x14ac:dyDescent="0.55000000000000004">
      <c r="A46" s="2">
        <v>18</v>
      </c>
      <c r="B46" s="2">
        <v>697096.42583490862</v>
      </c>
    </row>
    <row r="47" spans="1:7" x14ac:dyDescent="0.55000000000000004">
      <c r="A47" s="2">
        <v>19</v>
      </c>
      <c r="B47" s="2">
        <v>388196.36677612911</v>
      </c>
    </row>
    <row r="48" spans="1:7" x14ac:dyDescent="0.55000000000000004">
      <c r="A48" s="2">
        <v>20</v>
      </c>
      <c r="B48" s="2">
        <v>359548.81887577835</v>
      </c>
    </row>
    <row r="49" spans="1:2" x14ac:dyDescent="0.55000000000000004">
      <c r="A49" s="2">
        <v>21</v>
      </c>
      <c r="B49" s="2">
        <v>-196976.73499313986</v>
      </c>
    </row>
    <row r="50" spans="1:2" x14ac:dyDescent="0.55000000000000004">
      <c r="A50" s="2">
        <v>22</v>
      </c>
      <c r="B50" s="2">
        <v>-131816.0269364109</v>
      </c>
    </row>
    <row r="51" spans="1:2" x14ac:dyDescent="0.55000000000000004">
      <c r="A51" s="2">
        <v>23</v>
      </c>
      <c r="B51" s="2">
        <v>-480932.53148547426</v>
      </c>
    </row>
    <row r="52" spans="1:2" x14ac:dyDescent="0.55000000000000004">
      <c r="A52" s="2">
        <v>24</v>
      </c>
      <c r="B52" s="2">
        <v>-93448.103818363044</v>
      </c>
    </row>
    <row r="53" spans="1:2" x14ac:dyDescent="0.55000000000000004">
      <c r="A53" s="2">
        <v>25</v>
      </c>
      <c r="B53" s="2">
        <v>167022.09090255387</v>
      </c>
    </row>
    <row r="54" spans="1:2" x14ac:dyDescent="0.55000000000000004">
      <c r="A54" s="2">
        <v>26</v>
      </c>
      <c r="B54" s="2">
        <v>-244170.93166097856</v>
      </c>
    </row>
    <row r="55" spans="1:2" x14ac:dyDescent="0.55000000000000004">
      <c r="A55" s="2">
        <v>27</v>
      </c>
      <c r="B55" s="2">
        <v>164315.42467212491</v>
      </c>
    </row>
    <row r="56" spans="1:2" x14ac:dyDescent="0.55000000000000004">
      <c r="A56" s="2">
        <v>28</v>
      </c>
      <c r="B56" s="2">
        <v>778912.10744874482</v>
      </c>
    </row>
    <row r="57" spans="1:2" x14ac:dyDescent="0.55000000000000004">
      <c r="A57" s="2">
        <v>29</v>
      </c>
      <c r="B57" s="2">
        <v>209072.69223526597</v>
      </c>
    </row>
    <row r="58" spans="1:2" x14ac:dyDescent="0.55000000000000004">
      <c r="A58" s="2">
        <v>30</v>
      </c>
      <c r="B58" s="2">
        <v>707122.14958244469</v>
      </c>
    </row>
    <row r="59" spans="1:2" x14ac:dyDescent="0.55000000000000004">
      <c r="A59" s="2">
        <v>31</v>
      </c>
      <c r="B59" s="2">
        <v>95767.122536805808</v>
      </c>
    </row>
    <row r="60" spans="1:2" x14ac:dyDescent="0.55000000000000004">
      <c r="A60" s="2">
        <v>32</v>
      </c>
      <c r="B60" s="2">
        <v>5079.6752242537041</v>
      </c>
    </row>
    <row r="61" spans="1:2" x14ac:dyDescent="0.55000000000000004">
      <c r="A61" s="2">
        <v>33</v>
      </c>
      <c r="B61" s="2">
        <v>129893.44892793486</v>
      </c>
    </row>
    <row r="62" spans="1:2" x14ac:dyDescent="0.55000000000000004">
      <c r="A62" s="2">
        <v>34</v>
      </c>
      <c r="B62" s="2">
        <v>18781.972683119413</v>
      </c>
    </row>
    <row r="63" spans="1:2" x14ac:dyDescent="0.55000000000000004">
      <c r="A63" s="2">
        <v>35</v>
      </c>
      <c r="B63" s="2">
        <v>1992.1360133023118</v>
      </c>
    </row>
    <row r="64" spans="1:2" x14ac:dyDescent="0.55000000000000004">
      <c r="A64" s="2">
        <v>36</v>
      </c>
      <c r="B64" s="2">
        <v>-4802.5020791632414</v>
      </c>
    </row>
    <row r="65" spans="1:2" x14ac:dyDescent="0.55000000000000004">
      <c r="A65" s="2">
        <v>37</v>
      </c>
      <c r="B65" s="2">
        <v>-185507.40435815387</v>
      </c>
    </row>
    <row r="66" spans="1:2" x14ac:dyDescent="0.55000000000000004">
      <c r="A66" s="2">
        <v>38</v>
      </c>
      <c r="B66" s="2">
        <v>22079.339943307976</v>
      </c>
    </row>
    <row r="67" spans="1:2" x14ac:dyDescent="0.55000000000000004">
      <c r="A67" s="2">
        <v>39</v>
      </c>
      <c r="B67" s="2">
        <v>-274202.45204276673</v>
      </c>
    </row>
    <row r="68" spans="1:2" x14ac:dyDescent="0.55000000000000004">
      <c r="A68" s="2">
        <v>40</v>
      </c>
      <c r="B68" s="2">
        <v>-66796.835043700048</v>
      </c>
    </row>
    <row r="69" spans="1:2" x14ac:dyDescent="0.55000000000000004">
      <c r="A69" s="2">
        <v>41</v>
      </c>
      <c r="B69" s="2">
        <v>-173705.18556877651</v>
      </c>
    </row>
    <row r="70" spans="1:2" x14ac:dyDescent="0.55000000000000004">
      <c r="A70" s="2">
        <v>42</v>
      </c>
      <c r="B70" s="2">
        <v>167722.03354318114</v>
      </c>
    </row>
    <row r="71" spans="1:2" x14ac:dyDescent="0.55000000000000004">
      <c r="A71" s="2">
        <v>43</v>
      </c>
      <c r="B71" s="2">
        <v>109192.03373530781</v>
      </c>
    </row>
    <row r="72" spans="1:2" x14ac:dyDescent="0.55000000000000004">
      <c r="A72" s="2">
        <v>44</v>
      </c>
      <c r="B72" s="2">
        <v>-633522.31315429241</v>
      </c>
    </row>
    <row r="73" spans="1:2" x14ac:dyDescent="0.55000000000000004">
      <c r="A73" s="2">
        <v>45</v>
      </c>
      <c r="B73" s="2">
        <v>167646.15921665647</v>
      </c>
    </row>
    <row r="74" spans="1:2" x14ac:dyDescent="0.55000000000000004">
      <c r="A74" s="2">
        <v>46</v>
      </c>
      <c r="B74" s="2">
        <v>-70063.519830215591</v>
      </c>
    </row>
    <row r="75" spans="1:2" x14ac:dyDescent="0.55000000000000004">
      <c r="A75" s="2">
        <v>47</v>
      </c>
      <c r="B75" s="2">
        <v>217046.77346852369</v>
      </c>
    </row>
    <row r="76" spans="1:2" x14ac:dyDescent="0.55000000000000004">
      <c r="A76" s="2">
        <v>48</v>
      </c>
      <c r="B76" s="2">
        <v>419160.10853738047</v>
      </c>
    </row>
    <row r="77" spans="1:2" x14ac:dyDescent="0.55000000000000004">
      <c r="A77" s="2">
        <v>49</v>
      </c>
      <c r="B77" s="2">
        <v>-114058.8024294737</v>
      </c>
    </row>
    <row r="78" spans="1:2" x14ac:dyDescent="0.55000000000000004">
      <c r="A78" s="2">
        <v>50</v>
      </c>
      <c r="B78" s="2">
        <v>-50152.490734042476</v>
      </c>
    </row>
    <row r="79" spans="1:2" x14ac:dyDescent="0.55000000000000004">
      <c r="A79" s="2">
        <v>51</v>
      </c>
      <c r="B79" s="2">
        <v>209796.14995747362</v>
      </c>
    </row>
    <row r="80" spans="1:2" x14ac:dyDescent="0.55000000000000004">
      <c r="A80" s="2">
        <v>52</v>
      </c>
      <c r="B80" s="2">
        <v>534580.41514928883</v>
      </c>
    </row>
    <row r="81" spans="1:2" x14ac:dyDescent="0.55000000000000004">
      <c r="A81" s="2">
        <v>53</v>
      </c>
      <c r="B81" s="2">
        <v>-708073.08480858186</v>
      </c>
    </row>
    <row r="82" spans="1:2" x14ac:dyDescent="0.55000000000000004">
      <c r="A82" s="2">
        <v>54</v>
      </c>
      <c r="B82" s="2">
        <v>-53827.160391180769</v>
      </c>
    </row>
    <row r="83" spans="1:2" x14ac:dyDescent="0.55000000000000004">
      <c r="A83" s="2">
        <v>55</v>
      </c>
      <c r="B83" s="2">
        <v>-94195.003885048383</v>
      </c>
    </row>
    <row r="84" spans="1:2" x14ac:dyDescent="0.55000000000000004">
      <c r="A84" s="2">
        <v>56</v>
      </c>
      <c r="B84" s="2">
        <v>-486163.13891856861</v>
      </c>
    </row>
    <row r="85" spans="1:2" x14ac:dyDescent="0.55000000000000004">
      <c r="A85" s="2">
        <v>57</v>
      </c>
      <c r="B85" s="2">
        <v>372413.31744964083</v>
      </c>
    </row>
    <row r="86" spans="1:2" x14ac:dyDescent="0.55000000000000004">
      <c r="A86" s="2">
        <v>58</v>
      </c>
      <c r="B86" s="2">
        <v>-177462.56150441658</v>
      </c>
    </row>
    <row r="87" spans="1:2" x14ac:dyDescent="0.55000000000000004">
      <c r="A87" s="2">
        <v>59</v>
      </c>
      <c r="B87" s="2">
        <v>17916.651583016734</v>
      </c>
    </row>
    <row r="88" spans="1:2" x14ac:dyDescent="0.55000000000000004">
      <c r="A88" s="2">
        <v>60</v>
      </c>
      <c r="B88" s="2">
        <v>-20531.561263916607</v>
      </c>
    </row>
    <row r="89" spans="1:2" x14ac:dyDescent="0.55000000000000004">
      <c r="A89" s="2">
        <v>61</v>
      </c>
      <c r="B89" s="2">
        <v>435602.51524874475</v>
      </c>
    </row>
    <row r="90" spans="1:2" x14ac:dyDescent="0.55000000000000004">
      <c r="A90" s="2">
        <v>62</v>
      </c>
      <c r="B90" s="2">
        <v>535966.05089887127</v>
      </c>
    </row>
    <row r="91" spans="1:2" x14ac:dyDescent="0.55000000000000004">
      <c r="A91" s="2">
        <v>63</v>
      </c>
      <c r="B91" s="2">
        <v>-201156.96660122031</v>
      </c>
    </row>
    <row r="92" spans="1:2" x14ac:dyDescent="0.55000000000000004">
      <c r="A92" s="2">
        <v>64</v>
      </c>
      <c r="B92" s="2">
        <v>312501.8541548925</v>
      </c>
    </row>
    <row r="93" spans="1:2" x14ac:dyDescent="0.55000000000000004">
      <c r="A93" s="2">
        <v>65</v>
      </c>
      <c r="B93" s="2">
        <v>443283.94745830225</v>
      </c>
    </row>
    <row r="94" spans="1:2" x14ac:dyDescent="0.55000000000000004">
      <c r="A94" s="2">
        <v>66</v>
      </c>
      <c r="B94" s="2">
        <v>137632.98395038309</v>
      </c>
    </row>
    <row r="95" spans="1:2" x14ac:dyDescent="0.55000000000000004">
      <c r="A95" s="2">
        <v>67</v>
      </c>
      <c r="B95" s="2">
        <v>-220797.40243214782</v>
      </c>
    </row>
    <row r="96" spans="1:2" x14ac:dyDescent="0.55000000000000004">
      <c r="A96" s="2">
        <v>68</v>
      </c>
      <c r="B96" s="2">
        <v>251891.61661318247</v>
      </c>
    </row>
    <row r="97" spans="1:2" x14ac:dyDescent="0.55000000000000004">
      <c r="A97" s="2">
        <v>69</v>
      </c>
      <c r="B97" s="2">
        <v>77386.703888409305</v>
      </c>
    </row>
    <row r="98" spans="1:2" x14ac:dyDescent="0.55000000000000004">
      <c r="A98" s="2">
        <v>70</v>
      </c>
      <c r="B98" s="2">
        <v>-50149.480993307603</v>
      </c>
    </row>
    <row r="99" spans="1:2" x14ac:dyDescent="0.55000000000000004">
      <c r="A99" s="2">
        <v>71</v>
      </c>
      <c r="B99" s="2">
        <v>-143813.52470981929</v>
      </c>
    </row>
    <row r="100" spans="1:2" x14ac:dyDescent="0.55000000000000004">
      <c r="A100" s="2">
        <v>72</v>
      </c>
      <c r="B100" s="2">
        <v>-85555.222843491909</v>
      </c>
    </row>
    <row r="101" spans="1:2" x14ac:dyDescent="0.55000000000000004">
      <c r="A101" s="2">
        <v>73</v>
      </c>
      <c r="B101" s="2">
        <v>-1372.2688784182537</v>
      </c>
    </row>
    <row r="102" spans="1:2" x14ac:dyDescent="0.55000000000000004">
      <c r="A102" s="2">
        <v>74</v>
      </c>
      <c r="B102" s="2">
        <v>517505.39198216249</v>
      </c>
    </row>
    <row r="103" spans="1:2" x14ac:dyDescent="0.55000000000000004">
      <c r="A103" s="2">
        <v>75</v>
      </c>
      <c r="B103" s="2">
        <v>186096.72572870587</v>
      </c>
    </row>
    <row r="104" spans="1:2" x14ac:dyDescent="0.55000000000000004">
      <c r="A104" s="2">
        <v>76</v>
      </c>
      <c r="B104" s="2">
        <v>-153870.35133782684</v>
      </c>
    </row>
    <row r="105" spans="1:2" x14ac:dyDescent="0.55000000000000004">
      <c r="A105" s="2">
        <v>77</v>
      </c>
      <c r="B105" s="2">
        <v>-81227.772977230779</v>
      </c>
    </row>
    <row r="106" spans="1:2" x14ac:dyDescent="0.55000000000000004">
      <c r="A106" s="2">
        <v>78</v>
      </c>
      <c r="B106" s="2">
        <v>-14883.283570149622</v>
      </c>
    </row>
    <row r="107" spans="1:2" x14ac:dyDescent="0.55000000000000004">
      <c r="A107" s="2">
        <v>79</v>
      </c>
      <c r="B107" s="2">
        <v>102750.68847114599</v>
      </c>
    </row>
    <row r="108" spans="1:2" x14ac:dyDescent="0.55000000000000004">
      <c r="A108" s="2">
        <v>80</v>
      </c>
      <c r="B108" s="2">
        <v>-286985.22808586876</v>
      </c>
    </row>
    <row r="109" spans="1:2" x14ac:dyDescent="0.55000000000000004">
      <c r="A109" s="2">
        <v>81</v>
      </c>
      <c r="B109" s="2">
        <v>323092.07191960816</v>
      </c>
    </row>
    <row r="110" spans="1:2" x14ac:dyDescent="0.55000000000000004">
      <c r="A110" s="2">
        <v>82</v>
      </c>
      <c r="B110" s="2">
        <v>218966.91986703081</v>
      </c>
    </row>
    <row r="111" spans="1:2" x14ac:dyDescent="0.55000000000000004">
      <c r="A111" s="2">
        <v>83</v>
      </c>
      <c r="B111" s="2">
        <v>1131858.9526346212</v>
      </c>
    </row>
    <row r="112" spans="1:2" x14ac:dyDescent="0.55000000000000004">
      <c r="A112" s="2">
        <v>84</v>
      </c>
      <c r="B112" s="2">
        <v>153496.3829824297</v>
      </c>
    </row>
    <row r="113" spans="1:2" x14ac:dyDescent="0.55000000000000004">
      <c r="A113" s="2">
        <v>85</v>
      </c>
      <c r="B113" s="2">
        <v>328078.15089351719</v>
      </c>
    </row>
    <row r="114" spans="1:2" x14ac:dyDescent="0.55000000000000004">
      <c r="A114" s="2">
        <v>86</v>
      </c>
      <c r="B114" s="2">
        <v>138698.52554709581</v>
      </c>
    </row>
    <row r="115" spans="1:2" x14ac:dyDescent="0.55000000000000004">
      <c r="A115" s="2">
        <v>87</v>
      </c>
      <c r="B115" s="2">
        <v>104501.25134151441</v>
      </c>
    </row>
    <row r="116" spans="1:2" x14ac:dyDescent="0.55000000000000004">
      <c r="A116" s="2">
        <v>88</v>
      </c>
      <c r="B116" s="2">
        <v>166077.33713310515</v>
      </c>
    </row>
    <row r="117" spans="1:2" x14ac:dyDescent="0.55000000000000004">
      <c r="A117" s="2">
        <v>89</v>
      </c>
      <c r="B117" s="2">
        <v>-419489.04875755234</v>
      </c>
    </row>
    <row r="118" spans="1:2" x14ac:dyDescent="0.55000000000000004">
      <c r="A118" s="2">
        <v>90</v>
      </c>
      <c r="B118" s="2">
        <v>46560.242401507101</v>
      </c>
    </row>
    <row r="119" spans="1:2" x14ac:dyDescent="0.55000000000000004">
      <c r="A119" s="2">
        <v>91</v>
      </c>
      <c r="B119" s="2">
        <v>-146425.71175711363</v>
      </c>
    </row>
    <row r="120" spans="1:2" x14ac:dyDescent="0.55000000000000004">
      <c r="A120" s="2">
        <v>92</v>
      </c>
      <c r="B120" s="2">
        <v>-209135.00262664346</v>
      </c>
    </row>
    <row r="121" spans="1:2" x14ac:dyDescent="0.55000000000000004">
      <c r="A121" s="2">
        <v>93</v>
      </c>
      <c r="B121" s="2">
        <v>-60582.428214291394</v>
      </c>
    </row>
    <row r="122" spans="1:2" x14ac:dyDescent="0.55000000000000004">
      <c r="A122" s="2">
        <v>94</v>
      </c>
      <c r="B122" s="2">
        <v>137778.58551228471</v>
      </c>
    </row>
    <row r="123" spans="1:2" x14ac:dyDescent="0.55000000000000004">
      <c r="A123" s="2">
        <v>95</v>
      </c>
      <c r="B123" s="2">
        <v>409634.1564723287</v>
      </c>
    </row>
    <row r="124" spans="1:2" x14ac:dyDescent="0.55000000000000004">
      <c r="A124" s="2">
        <v>96</v>
      </c>
      <c r="B124" s="2">
        <v>-120465.43800726031</v>
      </c>
    </row>
    <row r="125" spans="1:2" x14ac:dyDescent="0.55000000000000004">
      <c r="A125" s="2">
        <v>97</v>
      </c>
      <c r="B125" s="2">
        <v>-22209.727085475984</v>
      </c>
    </row>
    <row r="126" spans="1:2" x14ac:dyDescent="0.55000000000000004">
      <c r="A126" s="2">
        <v>98</v>
      </c>
      <c r="B126" s="2">
        <v>428549.1944959464</v>
      </c>
    </row>
    <row r="127" spans="1:2" x14ac:dyDescent="0.55000000000000004">
      <c r="A127" s="2">
        <v>99</v>
      </c>
      <c r="B127" s="2">
        <v>149100.89718204178</v>
      </c>
    </row>
    <row r="128" spans="1:2" x14ac:dyDescent="0.55000000000000004">
      <c r="A128" s="2">
        <v>100</v>
      </c>
      <c r="B128" s="2">
        <v>143431.69379128085</v>
      </c>
    </row>
    <row r="129" spans="1:2" x14ac:dyDescent="0.55000000000000004">
      <c r="A129" s="2">
        <v>101</v>
      </c>
      <c r="B129" s="2">
        <v>314991.45827850082</v>
      </c>
    </row>
    <row r="130" spans="1:2" x14ac:dyDescent="0.55000000000000004">
      <c r="A130" s="2">
        <v>102</v>
      </c>
      <c r="B130" s="2">
        <v>300282.64169031684</v>
      </c>
    </row>
    <row r="131" spans="1:2" x14ac:dyDescent="0.55000000000000004">
      <c r="A131" s="2">
        <v>103</v>
      </c>
      <c r="B131" s="2">
        <v>359899.53608413052</v>
      </c>
    </row>
    <row r="132" spans="1:2" x14ac:dyDescent="0.55000000000000004">
      <c r="A132" s="2">
        <v>104</v>
      </c>
      <c r="B132" s="2">
        <v>176297.95544744562</v>
      </c>
    </row>
    <row r="133" spans="1:2" x14ac:dyDescent="0.55000000000000004">
      <c r="A133" s="2">
        <v>105</v>
      </c>
      <c r="B133" s="2">
        <v>387297.51617871516</v>
      </c>
    </row>
    <row r="134" spans="1:2" x14ac:dyDescent="0.55000000000000004">
      <c r="A134" s="2">
        <v>106</v>
      </c>
      <c r="B134" s="2">
        <v>278823.65915732703</v>
      </c>
    </row>
    <row r="135" spans="1:2" x14ac:dyDescent="0.55000000000000004">
      <c r="A135" s="2">
        <v>107</v>
      </c>
      <c r="B135" s="2">
        <v>151809.00672322023</v>
      </c>
    </row>
    <row r="136" spans="1:2" x14ac:dyDescent="0.55000000000000004">
      <c r="A136" s="2">
        <v>108</v>
      </c>
      <c r="B136" s="2">
        <v>-563077.73780926166</v>
      </c>
    </row>
    <row r="137" spans="1:2" x14ac:dyDescent="0.55000000000000004">
      <c r="A137" s="2">
        <v>109</v>
      </c>
      <c r="B137" s="2">
        <v>186588.98508900707</v>
      </c>
    </row>
    <row r="138" spans="1:2" x14ac:dyDescent="0.55000000000000004">
      <c r="A138" s="2">
        <v>110</v>
      </c>
      <c r="B138" s="2">
        <v>539396.01466584648</v>
      </c>
    </row>
    <row r="139" spans="1:2" x14ac:dyDescent="0.55000000000000004">
      <c r="A139" s="2">
        <v>111</v>
      </c>
      <c r="B139" s="2">
        <v>-237224.06568306324</v>
      </c>
    </row>
    <row r="140" spans="1:2" x14ac:dyDescent="0.55000000000000004">
      <c r="A140" s="2">
        <v>112</v>
      </c>
      <c r="B140" s="2">
        <v>270441.93361778778</v>
      </c>
    </row>
    <row r="141" spans="1:2" x14ac:dyDescent="0.55000000000000004">
      <c r="A141" s="2">
        <v>113</v>
      </c>
      <c r="B141" s="2">
        <v>-676904.77392204397</v>
      </c>
    </row>
    <row r="142" spans="1:2" x14ac:dyDescent="0.55000000000000004">
      <c r="A142" s="2">
        <v>114</v>
      </c>
      <c r="B142" s="2">
        <v>336121.99881993805</v>
      </c>
    </row>
    <row r="143" spans="1:2" x14ac:dyDescent="0.55000000000000004">
      <c r="A143" s="2">
        <v>115</v>
      </c>
      <c r="B143" s="2">
        <v>1096473.2239128982</v>
      </c>
    </row>
    <row r="144" spans="1:2" x14ac:dyDescent="0.55000000000000004">
      <c r="A144" s="2">
        <v>116</v>
      </c>
      <c r="B144" s="2">
        <v>247439.13219776144</v>
      </c>
    </row>
    <row r="145" spans="1:2" x14ac:dyDescent="0.55000000000000004">
      <c r="A145" s="2">
        <v>117</v>
      </c>
      <c r="B145" s="2">
        <v>540582.08544439077</v>
      </c>
    </row>
    <row r="146" spans="1:2" x14ac:dyDescent="0.55000000000000004">
      <c r="A146" s="2">
        <v>118</v>
      </c>
      <c r="B146" s="2">
        <v>19243.108840374392</v>
      </c>
    </row>
    <row r="147" spans="1:2" x14ac:dyDescent="0.55000000000000004">
      <c r="A147" s="2">
        <v>119</v>
      </c>
      <c r="B147" s="2">
        <v>-104479.7682151786</v>
      </c>
    </row>
    <row r="148" spans="1:2" x14ac:dyDescent="0.55000000000000004">
      <c r="A148" s="2">
        <v>120</v>
      </c>
      <c r="B148" s="2">
        <v>360134.57377189049</v>
      </c>
    </row>
    <row r="149" spans="1:2" x14ac:dyDescent="0.55000000000000004">
      <c r="A149" s="2">
        <v>121</v>
      </c>
      <c r="B149" s="2">
        <v>-225956.04179337824</v>
      </c>
    </row>
    <row r="150" spans="1:2" x14ac:dyDescent="0.55000000000000004">
      <c r="A150" s="2">
        <v>122</v>
      </c>
      <c r="B150" s="2">
        <v>395977.69946392649</v>
      </c>
    </row>
    <row r="151" spans="1:2" x14ac:dyDescent="0.55000000000000004">
      <c r="A151" s="2">
        <v>123</v>
      </c>
      <c r="B151" s="2">
        <v>290527.18255131692</v>
      </c>
    </row>
    <row r="152" spans="1:2" x14ac:dyDescent="0.55000000000000004">
      <c r="A152" s="2">
        <v>124</v>
      </c>
      <c r="B152" s="2">
        <v>-18113.510679858155</v>
      </c>
    </row>
    <row r="153" spans="1:2" x14ac:dyDescent="0.55000000000000004">
      <c r="A153" s="2">
        <v>125</v>
      </c>
      <c r="B153" s="2">
        <v>173566.9515394991</v>
      </c>
    </row>
    <row r="154" spans="1:2" x14ac:dyDescent="0.55000000000000004">
      <c r="A154" s="2">
        <v>126</v>
      </c>
      <c r="B154" s="2">
        <v>360481.21235217841</v>
      </c>
    </row>
    <row r="155" spans="1:2" x14ac:dyDescent="0.55000000000000004">
      <c r="A155" s="2">
        <v>127</v>
      </c>
      <c r="B155" s="2">
        <v>-287774.39879986289</v>
      </c>
    </row>
    <row r="156" spans="1:2" x14ac:dyDescent="0.55000000000000004">
      <c r="A156" s="2">
        <v>128</v>
      </c>
      <c r="B156" s="2">
        <v>521348.67047477642</v>
      </c>
    </row>
    <row r="157" spans="1:2" x14ac:dyDescent="0.55000000000000004">
      <c r="A157" s="2">
        <v>129</v>
      </c>
      <c r="B157" s="2">
        <v>-456372.56498223112</v>
      </c>
    </row>
    <row r="158" spans="1:2" x14ac:dyDescent="0.55000000000000004">
      <c r="A158" s="2">
        <v>130</v>
      </c>
      <c r="B158" s="2">
        <v>673331.22048810148</v>
      </c>
    </row>
    <row r="159" spans="1:2" x14ac:dyDescent="0.55000000000000004">
      <c r="A159" s="2">
        <v>131</v>
      </c>
      <c r="B159" s="2">
        <v>396633.46121821809</v>
      </c>
    </row>
    <row r="160" spans="1:2" x14ac:dyDescent="0.55000000000000004">
      <c r="A160" s="2">
        <v>132</v>
      </c>
      <c r="B160" s="2">
        <v>303607.9641780958</v>
      </c>
    </row>
    <row r="161" spans="1:2" x14ac:dyDescent="0.55000000000000004">
      <c r="A161" s="2">
        <v>133</v>
      </c>
      <c r="B161" s="2">
        <v>167143.45713579573</v>
      </c>
    </row>
    <row r="162" spans="1:2" x14ac:dyDescent="0.55000000000000004">
      <c r="A162" s="2">
        <v>134</v>
      </c>
      <c r="B162" s="2">
        <v>825917.98250821186</v>
      </c>
    </row>
    <row r="163" spans="1:2" x14ac:dyDescent="0.55000000000000004">
      <c r="A163" s="2">
        <v>135</v>
      </c>
      <c r="B163" s="2">
        <v>333596.59951990074</v>
      </c>
    </row>
    <row r="164" spans="1:2" x14ac:dyDescent="0.55000000000000004">
      <c r="A164" s="2">
        <v>136</v>
      </c>
      <c r="B164" s="2">
        <v>-183235.31125470417</v>
      </c>
    </row>
    <row r="165" spans="1:2" x14ac:dyDescent="0.55000000000000004">
      <c r="A165" s="2">
        <v>137</v>
      </c>
      <c r="B165" s="2">
        <v>-258630.307573386</v>
      </c>
    </row>
    <row r="166" spans="1:2" x14ac:dyDescent="0.55000000000000004">
      <c r="A166" s="2">
        <v>138</v>
      </c>
      <c r="B166" s="2">
        <v>150774.91133309086</v>
      </c>
    </row>
    <row r="167" spans="1:2" x14ac:dyDescent="0.55000000000000004">
      <c r="A167" s="2">
        <v>139</v>
      </c>
      <c r="B167" s="2">
        <v>-231150.51495755906</v>
      </c>
    </row>
    <row r="168" spans="1:2" x14ac:dyDescent="0.55000000000000004">
      <c r="A168" s="2">
        <v>140</v>
      </c>
      <c r="B168" s="2">
        <v>-53749.078857128006</v>
      </c>
    </row>
    <row r="169" spans="1:2" x14ac:dyDescent="0.55000000000000004">
      <c r="A169" s="2">
        <v>141</v>
      </c>
      <c r="B169" s="2">
        <v>220765.02147430216</v>
      </c>
    </row>
    <row r="170" spans="1:2" x14ac:dyDescent="0.55000000000000004">
      <c r="A170" s="2">
        <v>142</v>
      </c>
      <c r="B170" s="2">
        <v>-113204.04257175798</v>
      </c>
    </row>
    <row r="171" spans="1:2" x14ac:dyDescent="0.55000000000000004">
      <c r="A171" s="2">
        <v>143</v>
      </c>
      <c r="B171" s="2">
        <v>-366343.71907744952</v>
      </c>
    </row>
    <row r="172" spans="1:2" x14ac:dyDescent="0.55000000000000004">
      <c r="A172" s="2">
        <v>144</v>
      </c>
      <c r="B172" s="2">
        <v>-83331.044369452138</v>
      </c>
    </row>
    <row r="173" spans="1:2" x14ac:dyDescent="0.55000000000000004">
      <c r="A173" s="2">
        <v>145</v>
      </c>
      <c r="B173" s="2">
        <v>-11349.85071815789</v>
      </c>
    </row>
    <row r="174" spans="1:2" x14ac:dyDescent="0.55000000000000004">
      <c r="A174" s="2">
        <v>146</v>
      </c>
      <c r="B174" s="2">
        <v>1061079.2889446532</v>
      </c>
    </row>
    <row r="175" spans="1:2" x14ac:dyDescent="0.55000000000000004">
      <c r="A175" s="2">
        <v>147</v>
      </c>
      <c r="B175" s="2">
        <v>419246.86676112795</v>
      </c>
    </row>
    <row r="176" spans="1:2" x14ac:dyDescent="0.55000000000000004">
      <c r="A176" s="2">
        <v>148</v>
      </c>
      <c r="B176" s="2">
        <v>-42796.503562093683</v>
      </c>
    </row>
    <row r="177" spans="1:2" x14ac:dyDescent="0.55000000000000004">
      <c r="A177" s="2">
        <v>149</v>
      </c>
      <c r="B177" s="2">
        <v>637583.22389843664</v>
      </c>
    </row>
    <row r="178" spans="1:2" x14ac:dyDescent="0.55000000000000004">
      <c r="A178" s="2">
        <v>150</v>
      </c>
      <c r="B178" s="2">
        <v>106912.83485735895</v>
      </c>
    </row>
    <row r="179" spans="1:2" x14ac:dyDescent="0.55000000000000004">
      <c r="A179" s="2">
        <v>151</v>
      </c>
      <c r="B179" s="2">
        <v>-106409.77379023461</v>
      </c>
    </row>
    <row r="180" spans="1:2" x14ac:dyDescent="0.55000000000000004">
      <c r="A180" s="2">
        <v>152</v>
      </c>
      <c r="B180" s="2">
        <v>-74286.362562320573</v>
      </c>
    </row>
    <row r="181" spans="1:2" x14ac:dyDescent="0.55000000000000004">
      <c r="A181" s="2">
        <v>153</v>
      </c>
      <c r="B181" s="2">
        <v>297230.89448465616</v>
      </c>
    </row>
    <row r="182" spans="1:2" x14ac:dyDescent="0.55000000000000004">
      <c r="A182" s="2">
        <v>154</v>
      </c>
      <c r="B182" s="2">
        <v>-154092.53289811278</v>
      </c>
    </row>
    <row r="183" spans="1:2" x14ac:dyDescent="0.55000000000000004">
      <c r="A183" s="2">
        <v>155</v>
      </c>
      <c r="B183" s="2">
        <v>577189.23160490301</v>
      </c>
    </row>
    <row r="184" spans="1:2" x14ac:dyDescent="0.55000000000000004">
      <c r="A184" s="2">
        <v>156</v>
      </c>
      <c r="B184" s="2">
        <v>-830551.91847826645</v>
      </c>
    </row>
    <row r="185" spans="1:2" x14ac:dyDescent="0.55000000000000004">
      <c r="A185" s="2">
        <v>157</v>
      </c>
      <c r="B185" s="2">
        <v>332934.0694881808</v>
      </c>
    </row>
    <row r="186" spans="1:2" x14ac:dyDescent="0.55000000000000004">
      <c r="A186" s="2">
        <v>158</v>
      </c>
      <c r="B186" s="2">
        <v>-4710.5811026998708</v>
      </c>
    </row>
    <row r="187" spans="1:2" x14ac:dyDescent="0.55000000000000004">
      <c r="A187" s="2">
        <v>159</v>
      </c>
      <c r="B187" s="2">
        <v>-194065.42797967614</v>
      </c>
    </row>
    <row r="188" spans="1:2" x14ac:dyDescent="0.55000000000000004">
      <c r="A188" s="2">
        <v>160</v>
      </c>
      <c r="B188" s="2">
        <v>-568912.8293475851</v>
      </c>
    </row>
    <row r="189" spans="1:2" x14ac:dyDescent="0.55000000000000004">
      <c r="A189" s="2">
        <v>161</v>
      </c>
      <c r="B189" s="2">
        <v>618336.54316868819</v>
      </c>
    </row>
    <row r="190" spans="1:2" x14ac:dyDescent="0.55000000000000004">
      <c r="A190" s="2">
        <v>162</v>
      </c>
      <c r="B190" s="2">
        <v>258840.85299409454</v>
      </c>
    </row>
    <row r="191" spans="1:2" x14ac:dyDescent="0.55000000000000004">
      <c r="A191" s="2">
        <v>163</v>
      </c>
      <c r="B191" s="2">
        <v>435234.4783371198</v>
      </c>
    </row>
    <row r="192" spans="1:2" x14ac:dyDescent="0.55000000000000004">
      <c r="A192" s="2">
        <v>164</v>
      </c>
      <c r="B192" s="2">
        <v>-140477.31235889895</v>
      </c>
    </row>
    <row r="193" spans="1:2" x14ac:dyDescent="0.55000000000000004">
      <c r="A193" s="2">
        <v>165</v>
      </c>
      <c r="B193" s="2">
        <v>-168350.12357465859</v>
      </c>
    </row>
    <row r="194" spans="1:2" x14ac:dyDescent="0.55000000000000004">
      <c r="A194" s="2">
        <v>166</v>
      </c>
      <c r="B194" s="2">
        <v>297598.32421858958</v>
      </c>
    </row>
    <row r="195" spans="1:2" x14ac:dyDescent="0.55000000000000004">
      <c r="A195" s="2">
        <v>167</v>
      </c>
      <c r="B195" s="2">
        <v>327713.77852370206</v>
      </c>
    </row>
    <row r="196" spans="1:2" x14ac:dyDescent="0.55000000000000004">
      <c r="A196" s="2">
        <v>168</v>
      </c>
      <c r="B196" s="2">
        <v>-724182.12715527846</v>
      </c>
    </row>
    <row r="197" spans="1:2" x14ac:dyDescent="0.55000000000000004">
      <c r="A197" s="2">
        <v>169</v>
      </c>
      <c r="B197" s="2">
        <v>367911.58976754919</v>
      </c>
    </row>
    <row r="198" spans="1:2" x14ac:dyDescent="0.55000000000000004">
      <c r="A198" s="2">
        <v>170</v>
      </c>
      <c r="B198" s="2">
        <v>-2401.8815673902282</v>
      </c>
    </row>
    <row r="199" spans="1:2" x14ac:dyDescent="0.55000000000000004">
      <c r="A199" s="2">
        <v>171</v>
      </c>
      <c r="B199" s="2">
        <v>-783529.36923181149</v>
      </c>
    </row>
    <row r="200" spans="1:2" x14ac:dyDescent="0.55000000000000004">
      <c r="A200" s="2">
        <v>172</v>
      </c>
      <c r="B200" s="2">
        <v>256360.18609084748</v>
      </c>
    </row>
    <row r="201" spans="1:2" x14ac:dyDescent="0.55000000000000004">
      <c r="A201" s="2">
        <v>173</v>
      </c>
      <c r="B201" s="2">
        <v>257949.52706659061</v>
      </c>
    </row>
    <row r="202" spans="1:2" x14ac:dyDescent="0.55000000000000004">
      <c r="A202" s="2">
        <v>174</v>
      </c>
      <c r="B202" s="2">
        <v>-270941.49105318304</v>
      </c>
    </row>
    <row r="203" spans="1:2" x14ac:dyDescent="0.55000000000000004">
      <c r="A203" s="2">
        <v>175</v>
      </c>
      <c r="B203" s="2">
        <v>241229.52774084662</v>
      </c>
    </row>
    <row r="204" spans="1:2" x14ac:dyDescent="0.55000000000000004">
      <c r="A204" s="2">
        <v>176</v>
      </c>
      <c r="B204" s="2">
        <v>-237549.60515131769</v>
      </c>
    </row>
    <row r="205" spans="1:2" x14ac:dyDescent="0.55000000000000004">
      <c r="A205" s="2">
        <v>177</v>
      </c>
      <c r="B205" s="2">
        <v>-138078.04360181873</v>
      </c>
    </row>
    <row r="206" spans="1:2" x14ac:dyDescent="0.55000000000000004">
      <c r="A206" s="2">
        <v>178</v>
      </c>
      <c r="B206" s="2">
        <v>-601132.41983298538</v>
      </c>
    </row>
    <row r="207" spans="1:2" x14ac:dyDescent="0.55000000000000004">
      <c r="A207" s="2">
        <v>179</v>
      </c>
      <c r="B207" s="2">
        <v>-109210.52864794747</v>
      </c>
    </row>
    <row r="208" spans="1:2" x14ac:dyDescent="0.55000000000000004">
      <c r="A208" s="2">
        <v>180</v>
      </c>
      <c r="B208" s="2">
        <v>105316.96809952665</v>
      </c>
    </row>
    <row r="209" spans="1:2" x14ac:dyDescent="0.55000000000000004">
      <c r="A209" s="2">
        <v>181</v>
      </c>
      <c r="B209" s="2">
        <v>194543.52571388846</v>
      </c>
    </row>
    <row r="210" spans="1:2" x14ac:dyDescent="0.55000000000000004">
      <c r="A210" s="2">
        <v>182</v>
      </c>
      <c r="B210" s="2">
        <v>-10095.338468705071</v>
      </c>
    </row>
    <row r="211" spans="1:2" x14ac:dyDescent="0.55000000000000004">
      <c r="A211" s="2">
        <v>183</v>
      </c>
      <c r="B211" s="2">
        <v>-100473.41896707602</v>
      </c>
    </row>
    <row r="212" spans="1:2" x14ac:dyDescent="0.55000000000000004">
      <c r="A212" s="2">
        <v>184</v>
      </c>
      <c r="B212" s="2">
        <v>122787.75217438617</v>
      </c>
    </row>
    <row r="213" spans="1:2" x14ac:dyDescent="0.55000000000000004">
      <c r="A213" s="2">
        <v>185</v>
      </c>
      <c r="B213" s="2">
        <v>268379.82406655862</v>
      </c>
    </row>
    <row r="214" spans="1:2" x14ac:dyDescent="0.55000000000000004">
      <c r="A214" s="2">
        <v>186</v>
      </c>
      <c r="B214" s="2">
        <v>337787.0561519732</v>
      </c>
    </row>
    <row r="215" spans="1:2" x14ac:dyDescent="0.55000000000000004">
      <c r="A215" s="2">
        <v>187</v>
      </c>
      <c r="B215" s="2">
        <v>142803.45686411962</v>
      </c>
    </row>
    <row r="216" spans="1:2" x14ac:dyDescent="0.55000000000000004">
      <c r="A216" s="2">
        <v>188</v>
      </c>
      <c r="B216" s="2">
        <v>644947.1119963536</v>
      </c>
    </row>
    <row r="217" spans="1:2" x14ac:dyDescent="0.55000000000000004">
      <c r="A217" s="2">
        <v>189</v>
      </c>
      <c r="B217" s="2">
        <v>-31614.727642727485</v>
      </c>
    </row>
    <row r="218" spans="1:2" x14ac:dyDescent="0.55000000000000004">
      <c r="A218" s="2">
        <v>190</v>
      </c>
      <c r="B218" s="2">
        <v>41083.177431844524</v>
      </c>
    </row>
    <row r="219" spans="1:2" x14ac:dyDescent="0.55000000000000004">
      <c r="A219" s="2">
        <v>191</v>
      </c>
      <c r="B219" s="2">
        <v>229531.2543949855</v>
      </c>
    </row>
    <row r="220" spans="1:2" x14ac:dyDescent="0.55000000000000004">
      <c r="A220" s="2">
        <v>192</v>
      </c>
      <c r="B220" s="2">
        <v>-241293.6351600223</v>
      </c>
    </row>
    <row r="221" spans="1:2" x14ac:dyDescent="0.55000000000000004">
      <c r="A221" s="2">
        <v>193</v>
      </c>
      <c r="B221" s="2">
        <v>135759.71510409762</v>
      </c>
    </row>
    <row r="222" spans="1:2" x14ac:dyDescent="0.55000000000000004">
      <c r="A222" s="2">
        <v>194</v>
      </c>
      <c r="B222" s="2">
        <v>219613.50430741766</v>
      </c>
    </row>
    <row r="223" spans="1:2" x14ac:dyDescent="0.55000000000000004">
      <c r="A223" s="2">
        <v>195</v>
      </c>
      <c r="B223" s="2">
        <v>13589.870120375941</v>
      </c>
    </row>
    <row r="224" spans="1:2" x14ac:dyDescent="0.55000000000000004">
      <c r="A224" s="2">
        <v>196</v>
      </c>
      <c r="B224" s="2">
        <v>632060.17868822138</v>
      </c>
    </row>
    <row r="225" spans="1:2" x14ac:dyDescent="0.55000000000000004">
      <c r="A225" s="2">
        <v>197</v>
      </c>
      <c r="B225" s="2">
        <v>150089.85118294146</v>
      </c>
    </row>
    <row r="226" spans="1:2" x14ac:dyDescent="0.55000000000000004">
      <c r="A226" s="2">
        <v>198</v>
      </c>
      <c r="B226" s="2">
        <v>282588.76149869501</v>
      </c>
    </row>
    <row r="227" spans="1:2" x14ac:dyDescent="0.55000000000000004">
      <c r="A227" s="2">
        <v>199</v>
      </c>
      <c r="B227" s="2">
        <v>-110139.82364344665</v>
      </c>
    </row>
    <row r="228" spans="1:2" x14ac:dyDescent="0.55000000000000004">
      <c r="A228" s="2">
        <v>200</v>
      </c>
      <c r="B228" s="2">
        <v>-104940.56908532057</v>
      </c>
    </row>
    <row r="229" spans="1:2" x14ac:dyDescent="0.55000000000000004">
      <c r="A229" s="2">
        <v>201</v>
      </c>
      <c r="B229" s="2">
        <v>312481.24457010091</v>
      </c>
    </row>
    <row r="230" spans="1:2" x14ac:dyDescent="0.55000000000000004">
      <c r="A230" s="2">
        <v>202</v>
      </c>
      <c r="B230" s="2">
        <v>126582.83560271235</v>
      </c>
    </row>
    <row r="231" spans="1:2" x14ac:dyDescent="0.55000000000000004">
      <c r="A231" s="2">
        <v>203</v>
      </c>
      <c r="B231" s="2">
        <v>303916.8108058864</v>
      </c>
    </row>
    <row r="232" spans="1:2" x14ac:dyDescent="0.55000000000000004">
      <c r="A232" s="2">
        <v>204</v>
      </c>
      <c r="B232" s="2">
        <v>99949.435589052853</v>
      </c>
    </row>
    <row r="233" spans="1:2" x14ac:dyDescent="0.55000000000000004">
      <c r="A233" s="2">
        <v>205</v>
      </c>
      <c r="B233" s="2">
        <v>-199679.6332359885</v>
      </c>
    </row>
    <row r="234" spans="1:2" x14ac:dyDescent="0.55000000000000004">
      <c r="A234" s="2">
        <v>206</v>
      </c>
      <c r="B234" s="2">
        <v>-165416.30205667787</v>
      </c>
    </row>
    <row r="235" spans="1:2" x14ac:dyDescent="0.55000000000000004">
      <c r="A235" s="2">
        <v>207</v>
      </c>
      <c r="B235" s="2">
        <v>486.54458916190197</v>
      </c>
    </row>
    <row r="236" spans="1:2" x14ac:dyDescent="0.55000000000000004">
      <c r="A236" s="2">
        <v>208</v>
      </c>
      <c r="B236" s="2">
        <v>359656.91123230639</v>
      </c>
    </row>
    <row r="237" spans="1:2" x14ac:dyDescent="0.55000000000000004">
      <c r="A237" s="2">
        <v>209</v>
      </c>
      <c r="B237" s="2">
        <v>-36368.254108441033</v>
      </c>
    </row>
    <row r="238" spans="1:2" x14ac:dyDescent="0.55000000000000004">
      <c r="A238" s="2">
        <v>210</v>
      </c>
      <c r="B238" s="2">
        <v>202578.99881760788</v>
      </c>
    </row>
    <row r="239" spans="1:2" x14ac:dyDescent="0.55000000000000004">
      <c r="A239" s="2">
        <v>211</v>
      </c>
      <c r="B239" s="2">
        <v>-161882.68289463941</v>
      </c>
    </row>
    <row r="240" spans="1:2" x14ac:dyDescent="0.55000000000000004">
      <c r="A240" s="2">
        <v>212</v>
      </c>
      <c r="B240" s="2">
        <v>-17342.51496701382</v>
      </c>
    </row>
    <row r="241" spans="1:2" x14ac:dyDescent="0.55000000000000004">
      <c r="A241" s="2">
        <v>213</v>
      </c>
      <c r="B241" s="2">
        <v>-91200.220035277016</v>
      </c>
    </row>
    <row r="242" spans="1:2" x14ac:dyDescent="0.55000000000000004">
      <c r="A242" s="2">
        <v>214</v>
      </c>
      <c r="B242" s="2">
        <v>40896.406397256011</v>
      </c>
    </row>
    <row r="243" spans="1:2" x14ac:dyDescent="0.55000000000000004">
      <c r="A243" s="2">
        <v>215</v>
      </c>
      <c r="B243" s="2">
        <v>669488.87070973613</v>
      </c>
    </row>
    <row r="244" spans="1:2" x14ac:dyDescent="0.55000000000000004">
      <c r="A244" s="2">
        <v>216</v>
      </c>
      <c r="B244" s="2">
        <v>853150.87890390819</v>
      </c>
    </row>
    <row r="245" spans="1:2" x14ac:dyDescent="0.55000000000000004">
      <c r="A245" s="2">
        <v>217</v>
      </c>
      <c r="B245" s="2">
        <v>-149055.11388870145</v>
      </c>
    </row>
    <row r="246" spans="1:2" x14ac:dyDescent="0.55000000000000004">
      <c r="A246" s="2">
        <v>218</v>
      </c>
      <c r="B246" s="2">
        <v>256929.89419323928</v>
      </c>
    </row>
    <row r="247" spans="1:2" x14ac:dyDescent="0.55000000000000004">
      <c r="A247" s="2">
        <v>219</v>
      </c>
      <c r="B247" s="2">
        <v>173968.24048789532</v>
      </c>
    </row>
    <row r="248" spans="1:2" x14ac:dyDescent="0.55000000000000004">
      <c r="A248" s="2">
        <v>220</v>
      </c>
      <c r="B248" s="2">
        <v>-237279.57483949576</v>
      </c>
    </row>
    <row r="249" spans="1:2" x14ac:dyDescent="0.55000000000000004">
      <c r="A249" s="2">
        <v>221</v>
      </c>
      <c r="B249" s="2">
        <v>474473.23474567861</v>
      </c>
    </row>
    <row r="250" spans="1:2" x14ac:dyDescent="0.55000000000000004">
      <c r="A250" s="2">
        <v>222</v>
      </c>
      <c r="B250" s="2">
        <v>326527.52904544142</v>
      </c>
    </row>
    <row r="251" spans="1:2" x14ac:dyDescent="0.55000000000000004">
      <c r="A251" s="2">
        <v>223</v>
      </c>
      <c r="B251" s="2">
        <v>291975.08202917268</v>
      </c>
    </row>
    <row r="252" spans="1:2" x14ac:dyDescent="0.55000000000000004">
      <c r="A252" s="2">
        <v>224</v>
      </c>
      <c r="B252" s="2">
        <v>56994.224886795739</v>
      </c>
    </row>
    <row r="253" spans="1:2" x14ac:dyDescent="0.55000000000000004">
      <c r="A253" s="2">
        <v>225</v>
      </c>
      <c r="B253" s="2">
        <v>21523.568813030783</v>
      </c>
    </row>
    <row r="254" spans="1:2" x14ac:dyDescent="0.55000000000000004">
      <c r="A254" s="2">
        <v>226</v>
      </c>
      <c r="B254" s="2">
        <v>568245.48385256273</v>
      </c>
    </row>
    <row r="255" spans="1:2" x14ac:dyDescent="0.55000000000000004">
      <c r="A255" s="2">
        <v>227</v>
      </c>
      <c r="B255" s="2">
        <v>-389924.53566741094</v>
      </c>
    </row>
    <row r="256" spans="1:2" x14ac:dyDescent="0.55000000000000004">
      <c r="A256" s="2">
        <v>228</v>
      </c>
      <c r="B256" s="2">
        <v>-236127.48687943968</v>
      </c>
    </row>
    <row r="257" spans="1:2" x14ac:dyDescent="0.55000000000000004">
      <c r="A257" s="2">
        <v>229</v>
      </c>
      <c r="B257" s="2">
        <v>261644.2962575889</v>
      </c>
    </row>
    <row r="258" spans="1:2" x14ac:dyDescent="0.55000000000000004">
      <c r="A258" s="2">
        <v>230</v>
      </c>
      <c r="B258" s="2">
        <v>743556.13697646721</v>
      </c>
    </row>
    <row r="259" spans="1:2" x14ac:dyDescent="0.55000000000000004">
      <c r="A259" s="2">
        <v>231</v>
      </c>
      <c r="B259" s="2">
        <v>-166976.51365680777</v>
      </c>
    </row>
    <row r="260" spans="1:2" x14ac:dyDescent="0.55000000000000004">
      <c r="A260" s="2">
        <v>232</v>
      </c>
      <c r="B260" s="2">
        <v>-114986.83458279175</v>
      </c>
    </row>
    <row r="261" spans="1:2" x14ac:dyDescent="0.55000000000000004">
      <c r="A261" s="2">
        <v>233</v>
      </c>
      <c r="B261" s="2">
        <v>357585.66991562478</v>
      </c>
    </row>
    <row r="262" spans="1:2" x14ac:dyDescent="0.55000000000000004">
      <c r="A262" s="2">
        <v>234</v>
      </c>
      <c r="B262" s="2">
        <v>-30929.663116150368</v>
      </c>
    </row>
    <row r="263" spans="1:2" x14ac:dyDescent="0.55000000000000004">
      <c r="A263" s="2">
        <v>235</v>
      </c>
      <c r="B263" s="2">
        <v>477517.38382990775</v>
      </c>
    </row>
    <row r="264" spans="1:2" x14ac:dyDescent="0.55000000000000004">
      <c r="A264" s="2">
        <v>236</v>
      </c>
      <c r="B264" s="2">
        <v>-422788.03148683964</v>
      </c>
    </row>
    <row r="265" spans="1:2" x14ac:dyDescent="0.55000000000000004">
      <c r="A265" s="2">
        <v>237</v>
      </c>
      <c r="B265" s="2">
        <v>853840.92453017365</v>
      </c>
    </row>
    <row r="266" spans="1:2" x14ac:dyDescent="0.55000000000000004">
      <c r="A266" s="2">
        <v>238</v>
      </c>
      <c r="B266" s="2">
        <v>192064.45612355421</v>
      </c>
    </row>
    <row r="267" spans="1:2" x14ac:dyDescent="0.55000000000000004">
      <c r="A267" s="2">
        <v>239</v>
      </c>
      <c r="B267" s="2">
        <v>-222172.53034324711</v>
      </c>
    </row>
    <row r="268" spans="1:2" x14ac:dyDescent="0.55000000000000004">
      <c r="A268" s="2">
        <v>240</v>
      </c>
      <c r="B268" s="2">
        <v>-65056.961765730739</v>
      </c>
    </row>
    <row r="269" spans="1:2" x14ac:dyDescent="0.55000000000000004">
      <c r="A269" s="2">
        <v>241</v>
      </c>
      <c r="B269" s="2">
        <v>333652.95110263291</v>
      </c>
    </row>
    <row r="270" spans="1:2" x14ac:dyDescent="0.55000000000000004">
      <c r="A270" s="2">
        <v>242</v>
      </c>
      <c r="B270" s="2">
        <v>216187.6284830345</v>
      </c>
    </row>
    <row r="271" spans="1:2" x14ac:dyDescent="0.55000000000000004">
      <c r="A271" s="2">
        <v>243</v>
      </c>
      <c r="B271" s="2">
        <v>-54264.81443932245</v>
      </c>
    </row>
    <row r="272" spans="1:2" x14ac:dyDescent="0.55000000000000004">
      <c r="A272" s="2">
        <v>244</v>
      </c>
      <c r="B272" s="2">
        <v>275632.21921054972</v>
      </c>
    </row>
    <row r="273" spans="1:2" x14ac:dyDescent="0.55000000000000004">
      <c r="A273" s="2">
        <v>245</v>
      </c>
      <c r="B273" s="2">
        <v>209950.17048717674</v>
      </c>
    </row>
    <row r="274" spans="1:2" x14ac:dyDescent="0.55000000000000004">
      <c r="A274" s="2">
        <v>246</v>
      </c>
      <c r="B274" s="2">
        <v>349427.29837225378</v>
      </c>
    </row>
    <row r="275" spans="1:2" x14ac:dyDescent="0.55000000000000004">
      <c r="A275" s="2">
        <v>247</v>
      </c>
      <c r="B275" s="2">
        <v>239278.10570316284</v>
      </c>
    </row>
    <row r="276" spans="1:2" x14ac:dyDescent="0.55000000000000004">
      <c r="A276" s="2">
        <v>248</v>
      </c>
      <c r="B276" s="2">
        <v>-227406.05111049899</v>
      </c>
    </row>
    <row r="277" spans="1:2" x14ac:dyDescent="0.55000000000000004">
      <c r="A277" s="2">
        <v>249</v>
      </c>
      <c r="B277" s="2">
        <v>403296.78330670181</v>
      </c>
    </row>
    <row r="278" spans="1:2" x14ac:dyDescent="0.55000000000000004">
      <c r="A278" s="2">
        <v>250</v>
      </c>
      <c r="B278" s="2">
        <v>149096.86989097833</v>
      </c>
    </row>
    <row r="279" spans="1:2" x14ac:dyDescent="0.55000000000000004">
      <c r="A279" s="2">
        <v>251</v>
      </c>
      <c r="B279" s="2">
        <v>298629.74592377828</v>
      </c>
    </row>
    <row r="280" spans="1:2" x14ac:dyDescent="0.55000000000000004">
      <c r="A280" s="2">
        <v>252</v>
      </c>
      <c r="B280" s="2">
        <v>45278.589154994756</v>
      </c>
    </row>
    <row r="281" spans="1:2" x14ac:dyDescent="0.55000000000000004">
      <c r="A281" s="2">
        <v>253</v>
      </c>
      <c r="B281" s="2">
        <v>157687.8655884146</v>
      </c>
    </row>
    <row r="282" spans="1:2" x14ac:dyDescent="0.55000000000000004">
      <c r="A282" s="2">
        <v>254</v>
      </c>
      <c r="B282" s="2">
        <v>-131412.44700182159</v>
      </c>
    </row>
    <row r="283" spans="1:2" x14ac:dyDescent="0.55000000000000004">
      <c r="A283" s="2">
        <v>255</v>
      </c>
      <c r="B283" s="2">
        <v>-95524.236981434107</v>
      </c>
    </row>
    <row r="284" spans="1:2" x14ac:dyDescent="0.55000000000000004">
      <c r="A284" s="2">
        <v>256</v>
      </c>
      <c r="B284" s="2">
        <v>-198806.87359342646</v>
      </c>
    </row>
    <row r="285" spans="1:2" x14ac:dyDescent="0.55000000000000004">
      <c r="A285" s="2">
        <v>257</v>
      </c>
      <c r="B285" s="2">
        <v>-178814.37640356272</v>
      </c>
    </row>
    <row r="286" spans="1:2" x14ac:dyDescent="0.55000000000000004">
      <c r="A286" s="2">
        <v>258</v>
      </c>
      <c r="B286" s="2">
        <v>362060.99308592197</v>
      </c>
    </row>
    <row r="287" spans="1:2" x14ac:dyDescent="0.55000000000000004">
      <c r="A287" s="2">
        <v>259</v>
      </c>
      <c r="B287" s="2">
        <v>-162481.11154243688</v>
      </c>
    </row>
    <row r="288" spans="1:2" x14ac:dyDescent="0.55000000000000004">
      <c r="A288" s="2">
        <v>260</v>
      </c>
      <c r="B288" s="2">
        <v>-202571.34308650202</v>
      </c>
    </row>
    <row r="289" spans="1:2" x14ac:dyDescent="0.55000000000000004">
      <c r="A289" s="2">
        <v>261</v>
      </c>
      <c r="B289" s="2">
        <v>206395.8854737794</v>
      </c>
    </row>
    <row r="290" spans="1:2" x14ac:dyDescent="0.55000000000000004">
      <c r="A290" s="2">
        <v>262</v>
      </c>
      <c r="B290" s="2">
        <v>-176675.29057428965</v>
      </c>
    </row>
    <row r="291" spans="1:2" x14ac:dyDescent="0.55000000000000004">
      <c r="A291" s="2">
        <v>263</v>
      </c>
      <c r="B291" s="2">
        <v>-82061.735202560143</v>
      </c>
    </row>
    <row r="292" spans="1:2" x14ac:dyDescent="0.55000000000000004">
      <c r="A292" s="2">
        <v>264</v>
      </c>
      <c r="B292" s="2">
        <v>647682.80951729463</v>
      </c>
    </row>
    <row r="293" spans="1:2" x14ac:dyDescent="0.55000000000000004">
      <c r="A293" s="2">
        <v>265</v>
      </c>
      <c r="B293" s="2">
        <v>-33192.825873460417</v>
      </c>
    </row>
    <row r="294" spans="1:2" x14ac:dyDescent="0.55000000000000004">
      <c r="A294" s="2">
        <v>266</v>
      </c>
      <c r="B294" s="2">
        <v>-134208.51955127111</v>
      </c>
    </row>
    <row r="295" spans="1:2" x14ac:dyDescent="0.55000000000000004">
      <c r="A295" s="2">
        <v>267</v>
      </c>
      <c r="B295" s="2">
        <v>-203849.16206417474</v>
      </c>
    </row>
    <row r="296" spans="1:2" x14ac:dyDescent="0.55000000000000004">
      <c r="A296" s="2">
        <v>268</v>
      </c>
      <c r="B296" s="2">
        <v>70504.916980733105</v>
      </c>
    </row>
    <row r="297" spans="1:2" x14ac:dyDescent="0.55000000000000004">
      <c r="A297" s="2">
        <v>269</v>
      </c>
      <c r="B297" s="2">
        <v>236773.71260086761</v>
      </c>
    </row>
    <row r="298" spans="1:2" x14ac:dyDescent="0.55000000000000004">
      <c r="A298" s="2">
        <v>270</v>
      </c>
      <c r="B298" s="2">
        <v>-276275.68357060733</v>
      </c>
    </row>
    <row r="299" spans="1:2" x14ac:dyDescent="0.55000000000000004">
      <c r="A299" s="2">
        <v>271</v>
      </c>
      <c r="B299" s="2">
        <v>529620.0204802088</v>
      </c>
    </row>
    <row r="300" spans="1:2" x14ac:dyDescent="0.55000000000000004">
      <c r="A300" s="2">
        <v>272</v>
      </c>
      <c r="B300" s="2">
        <v>302887.25752846873</v>
      </c>
    </row>
    <row r="301" spans="1:2" x14ac:dyDescent="0.55000000000000004">
      <c r="A301" s="2">
        <v>273</v>
      </c>
      <c r="B301" s="2">
        <v>-92593.699238292349</v>
      </c>
    </row>
    <row r="302" spans="1:2" x14ac:dyDescent="0.55000000000000004">
      <c r="A302" s="2">
        <v>274</v>
      </c>
      <c r="B302" s="2">
        <v>102181.80191606295</v>
      </c>
    </row>
    <row r="303" spans="1:2" x14ac:dyDescent="0.55000000000000004">
      <c r="A303" s="2">
        <v>275</v>
      </c>
      <c r="B303" s="2">
        <v>179286.42900155974</v>
      </c>
    </row>
    <row r="304" spans="1:2" x14ac:dyDescent="0.55000000000000004">
      <c r="A304" s="2">
        <v>276</v>
      </c>
      <c r="B304" s="2">
        <v>548527.32633439195</v>
      </c>
    </row>
    <row r="305" spans="1:2" x14ac:dyDescent="0.55000000000000004">
      <c r="A305" s="2">
        <v>277</v>
      </c>
      <c r="B305" s="2">
        <v>-31241.748672621732</v>
      </c>
    </row>
    <row r="306" spans="1:2" x14ac:dyDescent="0.55000000000000004">
      <c r="A306" s="2">
        <v>278</v>
      </c>
      <c r="B306" s="2">
        <v>-89392.555911339514</v>
      </c>
    </row>
    <row r="307" spans="1:2" x14ac:dyDescent="0.55000000000000004">
      <c r="A307" s="2">
        <v>279</v>
      </c>
      <c r="B307" s="2">
        <v>-210214.28180541261</v>
      </c>
    </row>
    <row r="308" spans="1:2" x14ac:dyDescent="0.55000000000000004">
      <c r="A308" s="2">
        <v>280</v>
      </c>
      <c r="B308" s="2">
        <v>-181917.5300975159</v>
      </c>
    </row>
    <row r="309" spans="1:2" x14ac:dyDescent="0.55000000000000004">
      <c r="A309" s="2">
        <v>281</v>
      </c>
      <c r="B309" s="2">
        <v>-403556.50804464769</v>
      </c>
    </row>
    <row r="310" spans="1:2" x14ac:dyDescent="0.55000000000000004">
      <c r="A310" s="2">
        <v>282</v>
      </c>
      <c r="B310" s="2">
        <v>-148099.92818167119</v>
      </c>
    </row>
    <row r="311" spans="1:2" x14ac:dyDescent="0.55000000000000004">
      <c r="A311" s="2">
        <v>283</v>
      </c>
      <c r="B311" s="2">
        <v>140197.84187033511</v>
      </c>
    </row>
    <row r="312" spans="1:2" x14ac:dyDescent="0.55000000000000004">
      <c r="A312" s="2">
        <v>284</v>
      </c>
      <c r="B312" s="2">
        <v>62687.638110108499</v>
      </c>
    </row>
    <row r="313" spans="1:2" x14ac:dyDescent="0.55000000000000004">
      <c r="A313" s="2">
        <v>285</v>
      </c>
      <c r="B313" s="2">
        <v>753166.90931351436</v>
      </c>
    </row>
    <row r="314" spans="1:2" x14ac:dyDescent="0.55000000000000004">
      <c r="A314" s="2">
        <v>286</v>
      </c>
      <c r="B314" s="2">
        <v>-226453.29721718282</v>
      </c>
    </row>
    <row r="315" spans="1:2" x14ac:dyDescent="0.55000000000000004">
      <c r="A315" s="2">
        <v>287</v>
      </c>
      <c r="B315" s="2">
        <v>344726.45404377731</v>
      </c>
    </row>
    <row r="316" spans="1:2" x14ac:dyDescent="0.55000000000000004">
      <c r="A316" s="2">
        <v>288</v>
      </c>
      <c r="B316" s="2">
        <v>673345.08825628227</v>
      </c>
    </row>
    <row r="317" spans="1:2" x14ac:dyDescent="0.55000000000000004">
      <c r="A317" s="2">
        <v>289</v>
      </c>
      <c r="B317" s="2">
        <v>-849514.05800866778</v>
      </c>
    </row>
    <row r="318" spans="1:2" x14ac:dyDescent="0.55000000000000004">
      <c r="A318" s="2">
        <v>290</v>
      </c>
      <c r="B318" s="2">
        <v>-345963.97594579775</v>
      </c>
    </row>
    <row r="319" spans="1:2" x14ac:dyDescent="0.55000000000000004">
      <c r="A319" s="2">
        <v>291</v>
      </c>
      <c r="B319" s="2">
        <v>-159830.86631721054</v>
      </c>
    </row>
    <row r="320" spans="1:2" x14ac:dyDescent="0.55000000000000004">
      <c r="A320" s="2">
        <v>292</v>
      </c>
      <c r="B320" s="2">
        <v>-301103.88192032953</v>
      </c>
    </row>
    <row r="321" spans="1:2" x14ac:dyDescent="0.55000000000000004">
      <c r="A321" s="2">
        <v>293</v>
      </c>
      <c r="B321" s="2">
        <v>775432.88849603967</v>
      </c>
    </row>
    <row r="322" spans="1:2" x14ac:dyDescent="0.55000000000000004">
      <c r="A322" s="2">
        <v>294</v>
      </c>
      <c r="B322" s="2">
        <v>346035.89252989518</v>
      </c>
    </row>
    <row r="323" spans="1:2" x14ac:dyDescent="0.55000000000000004">
      <c r="A323" s="2">
        <v>295</v>
      </c>
      <c r="B323" s="2">
        <v>-130030.98922643258</v>
      </c>
    </row>
    <row r="324" spans="1:2" x14ac:dyDescent="0.55000000000000004">
      <c r="A324" s="2">
        <v>296</v>
      </c>
      <c r="B324" s="2">
        <v>-537764.89859433309</v>
      </c>
    </row>
    <row r="325" spans="1:2" x14ac:dyDescent="0.55000000000000004">
      <c r="A325" s="2">
        <v>297</v>
      </c>
      <c r="B325" s="2">
        <v>1025575.4940233114</v>
      </c>
    </row>
    <row r="326" spans="1:2" x14ac:dyDescent="0.55000000000000004">
      <c r="A326" s="2">
        <v>298</v>
      </c>
      <c r="B326" s="2">
        <v>30203.023213482986</v>
      </c>
    </row>
    <row r="327" spans="1:2" x14ac:dyDescent="0.55000000000000004">
      <c r="A327" s="2">
        <v>299</v>
      </c>
      <c r="B327" s="2">
        <v>22349.986024386482</v>
      </c>
    </row>
    <row r="328" spans="1:2" x14ac:dyDescent="0.55000000000000004">
      <c r="A328" s="2">
        <v>300</v>
      </c>
      <c r="B328" s="2">
        <v>-218290.38777260319</v>
      </c>
    </row>
    <row r="329" spans="1:2" x14ac:dyDescent="0.55000000000000004">
      <c r="A329" s="2">
        <v>301</v>
      </c>
      <c r="B329" s="2">
        <v>-68975.376387976925</v>
      </c>
    </row>
    <row r="330" spans="1:2" x14ac:dyDescent="0.55000000000000004">
      <c r="A330" s="2">
        <v>302</v>
      </c>
      <c r="B330" s="2">
        <v>-219375.83609670019</v>
      </c>
    </row>
    <row r="331" spans="1:2" x14ac:dyDescent="0.55000000000000004">
      <c r="A331" s="2">
        <v>303</v>
      </c>
      <c r="B331" s="2">
        <v>-183222.96159401012</v>
      </c>
    </row>
    <row r="332" spans="1:2" x14ac:dyDescent="0.55000000000000004">
      <c r="A332" s="2">
        <v>304</v>
      </c>
      <c r="B332" s="2">
        <v>-68759.922399121933</v>
      </c>
    </row>
    <row r="333" spans="1:2" x14ac:dyDescent="0.55000000000000004">
      <c r="A333" s="2">
        <v>305</v>
      </c>
      <c r="B333" s="2">
        <v>108721.66644651932</v>
      </c>
    </row>
    <row r="334" spans="1:2" x14ac:dyDescent="0.55000000000000004">
      <c r="A334" s="2">
        <v>306</v>
      </c>
      <c r="B334" s="2">
        <v>-190932.33991489722</v>
      </c>
    </row>
    <row r="335" spans="1:2" x14ac:dyDescent="0.55000000000000004">
      <c r="A335" s="2">
        <v>307</v>
      </c>
      <c r="B335" s="2">
        <v>146441.13713049807</v>
      </c>
    </row>
    <row r="336" spans="1:2" x14ac:dyDescent="0.55000000000000004">
      <c r="A336" s="2">
        <v>308</v>
      </c>
      <c r="B336" s="2">
        <v>216498.53601821122</v>
      </c>
    </row>
    <row r="337" spans="1:2" x14ac:dyDescent="0.55000000000000004">
      <c r="A337" s="2">
        <v>309</v>
      </c>
      <c r="B337" s="2">
        <v>248358.61189111747</v>
      </c>
    </row>
    <row r="338" spans="1:2" x14ac:dyDescent="0.55000000000000004">
      <c r="A338" s="2">
        <v>310</v>
      </c>
      <c r="B338" s="2">
        <v>-120995.420139415</v>
      </c>
    </row>
    <row r="339" spans="1:2" x14ac:dyDescent="0.55000000000000004">
      <c r="A339" s="2">
        <v>311</v>
      </c>
      <c r="B339" s="2">
        <v>202810.65619809926</v>
      </c>
    </row>
    <row r="340" spans="1:2" x14ac:dyDescent="0.55000000000000004">
      <c r="A340" s="2">
        <v>312</v>
      </c>
      <c r="B340" s="2">
        <v>575871.01691672625</v>
      </c>
    </row>
    <row r="341" spans="1:2" x14ac:dyDescent="0.55000000000000004">
      <c r="A341" s="2">
        <v>313</v>
      </c>
      <c r="B341" s="2">
        <v>-384630.88920340472</v>
      </c>
    </row>
    <row r="342" spans="1:2" x14ac:dyDescent="0.55000000000000004">
      <c r="A342" s="2">
        <v>314</v>
      </c>
      <c r="B342" s="2">
        <v>9287.8186276617344</v>
      </c>
    </row>
    <row r="343" spans="1:2" x14ac:dyDescent="0.55000000000000004">
      <c r="A343" s="2">
        <v>315</v>
      </c>
      <c r="B343" s="2">
        <v>-156535.21438794179</v>
      </c>
    </row>
    <row r="344" spans="1:2" x14ac:dyDescent="0.55000000000000004">
      <c r="A344" s="2">
        <v>316</v>
      </c>
      <c r="B344" s="2">
        <v>590754.23621397791</v>
      </c>
    </row>
    <row r="345" spans="1:2" x14ac:dyDescent="0.55000000000000004">
      <c r="A345" s="2">
        <v>317</v>
      </c>
      <c r="B345" s="2">
        <v>169189.60147045436</v>
      </c>
    </row>
    <row r="346" spans="1:2" x14ac:dyDescent="0.55000000000000004">
      <c r="A346" s="2">
        <v>318</v>
      </c>
      <c r="B346" s="2">
        <v>11204.773533781932</v>
      </c>
    </row>
    <row r="347" spans="1:2" x14ac:dyDescent="0.55000000000000004">
      <c r="A347" s="2">
        <v>319</v>
      </c>
      <c r="B347" s="2">
        <v>600199.53674204485</v>
      </c>
    </row>
    <row r="348" spans="1:2" x14ac:dyDescent="0.55000000000000004">
      <c r="A348" s="2">
        <v>320</v>
      </c>
      <c r="B348" s="2">
        <v>-120904.93251309363</v>
      </c>
    </row>
    <row r="349" spans="1:2" x14ac:dyDescent="0.55000000000000004">
      <c r="A349" s="2">
        <v>321</v>
      </c>
      <c r="B349" s="2">
        <v>-197709.29680444079</v>
      </c>
    </row>
    <row r="350" spans="1:2" x14ac:dyDescent="0.55000000000000004">
      <c r="A350" s="2">
        <v>322</v>
      </c>
      <c r="B350" s="2">
        <v>370703.5436448456</v>
      </c>
    </row>
    <row r="351" spans="1:2" x14ac:dyDescent="0.55000000000000004">
      <c r="A351" s="2">
        <v>323</v>
      </c>
      <c r="B351" s="2">
        <v>453365.486807729</v>
      </c>
    </row>
    <row r="352" spans="1:2" x14ac:dyDescent="0.55000000000000004">
      <c r="A352" s="2">
        <v>324</v>
      </c>
      <c r="B352" s="2">
        <v>-142882.37309160159</v>
      </c>
    </row>
    <row r="353" spans="1:2" x14ac:dyDescent="0.55000000000000004">
      <c r="A353" s="2">
        <v>325</v>
      </c>
      <c r="B353" s="2">
        <v>-137659.22103370214</v>
      </c>
    </row>
    <row r="354" spans="1:2" x14ac:dyDescent="0.55000000000000004">
      <c r="A354" s="2">
        <v>326</v>
      </c>
      <c r="B354" s="2">
        <v>-591808.67211467621</v>
      </c>
    </row>
    <row r="355" spans="1:2" x14ac:dyDescent="0.55000000000000004">
      <c r="A355" s="2">
        <v>327</v>
      </c>
      <c r="B355" s="2">
        <v>244890.26029149356</v>
      </c>
    </row>
    <row r="356" spans="1:2" x14ac:dyDescent="0.55000000000000004">
      <c r="A356" s="2">
        <v>328</v>
      </c>
      <c r="B356" s="2">
        <v>316999.8663273775</v>
      </c>
    </row>
    <row r="357" spans="1:2" x14ac:dyDescent="0.55000000000000004">
      <c r="A357" s="2">
        <v>329</v>
      </c>
      <c r="B357" s="2">
        <v>93192.610068862792</v>
      </c>
    </row>
    <row r="358" spans="1:2" x14ac:dyDescent="0.55000000000000004">
      <c r="A358" s="2">
        <v>330</v>
      </c>
      <c r="B358" s="2">
        <v>378389.79788155702</v>
      </c>
    </row>
    <row r="359" spans="1:2" x14ac:dyDescent="0.55000000000000004">
      <c r="A359" s="2">
        <v>331</v>
      </c>
      <c r="B359" s="2">
        <v>38094.148043413763</v>
      </c>
    </row>
    <row r="360" spans="1:2" x14ac:dyDescent="0.55000000000000004">
      <c r="A360" s="2">
        <v>332</v>
      </c>
      <c r="B360" s="2">
        <v>846803.62030495051</v>
      </c>
    </row>
    <row r="361" spans="1:2" x14ac:dyDescent="0.55000000000000004">
      <c r="A361" s="2">
        <v>333</v>
      </c>
      <c r="B361" s="2">
        <v>-267059.075898276</v>
      </c>
    </row>
    <row r="362" spans="1:2" x14ac:dyDescent="0.55000000000000004">
      <c r="A362" s="2">
        <v>334</v>
      </c>
      <c r="B362" s="2">
        <v>1074691.3227903959</v>
      </c>
    </row>
    <row r="363" spans="1:2" x14ac:dyDescent="0.55000000000000004">
      <c r="A363" s="2">
        <v>335</v>
      </c>
      <c r="B363" s="2">
        <v>-294870.03412052419</v>
      </c>
    </row>
    <row r="364" spans="1:2" x14ac:dyDescent="0.55000000000000004">
      <c r="A364" s="2">
        <v>336</v>
      </c>
      <c r="B364" s="2">
        <v>138851.16479339811</v>
      </c>
    </row>
    <row r="365" spans="1:2" x14ac:dyDescent="0.55000000000000004">
      <c r="A365" s="2">
        <v>337</v>
      </c>
      <c r="B365" s="2">
        <v>-80133.374522899074</v>
      </c>
    </row>
    <row r="366" spans="1:2" x14ac:dyDescent="0.55000000000000004">
      <c r="A366" s="2">
        <v>338</v>
      </c>
      <c r="B366" s="2">
        <v>-72382.930182433483</v>
      </c>
    </row>
    <row r="367" spans="1:2" x14ac:dyDescent="0.55000000000000004">
      <c r="A367" s="2">
        <v>339</v>
      </c>
      <c r="B367" s="2">
        <v>655135.53498474439</v>
      </c>
    </row>
    <row r="368" spans="1:2" x14ac:dyDescent="0.55000000000000004">
      <c r="A368" s="2">
        <v>340</v>
      </c>
      <c r="B368" s="2">
        <v>32006.047439125541</v>
      </c>
    </row>
    <row r="369" spans="1:2" x14ac:dyDescent="0.55000000000000004">
      <c r="A369" s="2">
        <v>341</v>
      </c>
      <c r="B369" s="2">
        <v>-111074.14201661194</v>
      </c>
    </row>
    <row r="370" spans="1:2" x14ac:dyDescent="0.55000000000000004">
      <c r="A370" s="2">
        <v>342</v>
      </c>
      <c r="B370" s="2">
        <v>105148.94079604093</v>
      </c>
    </row>
    <row r="371" spans="1:2" x14ac:dyDescent="0.55000000000000004">
      <c r="A371" s="2">
        <v>343</v>
      </c>
      <c r="B371" s="2">
        <v>438028.88023487537</v>
      </c>
    </row>
    <row r="372" spans="1:2" x14ac:dyDescent="0.55000000000000004">
      <c r="A372" s="2">
        <v>344</v>
      </c>
      <c r="B372" s="2">
        <v>-37174.569928388519</v>
      </c>
    </row>
    <row r="373" spans="1:2" x14ac:dyDescent="0.55000000000000004">
      <c r="A373" s="2">
        <v>345</v>
      </c>
      <c r="B373" s="2">
        <v>474385.4228703425</v>
      </c>
    </row>
    <row r="374" spans="1:2" x14ac:dyDescent="0.55000000000000004">
      <c r="A374" s="2">
        <v>346</v>
      </c>
      <c r="B374" s="2">
        <v>151760.46540055319</v>
      </c>
    </row>
    <row r="375" spans="1:2" x14ac:dyDescent="0.55000000000000004">
      <c r="A375" s="2">
        <v>347</v>
      </c>
      <c r="B375" s="2">
        <v>350253.60941274953</v>
      </c>
    </row>
    <row r="376" spans="1:2" x14ac:dyDescent="0.55000000000000004">
      <c r="A376" s="2">
        <v>348</v>
      </c>
      <c r="B376" s="2">
        <v>-34655.077558048106</v>
      </c>
    </row>
    <row r="377" spans="1:2" x14ac:dyDescent="0.55000000000000004">
      <c r="A377" s="2">
        <v>349</v>
      </c>
      <c r="B377" s="2">
        <v>-52417.010210012813</v>
      </c>
    </row>
    <row r="378" spans="1:2" x14ac:dyDescent="0.55000000000000004">
      <c r="A378" s="2">
        <v>350</v>
      </c>
      <c r="B378" s="2">
        <v>-392910.70721986034</v>
      </c>
    </row>
    <row r="379" spans="1:2" x14ac:dyDescent="0.55000000000000004">
      <c r="A379" s="2">
        <v>351</v>
      </c>
      <c r="B379" s="2">
        <v>245973.34150389873</v>
      </c>
    </row>
    <row r="380" spans="1:2" x14ac:dyDescent="0.55000000000000004">
      <c r="A380" s="2">
        <v>352</v>
      </c>
      <c r="B380" s="2">
        <v>-205942.71753916092</v>
      </c>
    </row>
    <row r="381" spans="1:2" x14ac:dyDescent="0.55000000000000004">
      <c r="A381" s="2">
        <v>353</v>
      </c>
      <c r="B381" s="2">
        <v>166244.25683756196</v>
      </c>
    </row>
    <row r="382" spans="1:2" x14ac:dyDescent="0.55000000000000004">
      <c r="A382" s="2">
        <v>354</v>
      </c>
      <c r="B382" s="2">
        <v>147324.81759712682</v>
      </c>
    </row>
    <row r="383" spans="1:2" x14ac:dyDescent="0.55000000000000004">
      <c r="A383" s="2">
        <v>355</v>
      </c>
      <c r="B383" s="2">
        <v>339762.38932477427</v>
      </c>
    </row>
    <row r="384" spans="1:2" x14ac:dyDescent="0.55000000000000004">
      <c r="A384" s="2">
        <v>356</v>
      </c>
      <c r="B384" s="2">
        <v>-38911.766524075385</v>
      </c>
    </row>
    <row r="385" spans="1:2" x14ac:dyDescent="0.55000000000000004">
      <c r="A385" s="2">
        <v>357</v>
      </c>
      <c r="B385" s="2">
        <v>-26577.486803961976</v>
      </c>
    </row>
    <row r="386" spans="1:2" x14ac:dyDescent="0.55000000000000004">
      <c r="A386" s="2">
        <v>358</v>
      </c>
      <c r="B386" s="2">
        <v>-54725.81061864167</v>
      </c>
    </row>
    <row r="387" spans="1:2" x14ac:dyDescent="0.55000000000000004">
      <c r="A387" s="2">
        <v>359</v>
      </c>
      <c r="B387" s="2">
        <v>375405.85104494821</v>
      </c>
    </row>
    <row r="388" spans="1:2" x14ac:dyDescent="0.55000000000000004">
      <c r="A388" s="2">
        <v>360</v>
      </c>
      <c r="B388" s="2">
        <v>-22756.743578209716</v>
      </c>
    </row>
    <row r="389" spans="1:2" x14ac:dyDescent="0.55000000000000004">
      <c r="A389" s="2">
        <v>361</v>
      </c>
      <c r="B389" s="2">
        <v>320855.99429265643</v>
      </c>
    </row>
    <row r="390" spans="1:2" x14ac:dyDescent="0.55000000000000004">
      <c r="A390" s="2">
        <v>362</v>
      </c>
      <c r="B390" s="2">
        <v>144182.61386385676</v>
      </c>
    </row>
    <row r="391" spans="1:2" x14ac:dyDescent="0.55000000000000004">
      <c r="A391" s="2">
        <v>363</v>
      </c>
      <c r="B391" s="2">
        <v>706949.85073763458</v>
      </c>
    </row>
    <row r="392" spans="1:2" x14ac:dyDescent="0.55000000000000004">
      <c r="A392" s="2">
        <v>364</v>
      </c>
      <c r="B392" s="2">
        <v>92497.603011077095</v>
      </c>
    </row>
    <row r="393" spans="1:2" x14ac:dyDescent="0.55000000000000004">
      <c r="A393" s="2">
        <v>365</v>
      </c>
      <c r="B393" s="2">
        <v>700789.61357254256</v>
      </c>
    </row>
    <row r="394" spans="1:2" x14ac:dyDescent="0.55000000000000004">
      <c r="A394" s="2">
        <v>366</v>
      </c>
      <c r="B394" s="2">
        <v>402670.77084592893</v>
      </c>
    </row>
    <row r="395" spans="1:2" x14ac:dyDescent="0.55000000000000004">
      <c r="A395" s="2">
        <v>367</v>
      </c>
      <c r="B395" s="2">
        <v>326573.21534030046</v>
      </c>
    </row>
    <row r="396" spans="1:2" x14ac:dyDescent="0.55000000000000004">
      <c r="A396" s="2">
        <v>368</v>
      </c>
      <c r="B396" s="2">
        <v>-185706.84954899116</v>
      </c>
    </row>
    <row r="397" spans="1:2" x14ac:dyDescent="0.55000000000000004">
      <c r="A397" s="2">
        <v>369</v>
      </c>
      <c r="B397" s="2">
        <v>19890.502352592768</v>
      </c>
    </row>
    <row r="398" spans="1:2" x14ac:dyDescent="0.55000000000000004">
      <c r="A398" s="2">
        <v>370</v>
      </c>
      <c r="B398" s="2">
        <v>-23806.590488744405</v>
      </c>
    </row>
    <row r="399" spans="1:2" x14ac:dyDescent="0.55000000000000004">
      <c r="A399" s="2">
        <v>371</v>
      </c>
      <c r="B399" s="2">
        <v>-28839.058637841488</v>
      </c>
    </row>
    <row r="400" spans="1:2" x14ac:dyDescent="0.55000000000000004">
      <c r="A400" s="2">
        <v>372</v>
      </c>
      <c r="B400" s="2">
        <v>609329.11730916868</v>
      </c>
    </row>
    <row r="401" spans="1:2" x14ac:dyDescent="0.55000000000000004">
      <c r="A401" s="2">
        <v>373</v>
      </c>
      <c r="B401" s="2">
        <v>123851.55721305689</v>
      </c>
    </row>
    <row r="402" spans="1:2" x14ac:dyDescent="0.55000000000000004">
      <c r="A402" s="2">
        <v>374</v>
      </c>
      <c r="B402" s="2">
        <v>375101.46757846419</v>
      </c>
    </row>
    <row r="403" spans="1:2" x14ac:dyDescent="0.55000000000000004">
      <c r="A403" s="2">
        <v>375</v>
      </c>
      <c r="B403" s="2">
        <v>-121332.23767030431</v>
      </c>
    </row>
    <row r="404" spans="1:2" x14ac:dyDescent="0.55000000000000004">
      <c r="A404" s="2">
        <v>376</v>
      </c>
      <c r="B404" s="2">
        <v>-77342.359541818761</v>
      </c>
    </row>
    <row r="405" spans="1:2" x14ac:dyDescent="0.55000000000000004">
      <c r="A405" s="2">
        <v>377</v>
      </c>
      <c r="B405" s="2">
        <v>553567.57102816016</v>
      </c>
    </row>
    <row r="406" spans="1:2" x14ac:dyDescent="0.55000000000000004">
      <c r="A406" s="2">
        <v>378</v>
      </c>
      <c r="B406" s="2">
        <v>410153.26681023184</v>
      </c>
    </row>
    <row r="407" spans="1:2" x14ac:dyDescent="0.55000000000000004">
      <c r="A407" s="2">
        <v>379</v>
      </c>
      <c r="B407" s="2">
        <v>364362.13228851883</v>
      </c>
    </row>
    <row r="408" spans="1:2" x14ac:dyDescent="0.55000000000000004">
      <c r="A408" s="2">
        <v>380</v>
      </c>
      <c r="B408" s="2">
        <v>536612.25514302752</v>
      </c>
    </row>
    <row r="409" spans="1:2" x14ac:dyDescent="0.55000000000000004">
      <c r="A409" s="2">
        <v>381</v>
      </c>
      <c r="B409" s="2">
        <v>-183367.5616318247</v>
      </c>
    </row>
    <row r="410" spans="1:2" x14ac:dyDescent="0.55000000000000004">
      <c r="A410" s="2">
        <v>382</v>
      </c>
      <c r="B410" s="2">
        <v>-171027.24436034114</v>
      </c>
    </row>
    <row r="411" spans="1:2" x14ac:dyDescent="0.55000000000000004">
      <c r="A411" s="2">
        <v>383</v>
      </c>
      <c r="B411" s="2">
        <v>163374.69480462465</v>
      </c>
    </row>
    <row r="412" spans="1:2" x14ac:dyDescent="0.55000000000000004">
      <c r="A412" s="2">
        <v>384</v>
      </c>
      <c r="B412" s="2">
        <v>-29505.200755607984</v>
      </c>
    </row>
    <row r="413" spans="1:2" x14ac:dyDescent="0.55000000000000004">
      <c r="A413" s="2">
        <v>385</v>
      </c>
      <c r="B413" s="2">
        <v>-10653.679561003257</v>
      </c>
    </row>
    <row r="414" spans="1:2" x14ac:dyDescent="0.55000000000000004">
      <c r="A414" s="2">
        <v>386</v>
      </c>
      <c r="B414" s="2">
        <v>-235999.9807265909</v>
      </c>
    </row>
    <row r="415" spans="1:2" x14ac:dyDescent="0.55000000000000004">
      <c r="A415" s="2">
        <v>387</v>
      </c>
      <c r="B415" s="2">
        <v>-109067.72793099607</v>
      </c>
    </row>
    <row r="416" spans="1:2" x14ac:dyDescent="0.55000000000000004">
      <c r="A416" s="2">
        <v>388</v>
      </c>
      <c r="B416" s="2">
        <v>366883.58319204557</v>
      </c>
    </row>
    <row r="417" spans="1:2" x14ac:dyDescent="0.55000000000000004">
      <c r="A417" s="2">
        <v>389</v>
      </c>
      <c r="B417" s="2">
        <v>196694.98819730687</v>
      </c>
    </row>
    <row r="418" spans="1:2" x14ac:dyDescent="0.55000000000000004">
      <c r="A418" s="2">
        <v>390</v>
      </c>
      <c r="B418" s="2">
        <v>-34753.128100564936</v>
      </c>
    </row>
    <row r="419" spans="1:2" x14ac:dyDescent="0.55000000000000004">
      <c r="A419" s="2">
        <v>391</v>
      </c>
      <c r="B419" s="2">
        <v>224520.745640832</v>
      </c>
    </row>
    <row r="420" spans="1:2" x14ac:dyDescent="0.55000000000000004">
      <c r="A420" s="2">
        <v>392</v>
      </c>
      <c r="B420" s="2">
        <v>177518.58403587178</v>
      </c>
    </row>
    <row r="421" spans="1:2" x14ac:dyDescent="0.55000000000000004">
      <c r="A421" s="2">
        <v>393</v>
      </c>
      <c r="B421" s="2">
        <v>-150169.35332513804</v>
      </c>
    </row>
    <row r="422" spans="1:2" x14ac:dyDescent="0.55000000000000004">
      <c r="A422" s="2">
        <v>394</v>
      </c>
      <c r="B422" s="2">
        <v>579045.21378627699</v>
      </c>
    </row>
    <row r="423" spans="1:2" x14ac:dyDescent="0.55000000000000004">
      <c r="A423" s="2">
        <v>395</v>
      </c>
      <c r="B423" s="2">
        <v>-420269.38347667037</v>
      </c>
    </row>
    <row r="424" spans="1:2" x14ac:dyDescent="0.55000000000000004">
      <c r="A424" s="2">
        <v>396</v>
      </c>
      <c r="B424" s="2">
        <v>160749.39770199161</v>
      </c>
    </row>
    <row r="425" spans="1:2" x14ac:dyDescent="0.55000000000000004">
      <c r="A425" s="2">
        <v>397</v>
      </c>
      <c r="B425" s="2">
        <v>-82204.020811293216</v>
      </c>
    </row>
    <row r="426" spans="1:2" x14ac:dyDescent="0.55000000000000004">
      <c r="A426" s="2">
        <v>398</v>
      </c>
      <c r="B426" s="2">
        <v>-89705.840070619539</v>
      </c>
    </row>
    <row r="427" spans="1:2" x14ac:dyDescent="0.55000000000000004">
      <c r="A427" s="2">
        <v>399</v>
      </c>
      <c r="B427" s="2">
        <v>-29714.571236484699</v>
      </c>
    </row>
    <row r="428" spans="1:2" x14ac:dyDescent="0.55000000000000004">
      <c r="A428" s="2">
        <v>400</v>
      </c>
      <c r="B428" s="2">
        <v>278202.1485167261</v>
      </c>
    </row>
    <row r="429" spans="1:2" x14ac:dyDescent="0.55000000000000004">
      <c r="A429" s="2">
        <v>401</v>
      </c>
      <c r="B429" s="2">
        <v>-20506.80830432137</v>
      </c>
    </row>
    <row r="430" spans="1:2" x14ac:dyDescent="0.55000000000000004">
      <c r="A430" s="2">
        <v>402</v>
      </c>
      <c r="B430" s="2">
        <v>777905.79748873715</v>
      </c>
    </row>
    <row r="431" spans="1:2" x14ac:dyDescent="0.55000000000000004">
      <c r="A431" s="2">
        <v>403</v>
      </c>
      <c r="B431" s="2">
        <v>394462.79133722675</v>
      </c>
    </row>
    <row r="432" spans="1:2" x14ac:dyDescent="0.55000000000000004">
      <c r="A432" s="2">
        <v>404</v>
      </c>
      <c r="B432" s="2">
        <v>-12168.633590607176</v>
      </c>
    </row>
    <row r="433" spans="1:2" x14ac:dyDescent="0.55000000000000004">
      <c r="A433" s="2">
        <v>405</v>
      </c>
      <c r="B433" s="2">
        <v>32184.768893439265</v>
      </c>
    </row>
    <row r="434" spans="1:2" x14ac:dyDescent="0.55000000000000004">
      <c r="A434" s="2">
        <v>406</v>
      </c>
      <c r="B434" s="2">
        <v>-240553.86311674319</v>
      </c>
    </row>
    <row r="435" spans="1:2" x14ac:dyDescent="0.55000000000000004">
      <c r="A435" s="2">
        <v>407</v>
      </c>
      <c r="B435" s="2">
        <v>631641.07598284748</v>
      </c>
    </row>
    <row r="436" spans="1:2" x14ac:dyDescent="0.55000000000000004">
      <c r="A436" s="2">
        <v>408</v>
      </c>
      <c r="B436" s="2">
        <v>152399.52534585353</v>
      </c>
    </row>
    <row r="437" spans="1:2" x14ac:dyDescent="0.55000000000000004">
      <c r="A437" s="2">
        <v>409</v>
      </c>
      <c r="B437" s="2">
        <v>66123.3252665943</v>
      </c>
    </row>
    <row r="438" spans="1:2" x14ac:dyDescent="0.55000000000000004">
      <c r="A438" s="2">
        <v>410</v>
      </c>
      <c r="B438" s="2">
        <v>-223128.46691903452</v>
      </c>
    </row>
    <row r="439" spans="1:2" x14ac:dyDescent="0.55000000000000004">
      <c r="A439" s="2">
        <v>411</v>
      </c>
      <c r="B439" s="2">
        <v>447463.0300250377</v>
      </c>
    </row>
    <row r="440" spans="1:2" x14ac:dyDescent="0.55000000000000004">
      <c r="A440" s="2">
        <v>412</v>
      </c>
      <c r="B440" s="2">
        <v>195978.78511549497</v>
      </c>
    </row>
    <row r="441" spans="1:2" x14ac:dyDescent="0.55000000000000004">
      <c r="A441" s="2">
        <v>413</v>
      </c>
      <c r="B441" s="2">
        <v>427262.68423255789</v>
      </c>
    </row>
    <row r="442" spans="1:2" x14ac:dyDescent="0.55000000000000004">
      <c r="A442" s="2">
        <v>414</v>
      </c>
      <c r="B442" s="2">
        <v>200265.36774849228</v>
      </c>
    </row>
    <row r="443" spans="1:2" x14ac:dyDescent="0.55000000000000004">
      <c r="A443" s="2">
        <v>415</v>
      </c>
      <c r="B443" s="2">
        <v>206570.13758265343</v>
      </c>
    </row>
    <row r="444" spans="1:2" x14ac:dyDescent="0.55000000000000004">
      <c r="A444" s="2">
        <v>416</v>
      </c>
      <c r="B444" s="2">
        <v>-134592.75819254635</v>
      </c>
    </row>
    <row r="445" spans="1:2" x14ac:dyDescent="0.55000000000000004">
      <c r="A445" s="2">
        <v>417</v>
      </c>
      <c r="B445" s="2">
        <v>5224.4234874850081</v>
      </c>
    </row>
    <row r="446" spans="1:2" x14ac:dyDescent="0.55000000000000004">
      <c r="A446" s="2">
        <v>418</v>
      </c>
      <c r="B446" s="2">
        <v>-22270.775376166246</v>
      </c>
    </row>
    <row r="447" spans="1:2" x14ac:dyDescent="0.55000000000000004">
      <c r="A447" s="2">
        <v>419</v>
      </c>
      <c r="B447" s="2">
        <v>333263.33305074228</v>
      </c>
    </row>
    <row r="448" spans="1:2" x14ac:dyDescent="0.55000000000000004">
      <c r="A448" s="2">
        <v>420</v>
      </c>
      <c r="B448" s="2">
        <v>167039.89403024677</v>
      </c>
    </row>
    <row r="449" spans="1:2" x14ac:dyDescent="0.55000000000000004">
      <c r="A449" s="2">
        <v>421</v>
      </c>
      <c r="B449" s="2">
        <v>609234.54650282138</v>
      </c>
    </row>
    <row r="450" spans="1:2" x14ac:dyDescent="0.55000000000000004">
      <c r="A450" s="2">
        <v>422</v>
      </c>
      <c r="B450" s="2">
        <v>-420060.52555268235</v>
      </c>
    </row>
    <row r="451" spans="1:2" x14ac:dyDescent="0.55000000000000004">
      <c r="A451" s="2">
        <v>423</v>
      </c>
      <c r="B451" s="2">
        <v>198076.29253150884</v>
      </c>
    </row>
    <row r="452" spans="1:2" x14ac:dyDescent="0.55000000000000004">
      <c r="A452" s="2">
        <v>424</v>
      </c>
      <c r="B452" s="2">
        <v>322765.76534508425</v>
      </c>
    </row>
    <row r="453" spans="1:2" x14ac:dyDescent="0.55000000000000004">
      <c r="A453" s="2">
        <v>425</v>
      </c>
      <c r="B453" s="2">
        <v>-127159.95154172015</v>
      </c>
    </row>
    <row r="454" spans="1:2" x14ac:dyDescent="0.55000000000000004">
      <c r="A454" s="2">
        <v>426</v>
      </c>
      <c r="B454" s="2">
        <v>235169.20656875736</v>
      </c>
    </row>
    <row r="455" spans="1:2" x14ac:dyDescent="0.55000000000000004">
      <c r="A455" s="2">
        <v>427</v>
      </c>
      <c r="B455" s="2">
        <v>287282.91932196484</v>
      </c>
    </row>
    <row r="456" spans="1:2" x14ac:dyDescent="0.55000000000000004">
      <c r="A456" s="2">
        <v>428</v>
      </c>
      <c r="B456" s="2">
        <v>-81664.738113884596</v>
      </c>
    </row>
    <row r="457" spans="1:2" x14ac:dyDescent="0.55000000000000004">
      <c r="A457" s="2">
        <v>429</v>
      </c>
      <c r="B457" s="2">
        <v>-81860.758174265531</v>
      </c>
    </row>
    <row r="458" spans="1:2" x14ac:dyDescent="0.55000000000000004">
      <c r="A458" s="2">
        <v>430</v>
      </c>
      <c r="B458" s="2">
        <v>-152778.12414258879</v>
      </c>
    </row>
    <row r="459" spans="1:2" x14ac:dyDescent="0.55000000000000004">
      <c r="A459" s="2">
        <v>431</v>
      </c>
      <c r="B459" s="2">
        <v>-419753.63965344167</v>
      </c>
    </row>
    <row r="460" spans="1:2" x14ac:dyDescent="0.55000000000000004">
      <c r="A460" s="2">
        <v>432</v>
      </c>
      <c r="B460" s="2">
        <v>366235.69927458197</v>
      </c>
    </row>
    <row r="461" spans="1:2" x14ac:dyDescent="0.55000000000000004">
      <c r="A461" s="2">
        <v>433</v>
      </c>
      <c r="B461" s="2">
        <v>-570326.15294117481</v>
      </c>
    </row>
    <row r="462" spans="1:2" x14ac:dyDescent="0.55000000000000004">
      <c r="A462" s="2">
        <v>434</v>
      </c>
      <c r="B462" s="2">
        <v>369545.3012389564</v>
      </c>
    </row>
    <row r="463" spans="1:2" x14ac:dyDescent="0.55000000000000004">
      <c r="A463" s="2">
        <v>435</v>
      </c>
      <c r="B463" s="2">
        <v>-203022.30849489151</v>
      </c>
    </row>
    <row r="464" spans="1:2" x14ac:dyDescent="0.55000000000000004">
      <c r="A464" s="2">
        <v>436</v>
      </c>
      <c r="B464" s="2">
        <v>118075.89123677718</v>
      </c>
    </row>
    <row r="465" spans="1:2" x14ac:dyDescent="0.55000000000000004">
      <c r="A465" s="2">
        <v>437</v>
      </c>
      <c r="B465" s="2">
        <v>-41563.994529043885</v>
      </c>
    </row>
    <row r="466" spans="1:2" x14ac:dyDescent="0.55000000000000004">
      <c r="A466" s="2">
        <v>438</v>
      </c>
      <c r="B466" s="2">
        <v>191661.32366220118</v>
      </c>
    </row>
    <row r="467" spans="1:2" x14ac:dyDescent="0.55000000000000004">
      <c r="A467" s="2">
        <v>439</v>
      </c>
      <c r="B467" s="2">
        <v>-34896.319846769969</v>
      </c>
    </row>
    <row r="468" spans="1:2" x14ac:dyDescent="0.55000000000000004">
      <c r="A468" s="2">
        <v>440</v>
      </c>
      <c r="B468" s="2">
        <v>301836.98753378668</v>
      </c>
    </row>
    <row r="469" spans="1:2" x14ac:dyDescent="0.55000000000000004">
      <c r="A469" s="2">
        <v>441</v>
      </c>
      <c r="B469" s="2">
        <v>379660.59396466624</v>
      </c>
    </row>
    <row r="470" spans="1:2" x14ac:dyDescent="0.55000000000000004">
      <c r="A470" s="2">
        <v>442</v>
      </c>
      <c r="B470" s="2">
        <v>265814.49772789818</v>
      </c>
    </row>
    <row r="471" spans="1:2" x14ac:dyDescent="0.55000000000000004">
      <c r="A471" s="2">
        <v>443</v>
      </c>
      <c r="B471" s="2">
        <v>329066.5172035537</v>
      </c>
    </row>
    <row r="472" spans="1:2" x14ac:dyDescent="0.55000000000000004">
      <c r="A472" s="2">
        <v>444</v>
      </c>
      <c r="B472" s="2">
        <v>272716.23518689704</v>
      </c>
    </row>
    <row r="473" spans="1:2" x14ac:dyDescent="0.55000000000000004">
      <c r="A473" s="2">
        <v>445</v>
      </c>
      <c r="B473" s="2">
        <v>169904.36001674028</v>
      </c>
    </row>
    <row r="474" spans="1:2" x14ac:dyDescent="0.55000000000000004">
      <c r="A474" s="2">
        <v>446</v>
      </c>
      <c r="B474" s="2">
        <v>1114520.5181987346</v>
      </c>
    </row>
    <row r="475" spans="1:2" x14ac:dyDescent="0.55000000000000004">
      <c r="A475" s="2">
        <v>447</v>
      </c>
      <c r="B475" s="2">
        <v>307105.67900719144</v>
      </c>
    </row>
    <row r="476" spans="1:2" x14ac:dyDescent="0.55000000000000004">
      <c r="A476" s="2">
        <v>448</v>
      </c>
      <c r="B476" s="2">
        <v>506825.11233468179</v>
      </c>
    </row>
    <row r="477" spans="1:2" x14ac:dyDescent="0.55000000000000004">
      <c r="A477" s="2">
        <v>449</v>
      </c>
      <c r="B477" s="2">
        <v>214263.54290617781</v>
      </c>
    </row>
    <row r="478" spans="1:2" x14ac:dyDescent="0.55000000000000004">
      <c r="A478" s="2">
        <v>450</v>
      </c>
      <c r="B478" s="2">
        <v>-59175.967643789598</v>
      </c>
    </row>
    <row r="479" spans="1:2" x14ac:dyDescent="0.55000000000000004">
      <c r="A479" s="2">
        <v>451</v>
      </c>
      <c r="B479" s="2">
        <v>416452.1339633615</v>
      </c>
    </row>
    <row r="480" spans="1:2" x14ac:dyDescent="0.55000000000000004">
      <c r="A480" s="2">
        <v>452</v>
      </c>
      <c r="B480" s="2">
        <v>647932.23607844021</v>
      </c>
    </row>
    <row r="481" spans="1:2" x14ac:dyDescent="0.55000000000000004">
      <c r="A481" s="2">
        <v>453</v>
      </c>
      <c r="B481" s="2">
        <v>-25243.123854552512</v>
      </c>
    </row>
    <row r="482" spans="1:2" x14ac:dyDescent="0.55000000000000004">
      <c r="A482" s="2">
        <v>454</v>
      </c>
      <c r="B482" s="2">
        <v>-23517.836914180771</v>
      </c>
    </row>
    <row r="483" spans="1:2" x14ac:dyDescent="0.55000000000000004">
      <c r="A483" s="2">
        <v>455</v>
      </c>
      <c r="B483" s="2">
        <v>339339.848749795</v>
      </c>
    </row>
    <row r="484" spans="1:2" x14ac:dyDescent="0.55000000000000004">
      <c r="A484" s="2">
        <v>456</v>
      </c>
      <c r="B484" s="2">
        <v>184202.74444921926</v>
      </c>
    </row>
    <row r="485" spans="1:2" x14ac:dyDescent="0.55000000000000004">
      <c r="A485" s="2">
        <v>457</v>
      </c>
      <c r="B485" s="2">
        <v>-114003.94145207611</v>
      </c>
    </row>
    <row r="486" spans="1:2" x14ac:dyDescent="0.55000000000000004">
      <c r="A486" s="2">
        <v>458</v>
      </c>
      <c r="B486" s="2">
        <v>-44630.192831733802</v>
      </c>
    </row>
    <row r="487" spans="1:2" x14ac:dyDescent="0.55000000000000004">
      <c r="A487" s="2">
        <v>459</v>
      </c>
      <c r="B487" s="2">
        <v>-229955.60472905435</v>
      </c>
    </row>
    <row r="488" spans="1:2" x14ac:dyDescent="0.55000000000000004">
      <c r="A488" s="2">
        <v>460</v>
      </c>
      <c r="B488" s="2">
        <v>281659.63073984161</v>
      </c>
    </row>
    <row r="489" spans="1:2" x14ac:dyDescent="0.55000000000000004">
      <c r="A489" s="2">
        <v>461</v>
      </c>
      <c r="B489" s="2">
        <v>174636.50363086048</v>
      </c>
    </row>
    <row r="490" spans="1:2" x14ac:dyDescent="0.55000000000000004">
      <c r="A490" s="2">
        <v>462</v>
      </c>
      <c r="B490" s="2">
        <v>306225.08325164893</v>
      </c>
    </row>
    <row r="491" spans="1:2" x14ac:dyDescent="0.55000000000000004">
      <c r="A491" s="2">
        <v>463</v>
      </c>
      <c r="B491" s="2">
        <v>-362223.62257974927</v>
      </c>
    </row>
    <row r="492" spans="1:2" x14ac:dyDescent="0.55000000000000004">
      <c r="A492" s="2">
        <v>464</v>
      </c>
      <c r="B492" s="2">
        <v>176092.5368927368</v>
      </c>
    </row>
    <row r="493" spans="1:2" x14ac:dyDescent="0.55000000000000004">
      <c r="A493" s="2">
        <v>465</v>
      </c>
      <c r="B493" s="2">
        <v>566323.04302999517</v>
      </c>
    </row>
    <row r="494" spans="1:2" x14ac:dyDescent="0.55000000000000004">
      <c r="A494" s="2">
        <v>466</v>
      </c>
      <c r="B494" s="2">
        <v>-214321.47082761914</v>
      </c>
    </row>
    <row r="495" spans="1:2" x14ac:dyDescent="0.55000000000000004">
      <c r="A495" s="2">
        <v>467</v>
      </c>
      <c r="B495" s="2">
        <v>160178.87752392236</v>
      </c>
    </row>
    <row r="496" spans="1:2" x14ac:dyDescent="0.55000000000000004">
      <c r="A496" s="2">
        <v>468</v>
      </c>
      <c r="B496" s="2">
        <v>355919.72235591349</v>
      </c>
    </row>
    <row r="497" spans="1:2" x14ac:dyDescent="0.55000000000000004">
      <c r="A497" s="2">
        <v>469</v>
      </c>
      <c r="B497" s="2">
        <v>196068.61670930742</v>
      </c>
    </row>
    <row r="498" spans="1:2" x14ac:dyDescent="0.55000000000000004">
      <c r="A498" s="2">
        <v>470</v>
      </c>
      <c r="B498" s="2">
        <v>-221027.37074587168</v>
      </c>
    </row>
    <row r="499" spans="1:2" x14ac:dyDescent="0.55000000000000004">
      <c r="A499" s="2">
        <v>471</v>
      </c>
      <c r="B499" s="2">
        <v>135899.81501761219</v>
      </c>
    </row>
    <row r="500" spans="1:2" x14ac:dyDescent="0.55000000000000004">
      <c r="A500" s="2">
        <v>472</v>
      </c>
      <c r="B500" s="2">
        <v>-63733.846855237614</v>
      </c>
    </row>
    <row r="501" spans="1:2" x14ac:dyDescent="0.55000000000000004">
      <c r="A501" s="2">
        <v>473</v>
      </c>
      <c r="B501" s="2">
        <v>20690.706570483046</v>
      </c>
    </row>
    <row r="502" spans="1:2" x14ac:dyDescent="0.55000000000000004">
      <c r="A502" s="2">
        <v>474</v>
      </c>
      <c r="B502" s="2">
        <v>234964.17608361773</v>
      </c>
    </row>
    <row r="503" spans="1:2" x14ac:dyDescent="0.55000000000000004">
      <c r="A503" s="2">
        <v>475</v>
      </c>
      <c r="B503" s="2">
        <v>225301.77693960944</v>
      </c>
    </row>
    <row r="504" spans="1:2" x14ac:dyDescent="0.55000000000000004">
      <c r="A504" s="2">
        <v>476</v>
      </c>
      <c r="B504" s="2">
        <v>-87180.750342670042</v>
      </c>
    </row>
    <row r="505" spans="1:2" x14ac:dyDescent="0.55000000000000004">
      <c r="A505" s="2">
        <v>477</v>
      </c>
      <c r="B505" s="2">
        <v>729560.17712563579</v>
      </c>
    </row>
    <row r="506" spans="1:2" x14ac:dyDescent="0.55000000000000004">
      <c r="A506" s="2">
        <v>478</v>
      </c>
      <c r="B506" s="2">
        <v>-61362.281640061148</v>
      </c>
    </row>
    <row r="507" spans="1:2" x14ac:dyDescent="0.55000000000000004">
      <c r="A507" s="2">
        <v>479</v>
      </c>
      <c r="B507" s="2">
        <v>628205.88196266722</v>
      </c>
    </row>
    <row r="508" spans="1:2" x14ac:dyDescent="0.55000000000000004">
      <c r="A508" s="2">
        <v>480</v>
      </c>
      <c r="B508" s="2">
        <v>648375.25766251539</v>
      </c>
    </row>
    <row r="509" spans="1:2" x14ac:dyDescent="0.55000000000000004">
      <c r="A509" s="2">
        <v>481</v>
      </c>
      <c r="B509" s="2">
        <v>803549.13427305338</v>
      </c>
    </row>
    <row r="510" spans="1:2" x14ac:dyDescent="0.55000000000000004">
      <c r="A510" s="2">
        <v>482</v>
      </c>
      <c r="B510" s="2">
        <v>325679.48945816059</v>
      </c>
    </row>
    <row r="511" spans="1:2" x14ac:dyDescent="0.55000000000000004">
      <c r="A511" s="2">
        <v>483</v>
      </c>
      <c r="B511" s="2">
        <v>227150.20783213107</v>
      </c>
    </row>
    <row r="512" spans="1:2" x14ac:dyDescent="0.55000000000000004">
      <c r="A512" s="2">
        <v>484</v>
      </c>
      <c r="B512" s="2">
        <v>254881.44705481315</v>
      </c>
    </row>
    <row r="513" spans="1:2" x14ac:dyDescent="0.55000000000000004">
      <c r="A513" s="2">
        <v>485</v>
      </c>
      <c r="B513" s="2">
        <v>-194008.9156188402</v>
      </c>
    </row>
    <row r="514" spans="1:2" x14ac:dyDescent="0.55000000000000004">
      <c r="A514" s="2">
        <v>486</v>
      </c>
      <c r="B514" s="2">
        <v>339209.38886654773</v>
      </c>
    </row>
    <row r="515" spans="1:2" x14ac:dyDescent="0.55000000000000004">
      <c r="A515" s="2">
        <v>487</v>
      </c>
      <c r="B515" s="2">
        <v>163683.86292443285</v>
      </c>
    </row>
    <row r="516" spans="1:2" x14ac:dyDescent="0.55000000000000004">
      <c r="A516" s="2">
        <v>488</v>
      </c>
      <c r="B516" s="2">
        <v>-308227.50774137548</v>
      </c>
    </row>
    <row r="517" spans="1:2" x14ac:dyDescent="0.55000000000000004">
      <c r="A517" s="2">
        <v>489</v>
      </c>
      <c r="B517" s="2">
        <v>441634.24015547754</v>
      </c>
    </row>
    <row r="518" spans="1:2" x14ac:dyDescent="0.55000000000000004">
      <c r="A518" s="2">
        <v>490</v>
      </c>
      <c r="B518" s="2">
        <v>-137599.74011605282</v>
      </c>
    </row>
    <row r="519" spans="1:2" x14ac:dyDescent="0.55000000000000004">
      <c r="A519" s="2">
        <v>491</v>
      </c>
      <c r="B519" s="2">
        <v>149258.51992672472</v>
      </c>
    </row>
    <row r="520" spans="1:2" x14ac:dyDescent="0.55000000000000004">
      <c r="A520" s="2">
        <v>492</v>
      </c>
      <c r="B520" s="2">
        <v>-594516.4904646232</v>
      </c>
    </row>
    <row r="521" spans="1:2" x14ac:dyDescent="0.55000000000000004">
      <c r="A521" s="2">
        <v>493</v>
      </c>
      <c r="B521" s="2">
        <v>336156.8699723531</v>
      </c>
    </row>
    <row r="522" spans="1:2" x14ac:dyDescent="0.55000000000000004">
      <c r="A522" s="2">
        <v>494</v>
      </c>
      <c r="B522" s="2">
        <v>114944.60461419332</v>
      </c>
    </row>
    <row r="523" spans="1:2" x14ac:dyDescent="0.55000000000000004">
      <c r="A523" s="2">
        <v>495</v>
      </c>
      <c r="B523" s="2">
        <v>253868.62842886115</v>
      </c>
    </row>
    <row r="524" spans="1:2" x14ac:dyDescent="0.55000000000000004">
      <c r="A524" s="2">
        <v>496</v>
      </c>
      <c r="B524" s="2">
        <v>228850.71658467571</v>
      </c>
    </row>
    <row r="525" spans="1:2" x14ac:dyDescent="0.55000000000000004">
      <c r="A525" s="2">
        <v>497</v>
      </c>
      <c r="B525" s="2">
        <v>208249.72689919634</v>
      </c>
    </row>
    <row r="526" spans="1:2" x14ac:dyDescent="0.55000000000000004">
      <c r="A526" s="2">
        <v>498</v>
      </c>
      <c r="B526" s="2">
        <v>-39082.867346739113</v>
      </c>
    </row>
    <row r="527" spans="1:2" x14ac:dyDescent="0.55000000000000004">
      <c r="A527" s="2">
        <v>499</v>
      </c>
      <c r="B527" s="2">
        <v>-108156.08418059091</v>
      </c>
    </row>
    <row r="528" spans="1:2" x14ac:dyDescent="0.55000000000000004">
      <c r="A528" s="2">
        <v>500</v>
      </c>
      <c r="B528" s="2">
        <v>150737.43698689318</v>
      </c>
    </row>
    <row r="529" spans="1:2" x14ac:dyDescent="0.55000000000000004">
      <c r="A529" s="2">
        <v>501</v>
      </c>
      <c r="B529" s="2">
        <v>-117941.1460640562</v>
      </c>
    </row>
    <row r="530" spans="1:2" x14ac:dyDescent="0.55000000000000004">
      <c r="A530" s="2">
        <v>502</v>
      </c>
      <c r="B530" s="2">
        <v>-27231.37045796102</v>
      </c>
    </row>
    <row r="531" spans="1:2" x14ac:dyDescent="0.55000000000000004">
      <c r="A531" s="2">
        <v>503</v>
      </c>
      <c r="B531" s="2">
        <v>246179.0511291736</v>
      </c>
    </row>
    <row r="532" spans="1:2" x14ac:dyDescent="0.55000000000000004">
      <c r="A532" s="2">
        <v>504</v>
      </c>
      <c r="B532" s="2">
        <v>-39396.986947799996</v>
      </c>
    </row>
    <row r="533" spans="1:2" x14ac:dyDescent="0.55000000000000004">
      <c r="A533" s="2">
        <v>505</v>
      </c>
      <c r="B533" s="2">
        <v>357206.94131644117</v>
      </c>
    </row>
    <row r="534" spans="1:2" x14ac:dyDescent="0.55000000000000004">
      <c r="A534" s="2">
        <v>506</v>
      </c>
      <c r="B534" s="2">
        <v>262410.55116527027</v>
      </c>
    </row>
    <row r="535" spans="1:2" x14ac:dyDescent="0.55000000000000004">
      <c r="A535" s="2">
        <v>507</v>
      </c>
      <c r="B535" s="2">
        <v>-214844.65344660677</v>
      </c>
    </row>
    <row r="536" spans="1:2" x14ac:dyDescent="0.55000000000000004">
      <c r="A536" s="2">
        <v>508</v>
      </c>
      <c r="B536" s="2">
        <v>205294.47684941336</v>
      </c>
    </row>
    <row r="537" spans="1:2" x14ac:dyDescent="0.55000000000000004">
      <c r="A537" s="2">
        <v>509</v>
      </c>
      <c r="B537" s="2">
        <v>189324.04946212628</v>
      </c>
    </row>
    <row r="538" spans="1:2" x14ac:dyDescent="0.55000000000000004">
      <c r="A538" s="2">
        <v>510</v>
      </c>
      <c r="B538" s="2">
        <v>308838.07204476686</v>
      </c>
    </row>
    <row r="539" spans="1:2" x14ac:dyDescent="0.55000000000000004">
      <c r="A539" s="2">
        <v>511</v>
      </c>
      <c r="B539" s="2">
        <v>144948.54094315926</v>
      </c>
    </row>
    <row r="540" spans="1:2" x14ac:dyDescent="0.55000000000000004">
      <c r="A540" s="2">
        <v>512</v>
      </c>
      <c r="B540" s="2">
        <v>-683108.90764093772</v>
      </c>
    </row>
    <row r="541" spans="1:2" x14ac:dyDescent="0.55000000000000004">
      <c r="A541" s="2">
        <v>513</v>
      </c>
      <c r="B541" s="2">
        <v>966798.57063109591</v>
      </c>
    </row>
    <row r="542" spans="1:2" x14ac:dyDescent="0.55000000000000004">
      <c r="A542" s="2">
        <v>514</v>
      </c>
      <c r="B542" s="2">
        <v>-4236.5033918660483</v>
      </c>
    </row>
    <row r="543" spans="1:2" x14ac:dyDescent="0.55000000000000004">
      <c r="A543" s="2">
        <v>515</v>
      </c>
      <c r="B543" s="2">
        <v>-3182.1456879610196</v>
      </c>
    </row>
    <row r="544" spans="1:2" x14ac:dyDescent="0.55000000000000004">
      <c r="A544" s="2">
        <v>516</v>
      </c>
      <c r="B544" s="2">
        <v>-404755.13635934185</v>
      </c>
    </row>
    <row r="545" spans="1:2" x14ac:dyDescent="0.55000000000000004">
      <c r="A545" s="2">
        <v>517</v>
      </c>
      <c r="B545" s="2">
        <v>184754.15123203746</v>
      </c>
    </row>
    <row r="546" spans="1:2" x14ac:dyDescent="0.55000000000000004">
      <c r="A546" s="2">
        <v>518</v>
      </c>
      <c r="B546" s="2">
        <v>-134223.136725955</v>
      </c>
    </row>
    <row r="547" spans="1:2" x14ac:dyDescent="0.55000000000000004">
      <c r="A547" s="2">
        <v>519</v>
      </c>
      <c r="B547" s="2">
        <v>1453825.5858676005</v>
      </c>
    </row>
    <row r="548" spans="1:2" x14ac:dyDescent="0.55000000000000004">
      <c r="A548" s="2">
        <v>520</v>
      </c>
      <c r="B548" s="2">
        <v>-258631.73141626921</v>
      </c>
    </row>
    <row r="549" spans="1:2" x14ac:dyDescent="0.55000000000000004">
      <c r="A549" s="2">
        <v>521</v>
      </c>
      <c r="B549" s="2">
        <v>-139092.24965604898</v>
      </c>
    </row>
    <row r="550" spans="1:2" x14ac:dyDescent="0.55000000000000004">
      <c r="A550" s="2">
        <v>522</v>
      </c>
      <c r="B550" s="2">
        <v>1012858.4134605378</v>
      </c>
    </row>
    <row r="551" spans="1:2" x14ac:dyDescent="0.55000000000000004">
      <c r="A551" s="2">
        <v>523</v>
      </c>
      <c r="B551" s="2">
        <v>332046.42453503585</v>
      </c>
    </row>
    <row r="552" spans="1:2" x14ac:dyDescent="0.55000000000000004">
      <c r="A552" s="2">
        <v>524</v>
      </c>
      <c r="B552" s="2">
        <v>-23223.23687148001</v>
      </c>
    </row>
    <row r="553" spans="1:2" x14ac:dyDescent="0.55000000000000004">
      <c r="A553" s="2">
        <v>525</v>
      </c>
      <c r="B553" s="2">
        <v>-137694.58519433573</v>
      </c>
    </row>
    <row r="554" spans="1:2" x14ac:dyDescent="0.55000000000000004">
      <c r="A554" s="2">
        <v>526</v>
      </c>
      <c r="B554" s="2">
        <v>591513.85566883651</v>
      </c>
    </row>
    <row r="555" spans="1:2" x14ac:dyDescent="0.55000000000000004">
      <c r="A555" s="2">
        <v>527</v>
      </c>
      <c r="B555" s="2">
        <v>303022.72444052284</v>
      </c>
    </row>
    <row r="556" spans="1:2" x14ac:dyDescent="0.55000000000000004">
      <c r="A556" s="2">
        <v>528</v>
      </c>
      <c r="B556" s="2">
        <v>199092.89508584223</v>
      </c>
    </row>
    <row r="557" spans="1:2" x14ac:dyDescent="0.55000000000000004">
      <c r="A557" s="2">
        <v>529</v>
      </c>
      <c r="B557" s="2">
        <v>-238536.00806499709</v>
      </c>
    </row>
    <row r="558" spans="1:2" x14ac:dyDescent="0.55000000000000004">
      <c r="A558" s="2">
        <v>530</v>
      </c>
      <c r="B558" s="2">
        <v>391382.38018378173</v>
      </c>
    </row>
    <row r="559" spans="1:2" x14ac:dyDescent="0.55000000000000004">
      <c r="A559" s="2">
        <v>531</v>
      </c>
      <c r="B559" s="2">
        <v>213357.16964867758</v>
      </c>
    </row>
    <row r="560" spans="1:2" x14ac:dyDescent="0.55000000000000004">
      <c r="A560" s="2">
        <v>532</v>
      </c>
      <c r="B560" s="2">
        <v>-393343.74874485272</v>
      </c>
    </row>
    <row r="561" spans="1:2" x14ac:dyDescent="0.55000000000000004">
      <c r="A561" s="2">
        <v>533</v>
      </c>
      <c r="B561" s="2">
        <v>135577.52111922111</v>
      </c>
    </row>
    <row r="562" spans="1:2" x14ac:dyDescent="0.55000000000000004">
      <c r="A562" s="2">
        <v>534</v>
      </c>
      <c r="B562" s="2">
        <v>-762857.49576805008</v>
      </c>
    </row>
    <row r="563" spans="1:2" x14ac:dyDescent="0.55000000000000004">
      <c r="A563" s="2">
        <v>535</v>
      </c>
      <c r="B563" s="2">
        <v>134789.65246499213</v>
      </c>
    </row>
    <row r="564" spans="1:2" x14ac:dyDescent="0.55000000000000004">
      <c r="A564" s="2">
        <v>536</v>
      </c>
      <c r="B564" s="2">
        <v>427696.8470397765</v>
      </c>
    </row>
    <row r="565" spans="1:2" x14ac:dyDescent="0.55000000000000004">
      <c r="A565" s="2">
        <v>537</v>
      </c>
      <c r="B565" s="2">
        <v>432003.06963235268</v>
      </c>
    </row>
    <row r="566" spans="1:2" x14ac:dyDescent="0.55000000000000004">
      <c r="A566" s="2">
        <v>538</v>
      </c>
      <c r="B566" s="2">
        <v>243295.36399441824</v>
      </c>
    </row>
    <row r="567" spans="1:2" x14ac:dyDescent="0.55000000000000004">
      <c r="A567" s="2">
        <v>539</v>
      </c>
      <c r="B567" s="2">
        <v>288862.83428394049</v>
      </c>
    </row>
    <row r="568" spans="1:2" x14ac:dyDescent="0.55000000000000004">
      <c r="A568" s="2">
        <v>540</v>
      </c>
      <c r="B568" s="2">
        <v>806499.98233003099</v>
      </c>
    </row>
    <row r="569" spans="1:2" x14ac:dyDescent="0.55000000000000004">
      <c r="A569" s="2">
        <v>541</v>
      </c>
      <c r="B569" s="2">
        <v>-352163.36309513263</v>
      </c>
    </row>
    <row r="570" spans="1:2" x14ac:dyDescent="0.55000000000000004">
      <c r="A570" s="2">
        <v>542</v>
      </c>
      <c r="B570" s="2">
        <v>117442.52159100742</v>
      </c>
    </row>
    <row r="571" spans="1:2" x14ac:dyDescent="0.55000000000000004">
      <c r="A571" s="2">
        <v>543</v>
      </c>
      <c r="B571" s="2">
        <v>-2608.6914474542937</v>
      </c>
    </row>
    <row r="572" spans="1:2" x14ac:dyDescent="0.55000000000000004">
      <c r="A572" s="2">
        <v>544</v>
      </c>
      <c r="B572" s="2">
        <v>344410.25909810048</v>
      </c>
    </row>
    <row r="573" spans="1:2" x14ac:dyDescent="0.55000000000000004">
      <c r="A573" s="2">
        <v>545</v>
      </c>
      <c r="B573" s="2">
        <v>430096.43409574963</v>
      </c>
    </row>
    <row r="574" spans="1:2" x14ac:dyDescent="0.55000000000000004">
      <c r="A574" s="2">
        <v>546</v>
      </c>
      <c r="B574" s="2">
        <v>46293.016358056804</v>
      </c>
    </row>
    <row r="575" spans="1:2" x14ac:dyDescent="0.55000000000000004">
      <c r="A575" s="2">
        <v>547</v>
      </c>
      <c r="B575" s="2">
        <v>127611.66361147771</v>
      </c>
    </row>
    <row r="576" spans="1:2" x14ac:dyDescent="0.55000000000000004">
      <c r="A576" s="2">
        <v>548</v>
      </c>
      <c r="B576" s="2">
        <v>946411.50829210831</v>
      </c>
    </row>
    <row r="577" spans="1:2" x14ac:dyDescent="0.55000000000000004">
      <c r="A577" s="2">
        <v>549</v>
      </c>
      <c r="B577" s="2">
        <v>5690.4136833554658</v>
      </c>
    </row>
    <row r="578" spans="1:2" x14ac:dyDescent="0.55000000000000004">
      <c r="A578" s="2">
        <v>550</v>
      </c>
      <c r="B578" s="2">
        <v>101206.14221315301</v>
      </c>
    </row>
    <row r="579" spans="1:2" x14ac:dyDescent="0.55000000000000004">
      <c r="A579" s="2">
        <v>551</v>
      </c>
      <c r="B579" s="2">
        <v>1278630.1314301745</v>
      </c>
    </row>
    <row r="580" spans="1:2" x14ac:dyDescent="0.55000000000000004">
      <c r="A580" s="2">
        <v>552</v>
      </c>
      <c r="B580" s="2">
        <v>-43096.256782264027</v>
      </c>
    </row>
    <row r="581" spans="1:2" x14ac:dyDescent="0.55000000000000004">
      <c r="A581" s="2">
        <v>553</v>
      </c>
      <c r="B581" s="2">
        <v>168304.0438423726</v>
      </c>
    </row>
    <row r="582" spans="1:2" x14ac:dyDescent="0.55000000000000004">
      <c r="A582" s="2">
        <v>554</v>
      </c>
      <c r="B582" s="2">
        <v>-699377.87897233234</v>
      </c>
    </row>
    <row r="583" spans="1:2" x14ac:dyDescent="0.55000000000000004">
      <c r="A583" s="2">
        <v>555</v>
      </c>
      <c r="B583" s="2">
        <v>-207293.93961259921</v>
      </c>
    </row>
    <row r="584" spans="1:2" x14ac:dyDescent="0.55000000000000004">
      <c r="A584" s="2">
        <v>556</v>
      </c>
      <c r="B584" s="2">
        <v>488885.33399149787</v>
      </c>
    </row>
    <row r="585" spans="1:2" x14ac:dyDescent="0.55000000000000004">
      <c r="A585" s="2">
        <v>557</v>
      </c>
      <c r="B585" s="2">
        <v>362658.52286163392</v>
      </c>
    </row>
    <row r="586" spans="1:2" x14ac:dyDescent="0.55000000000000004">
      <c r="A586" s="2">
        <v>558</v>
      </c>
      <c r="B586" s="2">
        <v>465816.09203493246</v>
      </c>
    </row>
    <row r="587" spans="1:2" x14ac:dyDescent="0.55000000000000004">
      <c r="A587" s="2">
        <v>559</v>
      </c>
      <c r="B587" s="2">
        <v>-23753.414459135274</v>
      </c>
    </row>
    <row r="588" spans="1:2" x14ac:dyDescent="0.55000000000000004">
      <c r="A588" s="2">
        <v>560</v>
      </c>
      <c r="B588" s="2">
        <v>556716.92154447408</v>
      </c>
    </row>
    <row r="589" spans="1:2" x14ac:dyDescent="0.55000000000000004">
      <c r="A589" s="2">
        <v>561</v>
      </c>
      <c r="B589" s="2">
        <v>290660.7963869985</v>
      </c>
    </row>
    <row r="590" spans="1:2" x14ac:dyDescent="0.55000000000000004">
      <c r="A590" s="2">
        <v>562</v>
      </c>
      <c r="B590" s="2">
        <v>38963.952486837632</v>
      </c>
    </row>
    <row r="591" spans="1:2" x14ac:dyDescent="0.55000000000000004">
      <c r="A591" s="2">
        <v>563</v>
      </c>
      <c r="B591" s="2">
        <v>97209.739262952295</v>
      </c>
    </row>
    <row r="592" spans="1:2" x14ac:dyDescent="0.55000000000000004">
      <c r="A592" s="2">
        <v>564</v>
      </c>
      <c r="B592" s="2">
        <v>-18547.918121045572</v>
      </c>
    </row>
    <row r="593" spans="1:2" x14ac:dyDescent="0.55000000000000004">
      <c r="A593" s="2">
        <v>565</v>
      </c>
      <c r="B593" s="2">
        <v>360235.61232320569</v>
      </c>
    </row>
    <row r="594" spans="1:2" x14ac:dyDescent="0.55000000000000004">
      <c r="A594" s="2">
        <v>566</v>
      </c>
      <c r="B594" s="2">
        <v>498070.99670611857</v>
      </c>
    </row>
    <row r="595" spans="1:2" x14ac:dyDescent="0.55000000000000004">
      <c r="A595" s="2">
        <v>567</v>
      </c>
      <c r="B595" s="2">
        <v>-237104.18351803874</v>
      </c>
    </row>
    <row r="596" spans="1:2" x14ac:dyDescent="0.55000000000000004">
      <c r="A596" s="2">
        <v>568</v>
      </c>
      <c r="B596" s="2">
        <v>-254107.17241461226</v>
      </c>
    </row>
    <row r="597" spans="1:2" x14ac:dyDescent="0.55000000000000004">
      <c r="A597" s="2">
        <v>569</v>
      </c>
      <c r="B597" s="2">
        <v>-304310.97316866543</v>
      </c>
    </row>
    <row r="598" spans="1:2" x14ac:dyDescent="0.55000000000000004">
      <c r="A598" s="2">
        <v>570</v>
      </c>
      <c r="B598" s="2">
        <v>158569.09630583867</v>
      </c>
    </row>
    <row r="599" spans="1:2" x14ac:dyDescent="0.55000000000000004">
      <c r="A599" s="2">
        <v>571</v>
      </c>
      <c r="B599" s="2">
        <v>747560.15460153576</v>
      </c>
    </row>
    <row r="600" spans="1:2" x14ac:dyDescent="0.55000000000000004">
      <c r="A600" s="2">
        <v>572</v>
      </c>
      <c r="B600" s="2">
        <v>258251.19200931222</v>
      </c>
    </row>
    <row r="601" spans="1:2" x14ac:dyDescent="0.55000000000000004">
      <c r="A601" s="2">
        <v>573</v>
      </c>
      <c r="B601" s="2">
        <v>143995.85414085339</v>
      </c>
    </row>
    <row r="602" spans="1:2" x14ac:dyDescent="0.55000000000000004">
      <c r="A602" s="2">
        <v>574</v>
      </c>
      <c r="B602" s="2">
        <v>-116704.88526854987</v>
      </c>
    </row>
    <row r="603" spans="1:2" x14ac:dyDescent="0.55000000000000004">
      <c r="A603" s="2">
        <v>575</v>
      </c>
      <c r="B603" s="2">
        <v>-117182.23196892723</v>
      </c>
    </row>
    <row r="604" spans="1:2" x14ac:dyDescent="0.55000000000000004">
      <c r="A604" s="2">
        <v>576</v>
      </c>
      <c r="B604" s="2">
        <v>106280.32067779807</v>
      </c>
    </row>
    <row r="605" spans="1:2" x14ac:dyDescent="0.55000000000000004">
      <c r="A605" s="2">
        <v>577</v>
      </c>
      <c r="B605" s="2">
        <v>314020.28302807594</v>
      </c>
    </row>
    <row r="606" spans="1:2" x14ac:dyDescent="0.55000000000000004">
      <c r="A606" s="2">
        <v>578</v>
      </c>
      <c r="B606" s="2">
        <v>323223.49046086275</v>
      </c>
    </row>
    <row r="607" spans="1:2" x14ac:dyDescent="0.55000000000000004">
      <c r="A607" s="2">
        <v>579</v>
      </c>
      <c r="B607" s="2">
        <v>140794.91486557201</v>
      </c>
    </row>
    <row r="608" spans="1:2" x14ac:dyDescent="0.55000000000000004">
      <c r="A608" s="2">
        <v>580</v>
      </c>
      <c r="B608" s="2">
        <v>137576.04990941944</v>
      </c>
    </row>
    <row r="609" spans="1:2" x14ac:dyDescent="0.55000000000000004">
      <c r="A609" s="2">
        <v>581</v>
      </c>
      <c r="B609" s="2">
        <v>248422.59548269323</v>
      </c>
    </row>
    <row r="610" spans="1:2" x14ac:dyDescent="0.55000000000000004">
      <c r="A610" s="2">
        <v>582</v>
      </c>
      <c r="B610" s="2">
        <v>-229256.25132982223</v>
      </c>
    </row>
    <row r="611" spans="1:2" x14ac:dyDescent="0.55000000000000004">
      <c r="A611" s="2">
        <v>583</v>
      </c>
      <c r="B611" s="2">
        <v>-30386.587272835277</v>
      </c>
    </row>
    <row r="612" spans="1:2" x14ac:dyDescent="0.55000000000000004">
      <c r="A612" s="2">
        <v>584</v>
      </c>
      <c r="B612" s="2">
        <v>423624.67782538664</v>
      </c>
    </row>
    <row r="613" spans="1:2" x14ac:dyDescent="0.55000000000000004">
      <c r="A613" s="2">
        <v>585</v>
      </c>
      <c r="B613" s="2">
        <v>357939.52721596905</v>
      </c>
    </row>
    <row r="614" spans="1:2" x14ac:dyDescent="0.55000000000000004">
      <c r="A614" s="2">
        <v>586</v>
      </c>
      <c r="B614" s="2">
        <v>238911.23556208983</v>
      </c>
    </row>
    <row r="615" spans="1:2" x14ac:dyDescent="0.55000000000000004">
      <c r="A615" s="2">
        <v>587</v>
      </c>
      <c r="B615" s="2">
        <v>-148145.40625214251</v>
      </c>
    </row>
    <row r="616" spans="1:2" x14ac:dyDescent="0.55000000000000004">
      <c r="A616" s="2">
        <v>588</v>
      </c>
      <c r="B616" s="2">
        <v>621458.42251417157</v>
      </c>
    </row>
    <row r="617" spans="1:2" x14ac:dyDescent="0.55000000000000004">
      <c r="A617" s="2">
        <v>589</v>
      </c>
      <c r="B617" s="2">
        <v>346258.05703320331</v>
      </c>
    </row>
    <row r="618" spans="1:2" x14ac:dyDescent="0.55000000000000004">
      <c r="A618" s="2">
        <v>590</v>
      </c>
      <c r="B618" s="2">
        <v>-560556.15520066628</v>
      </c>
    </row>
    <row r="619" spans="1:2" x14ac:dyDescent="0.55000000000000004">
      <c r="A619" s="2">
        <v>591</v>
      </c>
      <c r="B619" s="2">
        <v>716678.47051987587</v>
      </c>
    </row>
    <row r="620" spans="1:2" x14ac:dyDescent="0.55000000000000004">
      <c r="A620" s="2">
        <v>592</v>
      </c>
      <c r="B620" s="2">
        <v>315503.91268702189</v>
      </c>
    </row>
    <row r="621" spans="1:2" x14ac:dyDescent="0.55000000000000004">
      <c r="A621" s="2">
        <v>593</v>
      </c>
      <c r="B621" s="2">
        <v>292475.98213190574</v>
      </c>
    </row>
    <row r="622" spans="1:2" x14ac:dyDescent="0.55000000000000004">
      <c r="A622" s="2">
        <v>594</v>
      </c>
      <c r="B622" s="2">
        <v>-312841.32076709485</v>
      </c>
    </row>
    <row r="623" spans="1:2" x14ac:dyDescent="0.55000000000000004">
      <c r="A623" s="2">
        <v>595</v>
      </c>
      <c r="B623" s="2">
        <v>127608.27355519577</v>
      </c>
    </row>
    <row r="624" spans="1:2" x14ac:dyDescent="0.55000000000000004">
      <c r="A624" s="2">
        <v>596</v>
      </c>
      <c r="B624" s="2">
        <v>290714.40872740827</v>
      </c>
    </row>
    <row r="625" spans="1:2" x14ac:dyDescent="0.55000000000000004">
      <c r="A625" s="2">
        <v>597</v>
      </c>
      <c r="B625" s="2">
        <v>361614.36987393722</v>
      </c>
    </row>
    <row r="626" spans="1:2" x14ac:dyDescent="0.55000000000000004">
      <c r="A626" s="2">
        <v>598</v>
      </c>
      <c r="B626" s="2">
        <v>434731.82991170138</v>
      </c>
    </row>
    <row r="627" spans="1:2" x14ac:dyDescent="0.55000000000000004">
      <c r="A627" s="2">
        <v>599</v>
      </c>
      <c r="B627" s="2">
        <v>-230695.88474044084</v>
      </c>
    </row>
    <row r="628" spans="1:2" x14ac:dyDescent="0.55000000000000004">
      <c r="A628" s="2">
        <v>600</v>
      </c>
      <c r="B628" s="2">
        <v>786408.19559827796</v>
      </c>
    </row>
    <row r="629" spans="1:2" x14ac:dyDescent="0.55000000000000004">
      <c r="A629" s="2">
        <v>601</v>
      </c>
      <c r="B629" s="2">
        <v>-243241.28498363827</v>
      </c>
    </row>
    <row r="630" spans="1:2" x14ac:dyDescent="0.55000000000000004">
      <c r="A630" s="2">
        <v>602</v>
      </c>
      <c r="B630" s="2">
        <v>239849.98606456065</v>
      </c>
    </row>
    <row r="631" spans="1:2" x14ac:dyDescent="0.55000000000000004">
      <c r="A631" s="2">
        <v>603</v>
      </c>
      <c r="B631" s="2">
        <v>-84661.114303004986</v>
      </c>
    </row>
    <row r="632" spans="1:2" x14ac:dyDescent="0.55000000000000004">
      <c r="A632" s="2">
        <v>604</v>
      </c>
      <c r="B632" s="2">
        <v>821181.69559907191</v>
      </c>
    </row>
    <row r="633" spans="1:2" x14ac:dyDescent="0.55000000000000004">
      <c r="A633" s="2">
        <v>605</v>
      </c>
      <c r="B633" s="2">
        <v>424885.61470683885</v>
      </c>
    </row>
    <row r="634" spans="1:2" x14ac:dyDescent="0.55000000000000004">
      <c r="A634" s="2">
        <v>606</v>
      </c>
      <c r="B634" s="2">
        <v>547290.34258800419</v>
      </c>
    </row>
    <row r="635" spans="1:2" x14ac:dyDescent="0.55000000000000004">
      <c r="A635" s="2">
        <v>607</v>
      </c>
      <c r="B635" s="2">
        <v>-40501.870380028413</v>
      </c>
    </row>
    <row r="636" spans="1:2" x14ac:dyDescent="0.55000000000000004">
      <c r="A636" s="2">
        <v>608</v>
      </c>
      <c r="B636" s="2">
        <v>-66964.46330648032</v>
      </c>
    </row>
    <row r="637" spans="1:2" x14ac:dyDescent="0.55000000000000004">
      <c r="A637" s="2">
        <v>609</v>
      </c>
      <c r="B637" s="2">
        <v>293847.21677899361</v>
      </c>
    </row>
    <row r="638" spans="1:2" x14ac:dyDescent="0.55000000000000004">
      <c r="A638" s="2">
        <v>610</v>
      </c>
      <c r="B638" s="2">
        <v>116988.046181101</v>
      </c>
    </row>
    <row r="639" spans="1:2" x14ac:dyDescent="0.55000000000000004">
      <c r="A639" s="2">
        <v>611</v>
      </c>
      <c r="B639" s="2">
        <v>298464.15341400355</v>
      </c>
    </row>
    <row r="640" spans="1:2" x14ac:dyDescent="0.55000000000000004">
      <c r="A640" s="2">
        <v>612</v>
      </c>
      <c r="B640" s="2">
        <v>263052.65141598321</v>
      </c>
    </row>
    <row r="641" spans="1:2" x14ac:dyDescent="0.55000000000000004">
      <c r="A641" s="2">
        <v>613</v>
      </c>
      <c r="B641" s="2">
        <v>128852.38747508882</v>
      </c>
    </row>
    <row r="642" spans="1:2" x14ac:dyDescent="0.55000000000000004">
      <c r="A642" s="2">
        <v>614</v>
      </c>
      <c r="B642" s="2">
        <v>-52516.651541738072</v>
      </c>
    </row>
    <row r="643" spans="1:2" x14ac:dyDescent="0.55000000000000004">
      <c r="A643" s="2">
        <v>615</v>
      </c>
      <c r="B643" s="2">
        <v>218741.63472288963</v>
      </c>
    </row>
    <row r="644" spans="1:2" x14ac:dyDescent="0.55000000000000004">
      <c r="A644" s="2">
        <v>616</v>
      </c>
      <c r="B644" s="2">
        <v>398732.76293668314</v>
      </c>
    </row>
    <row r="645" spans="1:2" x14ac:dyDescent="0.55000000000000004">
      <c r="A645" s="2">
        <v>617</v>
      </c>
      <c r="B645" s="2">
        <v>257750.57246901339</v>
      </c>
    </row>
    <row r="646" spans="1:2" x14ac:dyDescent="0.55000000000000004">
      <c r="A646" s="2">
        <v>618</v>
      </c>
      <c r="B646" s="2">
        <v>227628.99602191284</v>
      </c>
    </row>
    <row r="647" spans="1:2" x14ac:dyDescent="0.55000000000000004">
      <c r="A647" s="2">
        <v>619</v>
      </c>
      <c r="B647" s="2">
        <v>132776.79480543814</v>
      </c>
    </row>
    <row r="648" spans="1:2" x14ac:dyDescent="0.55000000000000004">
      <c r="A648" s="2">
        <v>620</v>
      </c>
      <c r="B648" s="2">
        <v>476891.3073122974</v>
      </c>
    </row>
    <row r="649" spans="1:2" x14ac:dyDescent="0.55000000000000004">
      <c r="A649" s="2">
        <v>621</v>
      </c>
      <c r="B649" s="2">
        <v>231051.03467438382</v>
      </c>
    </row>
    <row r="650" spans="1:2" x14ac:dyDescent="0.55000000000000004">
      <c r="A650" s="2">
        <v>622</v>
      </c>
      <c r="B650" s="2">
        <v>-428448.17756688042</v>
      </c>
    </row>
    <row r="651" spans="1:2" x14ac:dyDescent="0.55000000000000004">
      <c r="A651" s="2">
        <v>623</v>
      </c>
      <c r="B651" s="2">
        <v>-327573.67068905843</v>
      </c>
    </row>
    <row r="652" spans="1:2" x14ac:dyDescent="0.55000000000000004">
      <c r="A652" s="2">
        <v>624</v>
      </c>
      <c r="B652" s="2">
        <v>-153748.44984222599</v>
      </c>
    </row>
    <row r="653" spans="1:2" x14ac:dyDescent="0.55000000000000004">
      <c r="A653" s="2">
        <v>625</v>
      </c>
      <c r="B653" s="2">
        <v>-44809.571238914396</v>
      </c>
    </row>
    <row r="654" spans="1:2" x14ac:dyDescent="0.55000000000000004">
      <c r="A654" s="2">
        <v>626</v>
      </c>
      <c r="B654" s="2">
        <v>355860.40857158042</v>
      </c>
    </row>
    <row r="655" spans="1:2" x14ac:dyDescent="0.55000000000000004">
      <c r="A655" s="2">
        <v>627</v>
      </c>
      <c r="B655" s="2">
        <v>-56268.826093776617</v>
      </c>
    </row>
    <row r="656" spans="1:2" x14ac:dyDescent="0.55000000000000004">
      <c r="A656" s="2">
        <v>628</v>
      </c>
      <c r="B656" s="2">
        <v>196604.32260201336</v>
      </c>
    </row>
    <row r="657" spans="1:2" x14ac:dyDescent="0.55000000000000004">
      <c r="A657" s="2">
        <v>629</v>
      </c>
      <c r="B657" s="2">
        <v>-112433.52608577569</v>
      </c>
    </row>
    <row r="658" spans="1:2" x14ac:dyDescent="0.55000000000000004">
      <c r="A658" s="2">
        <v>630</v>
      </c>
      <c r="B658" s="2">
        <v>235909.08626351599</v>
      </c>
    </row>
    <row r="659" spans="1:2" x14ac:dyDescent="0.55000000000000004">
      <c r="A659" s="2">
        <v>631</v>
      </c>
      <c r="B659" s="2">
        <v>-96078.573123671231</v>
      </c>
    </row>
    <row r="660" spans="1:2" x14ac:dyDescent="0.55000000000000004">
      <c r="A660" s="2">
        <v>632</v>
      </c>
      <c r="B660" s="2">
        <v>303415.0744715411</v>
      </c>
    </row>
    <row r="661" spans="1:2" x14ac:dyDescent="0.55000000000000004">
      <c r="A661" s="2">
        <v>633</v>
      </c>
      <c r="B661" s="2">
        <v>-314322.54653496365</v>
      </c>
    </row>
    <row r="662" spans="1:2" x14ac:dyDescent="0.55000000000000004">
      <c r="A662" s="2">
        <v>634</v>
      </c>
      <c r="B662" s="2">
        <v>346673.96980843146</v>
      </c>
    </row>
    <row r="663" spans="1:2" x14ac:dyDescent="0.55000000000000004">
      <c r="A663" s="2">
        <v>635</v>
      </c>
      <c r="B663" s="2">
        <v>37016.710129037499</v>
      </c>
    </row>
    <row r="664" spans="1:2" x14ac:dyDescent="0.55000000000000004">
      <c r="A664" s="2">
        <v>636</v>
      </c>
      <c r="B664" s="2">
        <v>421774.93252756831</v>
      </c>
    </row>
    <row r="665" spans="1:2" x14ac:dyDescent="0.55000000000000004">
      <c r="A665" s="2">
        <v>637</v>
      </c>
      <c r="B665" s="2">
        <v>-202025.26092389817</v>
      </c>
    </row>
    <row r="666" spans="1:2" x14ac:dyDescent="0.55000000000000004">
      <c r="A666" s="2">
        <v>638</v>
      </c>
      <c r="B666" s="2">
        <v>-604612.37823816668</v>
      </c>
    </row>
    <row r="667" spans="1:2" x14ac:dyDescent="0.55000000000000004">
      <c r="A667" s="2">
        <v>639</v>
      </c>
      <c r="B667" s="2">
        <v>177863.10133407859</v>
      </c>
    </row>
    <row r="668" spans="1:2" x14ac:dyDescent="0.55000000000000004">
      <c r="A668" s="2">
        <v>640</v>
      </c>
      <c r="B668" s="2">
        <v>543646.48721048434</v>
      </c>
    </row>
    <row r="669" spans="1:2" x14ac:dyDescent="0.55000000000000004">
      <c r="A669" s="2">
        <v>641</v>
      </c>
      <c r="B669" s="2">
        <v>82998.525258677371</v>
      </c>
    </row>
    <row r="670" spans="1:2" x14ac:dyDescent="0.55000000000000004">
      <c r="A670" s="2">
        <v>642</v>
      </c>
      <c r="B670" s="2">
        <v>175988.09462664579</v>
      </c>
    </row>
    <row r="671" spans="1:2" x14ac:dyDescent="0.55000000000000004">
      <c r="A671" s="2">
        <v>643</v>
      </c>
      <c r="B671" s="2">
        <v>167355.63870480796</v>
      </c>
    </row>
    <row r="672" spans="1:2" x14ac:dyDescent="0.55000000000000004">
      <c r="A672" s="2">
        <v>644</v>
      </c>
      <c r="B672" s="2">
        <v>374141.22750310448</v>
      </c>
    </row>
    <row r="673" spans="1:2" x14ac:dyDescent="0.55000000000000004">
      <c r="A673" s="2">
        <v>645</v>
      </c>
      <c r="B673" s="2">
        <v>344244.896420934</v>
      </c>
    </row>
    <row r="674" spans="1:2" x14ac:dyDescent="0.55000000000000004">
      <c r="A674" s="2">
        <v>646</v>
      </c>
      <c r="B674" s="2">
        <v>1053690.5318593329</v>
      </c>
    </row>
    <row r="675" spans="1:2" x14ac:dyDescent="0.55000000000000004">
      <c r="A675" s="2">
        <v>647</v>
      </c>
      <c r="B675" s="2">
        <v>352303.84329617629</v>
      </c>
    </row>
    <row r="676" spans="1:2" x14ac:dyDescent="0.55000000000000004">
      <c r="A676" s="2">
        <v>648</v>
      </c>
      <c r="B676" s="2">
        <v>355830.25769809715</v>
      </c>
    </row>
    <row r="677" spans="1:2" x14ac:dyDescent="0.55000000000000004">
      <c r="A677" s="2">
        <v>649</v>
      </c>
      <c r="B677" s="2">
        <v>-31252.128056509886</v>
      </c>
    </row>
    <row r="678" spans="1:2" x14ac:dyDescent="0.55000000000000004">
      <c r="A678" s="2">
        <v>650</v>
      </c>
      <c r="B678" s="2">
        <v>305377.5448087072</v>
      </c>
    </row>
    <row r="679" spans="1:2" x14ac:dyDescent="0.55000000000000004">
      <c r="A679" s="2">
        <v>651</v>
      </c>
      <c r="B679" s="2">
        <v>-202900.40214719175</v>
      </c>
    </row>
    <row r="680" spans="1:2" x14ac:dyDescent="0.55000000000000004">
      <c r="A680" s="2">
        <v>652</v>
      </c>
      <c r="B680" s="2">
        <v>-390903.29112017533</v>
      </c>
    </row>
    <row r="681" spans="1:2" x14ac:dyDescent="0.55000000000000004">
      <c r="A681" s="2">
        <v>653</v>
      </c>
      <c r="B681" s="2">
        <v>-38206.915404801657</v>
      </c>
    </row>
    <row r="682" spans="1:2" x14ac:dyDescent="0.55000000000000004">
      <c r="A682" s="2">
        <v>654</v>
      </c>
      <c r="B682" s="2">
        <v>-14897.556295002869</v>
      </c>
    </row>
    <row r="683" spans="1:2" x14ac:dyDescent="0.55000000000000004">
      <c r="A683" s="2">
        <v>655</v>
      </c>
      <c r="B683" s="2">
        <v>199403.42486012779</v>
      </c>
    </row>
    <row r="684" spans="1:2" x14ac:dyDescent="0.55000000000000004">
      <c r="A684" s="2">
        <v>656</v>
      </c>
      <c r="B684" s="2">
        <v>12812.344948747894</v>
      </c>
    </row>
    <row r="685" spans="1:2" x14ac:dyDescent="0.55000000000000004">
      <c r="A685" s="2">
        <v>657</v>
      </c>
      <c r="B685" s="2">
        <v>517989.30569208018</v>
      </c>
    </row>
    <row r="686" spans="1:2" x14ac:dyDescent="0.55000000000000004">
      <c r="A686" s="2">
        <v>658</v>
      </c>
      <c r="B686" s="2">
        <v>363770.43735106022</v>
      </c>
    </row>
    <row r="687" spans="1:2" x14ac:dyDescent="0.55000000000000004">
      <c r="A687" s="2">
        <v>659</v>
      </c>
      <c r="B687" s="2">
        <v>-3161.6715233556533</v>
      </c>
    </row>
    <row r="688" spans="1:2" x14ac:dyDescent="0.55000000000000004">
      <c r="A688" s="2">
        <v>660</v>
      </c>
      <c r="B688" s="2">
        <v>-185340.34861424007</v>
      </c>
    </row>
    <row r="689" spans="1:2" x14ac:dyDescent="0.55000000000000004">
      <c r="A689" s="2">
        <v>661</v>
      </c>
      <c r="B689" s="2">
        <v>358729.56328165159</v>
      </c>
    </row>
    <row r="690" spans="1:2" x14ac:dyDescent="0.55000000000000004">
      <c r="A690" s="2">
        <v>662</v>
      </c>
      <c r="B690" s="2">
        <v>-200318.08925940114</v>
      </c>
    </row>
    <row r="691" spans="1:2" x14ac:dyDescent="0.55000000000000004">
      <c r="A691" s="2">
        <v>663</v>
      </c>
      <c r="B691" s="2">
        <v>262810.23862594774</v>
      </c>
    </row>
    <row r="692" spans="1:2" x14ac:dyDescent="0.55000000000000004">
      <c r="A692" s="2">
        <v>664</v>
      </c>
      <c r="B692" s="2">
        <v>-28075.677141777298</v>
      </c>
    </row>
    <row r="693" spans="1:2" x14ac:dyDescent="0.55000000000000004">
      <c r="A693" s="2">
        <v>665</v>
      </c>
      <c r="B693" s="2">
        <v>-286125.10398876329</v>
      </c>
    </row>
    <row r="694" spans="1:2" x14ac:dyDescent="0.55000000000000004">
      <c r="A694" s="2">
        <v>666</v>
      </c>
      <c r="B694" s="2">
        <v>-224747.9133919458</v>
      </c>
    </row>
    <row r="695" spans="1:2" x14ac:dyDescent="0.55000000000000004">
      <c r="A695" s="2">
        <v>667</v>
      </c>
      <c r="B695" s="2">
        <v>324164.78308017389</v>
      </c>
    </row>
    <row r="696" spans="1:2" x14ac:dyDescent="0.55000000000000004">
      <c r="A696" s="2">
        <v>668</v>
      </c>
      <c r="B696" s="2">
        <v>-68394.820168377366</v>
      </c>
    </row>
    <row r="697" spans="1:2" x14ac:dyDescent="0.55000000000000004">
      <c r="A697" s="2">
        <v>669</v>
      </c>
      <c r="B697" s="2">
        <v>919014.14348467905</v>
      </c>
    </row>
    <row r="698" spans="1:2" x14ac:dyDescent="0.55000000000000004">
      <c r="A698" s="2">
        <v>670</v>
      </c>
      <c r="B698" s="2">
        <v>-58768.69735146538</v>
      </c>
    </row>
    <row r="699" spans="1:2" x14ac:dyDescent="0.55000000000000004">
      <c r="A699" s="2">
        <v>671</v>
      </c>
      <c r="B699" s="2">
        <v>321052.09570515982</v>
      </c>
    </row>
    <row r="700" spans="1:2" x14ac:dyDescent="0.55000000000000004">
      <c r="A700" s="2">
        <v>672</v>
      </c>
      <c r="B700" s="2">
        <v>572552.05797619419</v>
      </c>
    </row>
    <row r="701" spans="1:2" x14ac:dyDescent="0.55000000000000004">
      <c r="A701" s="2">
        <v>673</v>
      </c>
      <c r="B701" s="2">
        <v>192525.99553445401</v>
      </c>
    </row>
    <row r="702" spans="1:2" x14ac:dyDescent="0.55000000000000004">
      <c r="A702" s="2">
        <v>674</v>
      </c>
      <c r="B702" s="2">
        <v>-29255.815664739377</v>
      </c>
    </row>
    <row r="703" spans="1:2" x14ac:dyDescent="0.55000000000000004">
      <c r="A703" s="2">
        <v>675</v>
      </c>
      <c r="B703" s="2">
        <v>149863.62419636571</v>
      </c>
    </row>
    <row r="704" spans="1:2" x14ac:dyDescent="0.55000000000000004">
      <c r="A704" s="2">
        <v>676</v>
      </c>
      <c r="B704" s="2">
        <v>99009.587081714184</v>
      </c>
    </row>
    <row r="705" spans="1:2" x14ac:dyDescent="0.55000000000000004">
      <c r="A705" s="2">
        <v>677</v>
      </c>
      <c r="B705" s="2">
        <v>371956.14569867169</v>
      </c>
    </row>
    <row r="706" spans="1:2" x14ac:dyDescent="0.55000000000000004">
      <c r="A706" s="2">
        <v>678</v>
      </c>
      <c r="B706" s="2">
        <v>138606.3691882242</v>
      </c>
    </row>
    <row r="707" spans="1:2" x14ac:dyDescent="0.55000000000000004">
      <c r="A707" s="2">
        <v>679</v>
      </c>
      <c r="B707" s="2">
        <v>-52863.178500192589</v>
      </c>
    </row>
    <row r="708" spans="1:2" x14ac:dyDescent="0.55000000000000004">
      <c r="A708" s="2">
        <v>680</v>
      </c>
      <c r="B708" s="2">
        <v>-186040.13522084497</v>
      </c>
    </row>
    <row r="709" spans="1:2" x14ac:dyDescent="0.55000000000000004">
      <c r="A709" s="2">
        <v>681</v>
      </c>
      <c r="B709" s="2">
        <v>236849.42655439698</v>
      </c>
    </row>
    <row r="710" spans="1:2" x14ac:dyDescent="0.55000000000000004">
      <c r="A710" s="2">
        <v>682</v>
      </c>
      <c r="B710" s="2">
        <v>98833.757783900364</v>
      </c>
    </row>
    <row r="711" spans="1:2" x14ac:dyDescent="0.55000000000000004">
      <c r="A711" s="2">
        <v>683</v>
      </c>
      <c r="B711" s="2">
        <v>-151333.14542452845</v>
      </c>
    </row>
    <row r="712" spans="1:2" x14ac:dyDescent="0.55000000000000004">
      <c r="A712" s="2">
        <v>684</v>
      </c>
      <c r="B712" s="2">
        <v>-432401.69192169607</v>
      </c>
    </row>
    <row r="713" spans="1:2" x14ac:dyDescent="0.55000000000000004">
      <c r="A713" s="2">
        <v>685</v>
      </c>
      <c r="B713" s="2">
        <v>-176142.52633888862</v>
      </c>
    </row>
    <row r="714" spans="1:2" x14ac:dyDescent="0.55000000000000004">
      <c r="A714" s="2">
        <v>686</v>
      </c>
      <c r="B714" s="2">
        <v>129552.09818996338</v>
      </c>
    </row>
    <row r="715" spans="1:2" x14ac:dyDescent="0.55000000000000004">
      <c r="A715" s="2">
        <v>687</v>
      </c>
      <c r="B715" s="2">
        <v>-331698.68716335006</v>
      </c>
    </row>
    <row r="716" spans="1:2" x14ac:dyDescent="0.55000000000000004">
      <c r="A716" s="2">
        <v>688</v>
      </c>
      <c r="B716" s="2">
        <v>-876727.88319296064</v>
      </c>
    </row>
    <row r="717" spans="1:2" x14ac:dyDescent="0.55000000000000004">
      <c r="A717" s="2">
        <v>689</v>
      </c>
      <c r="B717" s="2">
        <v>-121938.62427691311</v>
      </c>
    </row>
    <row r="718" spans="1:2" x14ac:dyDescent="0.55000000000000004">
      <c r="A718" s="2">
        <v>690</v>
      </c>
      <c r="B718" s="2">
        <v>-57963.10274671705</v>
      </c>
    </row>
    <row r="719" spans="1:2" x14ac:dyDescent="0.55000000000000004">
      <c r="A719" s="2">
        <v>691</v>
      </c>
      <c r="B719" s="2">
        <v>-97341.794637956453</v>
      </c>
    </row>
    <row r="720" spans="1:2" x14ac:dyDescent="0.55000000000000004">
      <c r="A720" s="2">
        <v>692</v>
      </c>
      <c r="B720" s="2">
        <v>186515.39576621325</v>
      </c>
    </row>
    <row r="721" spans="1:2" x14ac:dyDescent="0.55000000000000004">
      <c r="A721" s="2">
        <v>693</v>
      </c>
      <c r="B721" s="2">
        <v>-174385.02749707332</v>
      </c>
    </row>
    <row r="722" spans="1:2" x14ac:dyDescent="0.55000000000000004">
      <c r="A722" s="2">
        <v>694</v>
      </c>
      <c r="B722" s="2">
        <v>116549.14369024354</v>
      </c>
    </row>
    <row r="723" spans="1:2" x14ac:dyDescent="0.55000000000000004">
      <c r="A723" s="2">
        <v>695</v>
      </c>
      <c r="B723" s="2">
        <v>27145.325318995863</v>
      </c>
    </row>
    <row r="724" spans="1:2" x14ac:dyDescent="0.55000000000000004">
      <c r="A724" s="2">
        <v>696</v>
      </c>
      <c r="B724" s="2">
        <v>-145931.5105418622</v>
      </c>
    </row>
    <row r="725" spans="1:2" x14ac:dyDescent="0.55000000000000004">
      <c r="A725" s="2">
        <v>697</v>
      </c>
      <c r="B725" s="2">
        <v>1131884.6751327044</v>
      </c>
    </row>
    <row r="726" spans="1:2" x14ac:dyDescent="0.55000000000000004">
      <c r="A726" s="2">
        <v>698</v>
      </c>
      <c r="B726" s="2">
        <v>459945.99401808158</v>
      </c>
    </row>
    <row r="727" spans="1:2" x14ac:dyDescent="0.55000000000000004">
      <c r="A727" s="2">
        <v>699</v>
      </c>
      <c r="B727" s="2">
        <v>-210249.2982028758</v>
      </c>
    </row>
    <row r="728" spans="1:2" x14ac:dyDescent="0.55000000000000004">
      <c r="A728" s="2">
        <v>700</v>
      </c>
      <c r="B728" s="2">
        <v>348164.61888975138</v>
      </c>
    </row>
    <row r="729" spans="1:2" x14ac:dyDescent="0.55000000000000004">
      <c r="A729" s="2">
        <v>701</v>
      </c>
      <c r="B729" s="2">
        <v>270080.94302843092</v>
      </c>
    </row>
    <row r="730" spans="1:2" x14ac:dyDescent="0.55000000000000004">
      <c r="A730" s="2">
        <v>702</v>
      </c>
      <c r="B730" s="2">
        <v>153954.71072404576</v>
      </c>
    </row>
    <row r="731" spans="1:2" x14ac:dyDescent="0.55000000000000004">
      <c r="A731" s="2">
        <v>703</v>
      </c>
      <c r="B731" s="2">
        <v>488553.3891007381</v>
      </c>
    </row>
    <row r="732" spans="1:2" x14ac:dyDescent="0.55000000000000004">
      <c r="A732" s="2">
        <v>704</v>
      </c>
      <c r="B732" s="2">
        <v>496644.24011247756</v>
      </c>
    </row>
    <row r="733" spans="1:2" x14ac:dyDescent="0.55000000000000004">
      <c r="A733" s="2">
        <v>705</v>
      </c>
      <c r="B733" s="2">
        <v>148049.47544102545</v>
      </c>
    </row>
    <row r="734" spans="1:2" x14ac:dyDescent="0.55000000000000004">
      <c r="A734" s="2">
        <v>706</v>
      </c>
      <c r="B734" s="2">
        <v>228862.84229573066</v>
      </c>
    </row>
    <row r="735" spans="1:2" x14ac:dyDescent="0.55000000000000004">
      <c r="A735" s="2">
        <v>707</v>
      </c>
      <c r="B735" s="2">
        <v>-153916.91972286117</v>
      </c>
    </row>
    <row r="736" spans="1:2" x14ac:dyDescent="0.55000000000000004">
      <c r="A736" s="2">
        <v>708</v>
      </c>
      <c r="B736" s="2">
        <v>-781.91214850903634</v>
      </c>
    </row>
    <row r="737" spans="1:2" x14ac:dyDescent="0.55000000000000004">
      <c r="A737" s="2">
        <v>709</v>
      </c>
      <c r="B737" s="2">
        <v>-671451.75555563101</v>
      </c>
    </row>
    <row r="738" spans="1:2" x14ac:dyDescent="0.55000000000000004">
      <c r="A738" s="2">
        <v>710</v>
      </c>
      <c r="B738" s="2">
        <v>-371057.0026605741</v>
      </c>
    </row>
    <row r="739" spans="1:2" x14ac:dyDescent="0.55000000000000004">
      <c r="A739" s="2">
        <v>711</v>
      </c>
      <c r="B739" s="2">
        <v>952530.97266792366</v>
      </c>
    </row>
    <row r="740" spans="1:2" x14ac:dyDescent="0.55000000000000004">
      <c r="A740" s="2">
        <v>712</v>
      </c>
      <c r="B740" s="2">
        <v>269524.12399708771</v>
      </c>
    </row>
    <row r="741" spans="1:2" x14ac:dyDescent="0.55000000000000004">
      <c r="A741" s="2">
        <v>713</v>
      </c>
      <c r="B741" s="2">
        <v>-22231.181775873847</v>
      </c>
    </row>
    <row r="742" spans="1:2" x14ac:dyDescent="0.55000000000000004">
      <c r="A742" s="2">
        <v>714</v>
      </c>
      <c r="B742" s="2">
        <v>98700.514198125922</v>
      </c>
    </row>
    <row r="743" spans="1:2" x14ac:dyDescent="0.55000000000000004">
      <c r="A743" s="2">
        <v>715</v>
      </c>
      <c r="B743" s="2">
        <v>190118.07574236591</v>
      </c>
    </row>
    <row r="744" spans="1:2" x14ac:dyDescent="0.55000000000000004">
      <c r="A744" s="2">
        <v>716</v>
      </c>
      <c r="B744" s="2">
        <v>51341.832569775928</v>
      </c>
    </row>
    <row r="745" spans="1:2" x14ac:dyDescent="0.55000000000000004">
      <c r="A745" s="2">
        <v>717</v>
      </c>
      <c r="B745" s="2">
        <v>-430127.73418433173</v>
      </c>
    </row>
    <row r="746" spans="1:2" x14ac:dyDescent="0.55000000000000004">
      <c r="A746" s="2">
        <v>718</v>
      </c>
      <c r="B746" s="2">
        <v>-221440.69340785063</v>
      </c>
    </row>
    <row r="747" spans="1:2" x14ac:dyDescent="0.55000000000000004">
      <c r="A747" s="2">
        <v>719</v>
      </c>
      <c r="B747" s="2">
        <v>490996.27488294605</v>
      </c>
    </row>
    <row r="748" spans="1:2" x14ac:dyDescent="0.55000000000000004">
      <c r="A748" s="2">
        <v>720</v>
      </c>
      <c r="B748" s="2">
        <v>910629.85005520936</v>
      </c>
    </row>
    <row r="749" spans="1:2" x14ac:dyDescent="0.55000000000000004">
      <c r="A749" s="2">
        <v>721</v>
      </c>
      <c r="B749" s="2">
        <v>89303.589547121373</v>
      </c>
    </row>
    <row r="750" spans="1:2" x14ac:dyDescent="0.55000000000000004">
      <c r="A750" s="2">
        <v>722</v>
      </c>
      <c r="B750" s="2">
        <v>-213551.22595840768</v>
      </c>
    </row>
    <row r="751" spans="1:2" x14ac:dyDescent="0.55000000000000004">
      <c r="A751" s="2">
        <v>723</v>
      </c>
      <c r="B751" s="2">
        <v>257847.47999122192</v>
      </c>
    </row>
    <row r="752" spans="1:2" x14ac:dyDescent="0.55000000000000004">
      <c r="A752" s="2">
        <v>724</v>
      </c>
      <c r="B752" s="2">
        <v>836415.49841298303</v>
      </c>
    </row>
    <row r="753" spans="1:2" x14ac:dyDescent="0.55000000000000004">
      <c r="A753" s="2">
        <v>725</v>
      </c>
      <c r="B753" s="2">
        <v>300554.54957429424</v>
      </c>
    </row>
    <row r="754" spans="1:2" x14ac:dyDescent="0.55000000000000004">
      <c r="A754" s="2">
        <v>726</v>
      </c>
      <c r="B754" s="2">
        <v>-128926.1554094037</v>
      </c>
    </row>
    <row r="755" spans="1:2" x14ac:dyDescent="0.55000000000000004">
      <c r="A755" s="2">
        <v>727</v>
      </c>
      <c r="B755" s="2">
        <v>137096.71135371318</v>
      </c>
    </row>
    <row r="756" spans="1:2" x14ac:dyDescent="0.55000000000000004">
      <c r="A756" s="2">
        <v>728</v>
      </c>
      <c r="B756" s="2">
        <v>74028.442100357264</v>
      </c>
    </row>
    <row r="757" spans="1:2" x14ac:dyDescent="0.55000000000000004">
      <c r="A757" s="2">
        <v>729</v>
      </c>
      <c r="B757" s="2">
        <v>-256464.75351124117</v>
      </c>
    </row>
    <row r="758" spans="1:2" x14ac:dyDescent="0.55000000000000004">
      <c r="A758" s="2">
        <v>730</v>
      </c>
      <c r="B758" s="2">
        <v>86176.892520389811</v>
      </c>
    </row>
    <row r="759" spans="1:2" x14ac:dyDescent="0.55000000000000004">
      <c r="A759" s="2">
        <v>731</v>
      </c>
      <c r="B759" s="2">
        <v>-41850.704288121429</v>
      </c>
    </row>
    <row r="760" spans="1:2" x14ac:dyDescent="0.55000000000000004">
      <c r="A760" s="2">
        <v>732</v>
      </c>
      <c r="B760" s="2">
        <v>365311.08350342186</v>
      </c>
    </row>
    <row r="761" spans="1:2" x14ac:dyDescent="0.55000000000000004">
      <c r="A761" s="2">
        <v>733</v>
      </c>
      <c r="B761" s="2">
        <v>390961.232990121</v>
      </c>
    </row>
    <row r="762" spans="1:2" x14ac:dyDescent="0.55000000000000004">
      <c r="A762" s="2">
        <v>734</v>
      </c>
      <c r="B762" s="2">
        <v>-220989.24708567484</v>
      </c>
    </row>
    <row r="763" spans="1:2" x14ac:dyDescent="0.55000000000000004">
      <c r="A763" s="2">
        <v>735</v>
      </c>
      <c r="B763" s="2">
        <v>-614399.54344890115</v>
      </c>
    </row>
    <row r="764" spans="1:2" x14ac:dyDescent="0.55000000000000004">
      <c r="A764" s="2">
        <v>736</v>
      </c>
      <c r="B764" s="2">
        <v>-128937.90064892074</v>
      </c>
    </row>
    <row r="765" spans="1:2" x14ac:dyDescent="0.55000000000000004">
      <c r="A765" s="2">
        <v>737</v>
      </c>
      <c r="B765" s="2">
        <v>168267.50960298453</v>
      </c>
    </row>
    <row r="766" spans="1:2" x14ac:dyDescent="0.55000000000000004">
      <c r="A766" s="2">
        <v>738</v>
      </c>
      <c r="B766" s="2">
        <v>189756.03621662268</v>
      </c>
    </row>
    <row r="767" spans="1:2" x14ac:dyDescent="0.55000000000000004">
      <c r="A767" s="2">
        <v>739</v>
      </c>
      <c r="B767" s="2">
        <v>-205808.0508213283</v>
      </c>
    </row>
    <row r="768" spans="1:2" x14ac:dyDescent="0.55000000000000004">
      <c r="A768" s="2">
        <v>740</v>
      </c>
      <c r="B768" s="2">
        <v>37341.839104907587</v>
      </c>
    </row>
    <row r="769" spans="1:2" x14ac:dyDescent="0.55000000000000004">
      <c r="A769" s="2">
        <v>741</v>
      </c>
      <c r="B769" s="2">
        <v>234183.91303556378</v>
      </c>
    </row>
    <row r="770" spans="1:2" x14ac:dyDescent="0.55000000000000004">
      <c r="A770" s="2">
        <v>742</v>
      </c>
      <c r="B770" s="2">
        <v>-443553.9282517567</v>
      </c>
    </row>
    <row r="771" spans="1:2" x14ac:dyDescent="0.55000000000000004">
      <c r="A771" s="2">
        <v>743</v>
      </c>
      <c r="B771" s="2">
        <v>353949.75147817493</v>
      </c>
    </row>
    <row r="772" spans="1:2" x14ac:dyDescent="0.55000000000000004">
      <c r="A772" s="2">
        <v>744</v>
      </c>
      <c r="B772" s="2">
        <v>-246277.36709536493</v>
      </c>
    </row>
    <row r="773" spans="1:2" x14ac:dyDescent="0.55000000000000004">
      <c r="A773" s="2">
        <v>745</v>
      </c>
      <c r="B773" s="2">
        <v>141562.10227266315</v>
      </c>
    </row>
    <row r="774" spans="1:2" x14ac:dyDescent="0.55000000000000004">
      <c r="A774" s="2">
        <v>746</v>
      </c>
      <c r="B774" s="2">
        <v>-410552.16359677853</v>
      </c>
    </row>
    <row r="775" spans="1:2" x14ac:dyDescent="0.55000000000000004">
      <c r="A775" s="2">
        <v>747</v>
      </c>
      <c r="B775" s="2">
        <v>133859.7795814221</v>
      </c>
    </row>
    <row r="776" spans="1:2" x14ac:dyDescent="0.55000000000000004">
      <c r="A776" s="2">
        <v>748</v>
      </c>
      <c r="B776" s="2">
        <v>294041.59357960313</v>
      </c>
    </row>
    <row r="777" spans="1:2" x14ac:dyDescent="0.55000000000000004">
      <c r="A777" s="2">
        <v>749</v>
      </c>
      <c r="B777" s="2">
        <v>357896.33918901777</v>
      </c>
    </row>
    <row r="778" spans="1:2" x14ac:dyDescent="0.55000000000000004">
      <c r="A778" s="2">
        <v>750</v>
      </c>
      <c r="B778" s="2">
        <v>182701.9395969066</v>
      </c>
    </row>
    <row r="779" spans="1:2" x14ac:dyDescent="0.55000000000000004">
      <c r="A779" s="2">
        <v>751</v>
      </c>
      <c r="B779" s="2">
        <v>-227673.25553053615</v>
      </c>
    </row>
    <row r="780" spans="1:2" x14ac:dyDescent="0.55000000000000004">
      <c r="A780" s="2">
        <v>752</v>
      </c>
      <c r="B780" s="2">
        <v>-2178.9741560540278</v>
      </c>
    </row>
    <row r="781" spans="1:2" x14ac:dyDescent="0.55000000000000004">
      <c r="A781" s="2">
        <v>753</v>
      </c>
      <c r="B781" s="2">
        <v>276731.66426170396</v>
      </c>
    </row>
    <row r="782" spans="1:2" x14ac:dyDescent="0.55000000000000004">
      <c r="A782" s="2">
        <v>754</v>
      </c>
      <c r="B782" s="2">
        <v>360931.65822916129</v>
      </c>
    </row>
    <row r="783" spans="1:2" x14ac:dyDescent="0.55000000000000004">
      <c r="A783" s="2">
        <v>755</v>
      </c>
      <c r="B783" s="2">
        <v>542910.51901442988</v>
      </c>
    </row>
    <row r="784" spans="1:2" x14ac:dyDescent="0.55000000000000004">
      <c r="A784" s="2">
        <v>756</v>
      </c>
      <c r="B784" s="2">
        <v>339022.65228405665</v>
      </c>
    </row>
    <row r="785" spans="1:2" x14ac:dyDescent="0.55000000000000004">
      <c r="A785" s="2">
        <v>757</v>
      </c>
      <c r="B785" s="2">
        <v>168866.53648998728</v>
      </c>
    </row>
    <row r="786" spans="1:2" x14ac:dyDescent="0.55000000000000004">
      <c r="A786" s="2">
        <v>758</v>
      </c>
      <c r="B786" s="2">
        <v>-127206.2594783789</v>
      </c>
    </row>
    <row r="787" spans="1:2" x14ac:dyDescent="0.55000000000000004">
      <c r="A787" s="2">
        <v>759</v>
      </c>
      <c r="B787" s="2">
        <v>563859.3548182908</v>
      </c>
    </row>
    <row r="788" spans="1:2" x14ac:dyDescent="0.55000000000000004">
      <c r="A788" s="2">
        <v>760</v>
      </c>
      <c r="B788" s="2">
        <v>725487.44191201474</v>
      </c>
    </row>
    <row r="789" spans="1:2" x14ac:dyDescent="0.55000000000000004">
      <c r="A789" s="2">
        <v>761</v>
      </c>
      <c r="B789" s="2">
        <v>566360.90183017403</v>
      </c>
    </row>
    <row r="790" spans="1:2" x14ac:dyDescent="0.55000000000000004">
      <c r="A790" s="2">
        <v>762</v>
      </c>
      <c r="B790" s="2">
        <v>-176157.51019455001</v>
      </c>
    </row>
    <row r="791" spans="1:2" x14ac:dyDescent="0.55000000000000004">
      <c r="A791" s="2">
        <v>763</v>
      </c>
      <c r="B791" s="2">
        <v>216074.95059455506</v>
      </c>
    </row>
    <row r="792" spans="1:2" x14ac:dyDescent="0.55000000000000004">
      <c r="A792" s="2">
        <v>764</v>
      </c>
      <c r="B792" s="2">
        <v>635786.73010068806</v>
      </c>
    </row>
    <row r="793" spans="1:2" x14ac:dyDescent="0.55000000000000004">
      <c r="A793" s="2">
        <v>765</v>
      </c>
      <c r="B793" s="2">
        <v>315361.03310892871</v>
      </c>
    </row>
    <row r="794" spans="1:2" x14ac:dyDescent="0.55000000000000004">
      <c r="A794" s="2">
        <v>766</v>
      </c>
      <c r="B794" s="2">
        <v>600035.27224719222</v>
      </c>
    </row>
    <row r="795" spans="1:2" x14ac:dyDescent="0.55000000000000004">
      <c r="A795" s="2">
        <v>767</v>
      </c>
      <c r="B795" s="2">
        <v>214765.38159738813</v>
      </c>
    </row>
    <row r="796" spans="1:2" x14ac:dyDescent="0.55000000000000004">
      <c r="A796" s="2">
        <v>768</v>
      </c>
      <c r="B796" s="2">
        <v>243181.54316863767</v>
      </c>
    </row>
    <row r="797" spans="1:2" x14ac:dyDescent="0.55000000000000004">
      <c r="A797" s="2">
        <v>769</v>
      </c>
      <c r="B797" s="2">
        <v>199649.73783676216</v>
      </c>
    </row>
    <row r="798" spans="1:2" x14ac:dyDescent="0.55000000000000004">
      <c r="A798" s="2">
        <v>770</v>
      </c>
      <c r="B798" s="2">
        <v>-111625.64599847974</v>
      </c>
    </row>
    <row r="799" spans="1:2" x14ac:dyDescent="0.55000000000000004">
      <c r="A799" s="2">
        <v>771</v>
      </c>
      <c r="B799" s="2">
        <v>9688.4785401034751</v>
      </c>
    </row>
    <row r="800" spans="1:2" x14ac:dyDescent="0.55000000000000004">
      <c r="A800" s="2">
        <v>772</v>
      </c>
      <c r="B800" s="2">
        <v>-423037.1527143534</v>
      </c>
    </row>
    <row r="801" spans="1:2" x14ac:dyDescent="0.55000000000000004">
      <c r="A801" s="2">
        <v>773</v>
      </c>
      <c r="B801" s="2">
        <v>486406.50558370503</v>
      </c>
    </row>
    <row r="802" spans="1:2" x14ac:dyDescent="0.55000000000000004">
      <c r="A802" s="2">
        <v>774</v>
      </c>
      <c r="B802" s="2">
        <v>-126211.04229626889</v>
      </c>
    </row>
    <row r="803" spans="1:2" x14ac:dyDescent="0.55000000000000004">
      <c r="A803" s="2">
        <v>775</v>
      </c>
      <c r="B803" s="2">
        <v>-52697.300960175016</v>
      </c>
    </row>
    <row r="804" spans="1:2" x14ac:dyDescent="0.55000000000000004">
      <c r="A804" s="2">
        <v>776</v>
      </c>
      <c r="B804" s="2">
        <v>-28497.472804263467</v>
      </c>
    </row>
    <row r="805" spans="1:2" x14ac:dyDescent="0.55000000000000004">
      <c r="A805" s="2">
        <v>777</v>
      </c>
      <c r="B805" s="2">
        <v>247286.62507354678</v>
      </c>
    </row>
    <row r="806" spans="1:2" x14ac:dyDescent="0.55000000000000004">
      <c r="A806" s="2">
        <v>778</v>
      </c>
      <c r="B806" s="2">
        <v>224781.72259709536</v>
      </c>
    </row>
    <row r="807" spans="1:2" x14ac:dyDescent="0.55000000000000004">
      <c r="A807" s="2">
        <v>779</v>
      </c>
      <c r="B807" s="2">
        <v>124510.94639992568</v>
      </c>
    </row>
    <row r="808" spans="1:2" x14ac:dyDescent="0.55000000000000004">
      <c r="A808" s="2">
        <v>780</v>
      </c>
      <c r="B808" s="2">
        <v>299066.04238660797</v>
      </c>
    </row>
    <row r="809" spans="1:2" x14ac:dyDescent="0.55000000000000004">
      <c r="A809" s="2">
        <v>781</v>
      </c>
      <c r="B809" s="2">
        <v>153227.80481223669</v>
      </c>
    </row>
    <row r="810" spans="1:2" x14ac:dyDescent="0.55000000000000004">
      <c r="A810" s="2">
        <v>782</v>
      </c>
      <c r="B810" s="2">
        <v>674144.89263403765</v>
      </c>
    </row>
    <row r="811" spans="1:2" x14ac:dyDescent="0.55000000000000004">
      <c r="A811" s="2">
        <v>783</v>
      </c>
      <c r="B811" s="2">
        <v>926908.55476534157</v>
      </c>
    </row>
    <row r="812" spans="1:2" x14ac:dyDescent="0.55000000000000004">
      <c r="A812" s="2">
        <v>784</v>
      </c>
      <c r="B812" s="2">
        <v>643520.89187244372</v>
      </c>
    </row>
    <row r="813" spans="1:2" x14ac:dyDescent="0.55000000000000004">
      <c r="A813" s="2">
        <v>785</v>
      </c>
      <c r="B813" s="2">
        <v>961609.68231426342</v>
      </c>
    </row>
    <row r="814" spans="1:2" x14ac:dyDescent="0.55000000000000004">
      <c r="A814" s="2">
        <v>786</v>
      </c>
      <c r="B814" s="2">
        <v>512628.57442011696</v>
      </c>
    </row>
    <row r="815" spans="1:2" x14ac:dyDescent="0.55000000000000004">
      <c r="A815" s="2">
        <v>787</v>
      </c>
      <c r="B815" s="2">
        <v>158532.11079518555</v>
      </c>
    </row>
    <row r="816" spans="1:2" x14ac:dyDescent="0.55000000000000004">
      <c r="A816" s="2">
        <v>788</v>
      </c>
      <c r="B816" s="2">
        <v>285537.59447459306</v>
      </c>
    </row>
    <row r="817" spans="1:2" x14ac:dyDescent="0.55000000000000004">
      <c r="A817" s="2">
        <v>789</v>
      </c>
      <c r="B817" s="2">
        <v>-111210.39382610144</v>
      </c>
    </row>
    <row r="818" spans="1:2" x14ac:dyDescent="0.55000000000000004">
      <c r="A818" s="2">
        <v>790</v>
      </c>
      <c r="B818" s="2">
        <v>-136588.51778815934</v>
      </c>
    </row>
    <row r="819" spans="1:2" x14ac:dyDescent="0.55000000000000004">
      <c r="A819" s="2">
        <v>791</v>
      </c>
      <c r="B819" s="2">
        <v>-142577.29159031206</v>
      </c>
    </row>
    <row r="820" spans="1:2" x14ac:dyDescent="0.55000000000000004">
      <c r="A820" s="2">
        <v>792</v>
      </c>
      <c r="B820" s="2">
        <v>-111013.26067038917</v>
      </c>
    </row>
    <row r="821" spans="1:2" x14ac:dyDescent="0.55000000000000004">
      <c r="A821" s="2">
        <v>793</v>
      </c>
      <c r="B821" s="2">
        <v>456753.5245120714</v>
      </c>
    </row>
    <row r="822" spans="1:2" x14ac:dyDescent="0.55000000000000004">
      <c r="A822" s="2">
        <v>794</v>
      </c>
      <c r="B822" s="2">
        <v>-58661.713907364174</v>
      </c>
    </row>
    <row r="823" spans="1:2" x14ac:dyDescent="0.55000000000000004">
      <c r="A823" s="2">
        <v>795</v>
      </c>
      <c r="B823" s="2">
        <v>550879.21923685353</v>
      </c>
    </row>
    <row r="824" spans="1:2" x14ac:dyDescent="0.55000000000000004">
      <c r="A824" s="2">
        <v>796</v>
      </c>
      <c r="B824" s="2">
        <v>1081443.1817015861</v>
      </c>
    </row>
    <row r="825" spans="1:2" x14ac:dyDescent="0.55000000000000004">
      <c r="A825" s="2">
        <v>797</v>
      </c>
      <c r="B825" s="2">
        <v>-35509.84552831269</v>
      </c>
    </row>
    <row r="826" spans="1:2" x14ac:dyDescent="0.55000000000000004">
      <c r="A826" s="2">
        <v>798</v>
      </c>
      <c r="B826" s="2">
        <v>312004.05733152037</v>
      </c>
    </row>
    <row r="827" spans="1:2" x14ac:dyDescent="0.55000000000000004">
      <c r="A827" s="2">
        <v>799</v>
      </c>
      <c r="B827" s="2">
        <v>789463.83052767231</v>
      </c>
    </row>
    <row r="828" spans="1:2" x14ac:dyDescent="0.55000000000000004">
      <c r="A828" s="2">
        <v>800</v>
      </c>
      <c r="B828" s="2">
        <v>762218.71374292974</v>
      </c>
    </row>
    <row r="829" spans="1:2" x14ac:dyDescent="0.55000000000000004">
      <c r="A829" s="2">
        <v>801</v>
      </c>
      <c r="B829" s="2">
        <v>191669.80798274674</v>
      </c>
    </row>
    <row r="830" spans="1:2" x14ac:dyDescent="0.55000000000000004">
      <c r="A830" s="2">
        <v>802</v>
      </c>
      <c r="B830" s="2">
        <v>105799.55780375423</v>
      </c>
    </row>
    <row r="831" spans="1:2" x14ac:dyDescent="0.55000000000000004">
      <c r="A831" s="2">
        <v>803</v>
      </c>
      <c r="B831" s="2">
        <v>180965.67751161417</v>
      </c>
    </row>
    <row r="832" spans="1:2" x14ac:dyDescent="0.55000000000000004">
      <c r="A832" s="2">
        <v>804</v>
      </c>
      <c r="B832" s="2">
        <v>-261617.06513273894</v>
      </c>
    </row>
    <row r="833" spans="1:2" x14ac:dyDescent="0.55000000000000004">
      <c r="A833" s="2">
        <v>805</v>
      </c>
      <c r="B833" s="2">
        <v>-185811.64727156539</v>
      </c>
    </row>
    <row r="834" spans="1:2" x14ac:dyDescent="0.55000000000000004">
      <c r="A834" s="2">
        <v>806</v>
      </c>
      <c r="B834" s="2">
        <v>-211099.29655616815</v>
      </c>
    </row>
    <row r="835" spans="1:2" x14ac:dyDescent="0.55000000000000004">
      <c r="A835" s="2">
        <v>807</v>
      </c>
      <c r="B835" s="2">
        <v>82461.975370312226</v>
      </c>
    </row>
    <row r="836" spans="1:2" x14ac:dyDescent="0.55000000000000004">
      <c r="A836" s="2">
        <v>808</v>
      </c>
      <c r="B836" s="2">
        <v>-190202.15617589239</v>
      </c>
    </row>
    <row r="837" spans="1:2" x14ac:dyDescent="0.55000000000000004">
      <c r="A837" s="2">
        <v>809</v>
      </c>
      <c r="B837" s="2">
        <v>-407346.91824797791</v>
      </c>
    </row>
    <row r="838" spans="1:2" x14ac:dyDescent="0.55000000000000004">
      <c r="A838" s="2">
        <v>810</v>
      </c>
      <c r="B838" s="2">
        <v>138858.96151223604</v>
      </c>
    </row>
    <row r="839" spans="1:2" x14ac:dyDescent="0.55000000000000004">
      <c r="A839" s="2">
        <v>811</v>
      </c>
      <c r="B839" s="2">
        <v>629187.53606438357</v>
      </c>
    </row>
    <row r="840" spans="1:2" x14ac:dyDescent="0.55000000000000004">
      <c r="A840" s="2">
        <v>812</v>
      </c>
      <c r="B840" s="2">
        <v>122362.85060598294</v>
      </c>
    </row>
    <row r="841" spans="1:2" x14ac:dyDescent="0.55000000000000004">
      <c r="A841" s="2">
        <v>813</v>
      </c>
      <c r="B841" s="2">
        <v>789723.26643116656</v>
      </c>
    </row>
    <row r="842" spans="1:2" x14ac:dyDescent="0.55000000000000004">
      <c r="A842" s="2">
        <v>814</v>
      </c>
      <c r="B842" s="2">
        <v>-306681.58201325312</v>
      </c>
    </row>
    <row r="843" spans="1:2" x14ac:dyDescent="0.55000000000000004">
      <c r="A843" s="2">
        <v>815</v>
      </c>
      <c r="B843" s="2">
        <v>112519.91878435947</v>
      </c>
    </row>
    <row r="844" spans="1:2" x14ac:dyDescent="0.55000000000000004">
      <c r="A844" s="2">
        <v>816</v>
      </c>
      <c r="B844" s="2">
        <v>45530.256992896262</v>
      </c>
    </row>
    <row r="845" spans="1:2" x14ac:dyDescent="0.55000000000000004">
      <c r="A845" s="2">
        <v>817</v>
      </c>
      <c r="B845" s="2">
        <v>330637.08671643946</v>
      </c>
    </row>
    <row r="846" spans="1:2" x14ac:dyDescent="0.55000000000000004">
      <c r="A846" s="2">
        <v>818</v>
      </c>
      <c r="B846" s="2">
        <v>275553.30634273996</v>
      </c>
    </row>
    <row r="847" spans="1:2" x14ac:dyDescent="0.55000000000000004">
      <c r="A847" s="2">
        <v>819</v>
      </c>
      <c r="B847" s="2">
        <v>-39031.044404559536</v>
      </c>
    </row>
    <row r="848" spans="1:2" x14ac:dyDescent="0.55000000000000004">
      <c r="A848" s="2">
        <v>820</v>
      </c>
      <c r="B848" s="2">
        <v>132288.47131608601</v>
      </c>
    </row>
    <row r="849" spans="1:2" x14ac:dyDescent="0.55000000000000004">
      <c r="A849" s="2">
        <v>821</v>
      </c>
      <c r="B849" s="2">
        <v>-238845.2233882641</v>
      </c>
    </row>
    <row r="850" spans="1:2" x14ac:dyDescent="0.55000000000000004">
      <c r="A850" s="2">
        <v>822</v>
      </c>
      <c r="B850" s="2">
        <v>361310.61578471749</v>
      </c>
    </row>
    <row r="851" spans="1:2" x14ac:dyDescent="0.55000000000000004">
      <c r="A851" s="2">
        <v>823</v>
      </c>
      <c r="B851" s="2">
        <v>1259113.7698801795</v>
      </c>
    </row>
    <row r="852" spans="1:2" x14ac:dyDescent="0.55000000000000004">
      <c r="A852" s="2">
        <v>824</v>
      </c>
      <c r="B852" s="2">
        <v>-78829.728017254994</v>
      </c>
    </row>
    <row r="853" spans="1:2" x14ac:dyDescent="0.55000000000000004">
      <c r="A853" s="2">
        <v>825</v>
      </c>
      <c r="B853" s="2">
        <v>-40814.561401426363</v>
      </c>
    </row>
    <row r="854" spans="1:2" x14ac:dyDescent="0.55000000000000004">
      <c r="A854" s="2">
        <v>826</v>
      </c>
      <c r="B854" s="2">
        <v>-141395.71835162878</v>
      </c>
    </row>
    <row r="855" spans="1:2" x14ac:dyDescent="0.55000000000000004">
      <c r="A855" s="2">
        <v>827</v>
      </c>
      <c r="B855" s="2">
        <v>162029.45230123808</v>
      </c>
    </row>
    <row r="856" spans="1:2" x14ac:dyDescent="0.55000000000000004">
      <c r="A856" s="2">
        <v>828</v>
      </c>
      <c r="B856" s="2">
        <v>498802.20818851236</v>
      </c>
    </row>
    <row r="857" spans="1:2" x14ac:dyDescent="0.55000000000000004">
      <c r="A857" s="2">
        <v>829</v>
      </c>
      <c r="B857" s="2">
        <v>154329.41436801886</v>
      </c>
    </row>
    <row r="858" spans="1:2" x14ac:dyDescent="0.55000000000000004">
      <c r="A858" s="2">
        <v>830</v>
      </c>
      <c r="B858" s="2">
        <v>-241670.68178756617</v>
      </c>
    </row>
    <row r="859" spans="1:2" x14ac:dyDescent="0.55000000000000004">
      <c r="A859" s="2">
        <v>831</v>
      </c>
      <c r="B859" s="2">
        <v>150099.80492515024</v>
      </c>
    </row>
    <row r="860" spans="1:2" x14ac:dyDescent="0.55000000000000004">
      <c r="A860" s="2">
        <v>832</v>
      </c>
      <c r="B860" s="2">
        <v>144924.65623659082</v>
      </c>
    </row>
    <row r="861" spans="1:2" x14ac:dyDescent="0.55000000000000004">
      <c r="A861" s="2">
        <v>833</v>
      </c>
      <c r="B861" s="2">
        <v>-51127.203036018363</v>
      </c>
    </row>
    <row r="862" spans="1:2" x14ac:dyDescent="0.55000000000000004">
      <c r="A862" s="2">
        <v>834</v>
      </c>
      <c r="B862" s="2">
        <v>214956.25769267645</v>
      </c>
    </row>
    <row r="863" spans="1:2" x14ac:dyDescent="0.55000000000000004">
      <c r="A863" s="2">
        <v>835</v>
      </c>
      <c r="B863" s="2">
        <v>-41449.785221606173</v>
      </c>
    </row>
    <row r="864" spans="1:2" x14ac:dyDescent="0.55000000000000004">
      <c r="A864" s="2">
        <v>836</v>
      </c>
      <c r="B864" s="2">
        <v>-310515.04175005702</v>
      </c>
    </row>
    <row r="865" spans="1:2" x14ac:dyDescent="0.55000000000000004">
      <c r="A865" s="2">
        <v>837</v>
      </c>
      <c r="B865" s="2">
        <v>910566.5190782994</v>
      </c>
    </row>
    <row r="866" spans="1:2" x14ac:dyDescent="0.55000000000000004">
      <c r="A866" s="2">
        <v>838</v>
      </c>
      <c r="B866" s="2">
        <v>239859.51413352595</v>
      </c>
    </row>
    <row r="867" spans="1:2" x14ac:dyDescent="0.55000000000000004">
      <c r="A867" s="2">
        <v>839</v>
      </c>
      <c r="B867" s="2">
        <v>243178.66040150984</v>
      </c>
    </row>
    <row r="868" spans="1:2" x14ac:dyDescent="0.55000000000000004">
      <c r="A868" s="2">
        <v>840</v>
      </c>
      <c r="B868" s="2">
        <v>354390.61711071886</v>
      </c>
    </row>
    <row r="869" spans="1:2" x14ac:dyDescent="0.55000000000000004">
      <c r="A869" s="2">
        <v>841</v>
      </c>
      <c r="B869" s="2">
        <v>745736.68200264871</v>
      </c>
    </row>
    <row r="870" spans="1:2" x14ac:dyDescent="0.55000000000000004">
      <c r="A870" s="2">
        <v>842</v>
      </c>
      <c r="B870" s="2">
        <v>-272107.52005956456</v>
      </c>
    </row>
    <row r="871" spans="1:2" x14ac:dyDescent="0.55000000000000004">
      <c r="A871" s="2">
        <v>843</v>
      </c>
      <c r="B871" s="2">
        <v>-156368.81954672426</v>
      </c>
    </row>
    <row r="872" spans="1:2" x14ac:dyDescent="0.55000000000000004">
      <c r="A872" s="2">
        <v>844</v>
      </c>
      <c r="B872" s="2">
        <v>162944.59045017138</v>
      </c>
    </row>
    <row r="873" spans="1:2" x14ac:dyDescent="0.55000000000000004">
      <c r="A873" s="2">
        <v>845</v>
      </c>
      <c r="B873" s="2">
        <v>540418.50642389397</v>
      </c>
    </row>
    <row r="874" spans="1:2" x14ac:dyDescent="0.55000000000000004">
      <c r="A874" s="2">
        <v>846</v>
      </c>
      <c r="B874" s="2">
        <v>296434.66375622374</v>
      </c>
    </row>
    <row r="875" spans="1:2" x14ac:dyDescent="0.55000000000000004">
      <c r="A875" s="2">
        <v>847</v>
      </c>
      <c r="B875" s="2">
        <v>310217.45896877255</v>
      </c>
    </row>
    <row r="876" spans="1:2" x14ac:dyDescent="0.55000000000000004">
      <c r="A876" s="2">
        <v>848</v>
      </c>
      <c r="B876" s="2">
        <v>770946.92832171684</v>
      </c>
    </row>
    <row r="877" spans="1:2" x14ac:dyDescent="0.55000000000000004">
      <c r="A877" s="2">
        <v>849</v>
      </c>
      <c r="B877" s="2">
        <v>-213817.53133167585</v>
      </c>
    </row>
    <row r="878" spans="1:2" x14ac:dyDescent="0.55000000000000004">
      <c r="A878" s="2">
        <v>850</v>
      </c>
      <c r="B878" s="2">
        <v>581808.02158715343</v>
      </c>
    </row>
    <row r="879" spans="1:2" x14ac:dyDescent="0.55000000000000004">
      <c r="A879" s="2">
        <v>851</v>
      </c>
      <c r="B879" s="2">
        <v>264398.16905567935</v>
      </c>
    </row>
    <row r="880" spans="1:2" x14ac:dyDescent="0.55000000000000004">
      <c r="A880" s="2">
        <v>852</v>
      </c>
      <c r="B880" s="2">
        <v>-612012.53618992819</v>
      </c>
    </row>
    <row r="881" spans="1:2" x14ac:dyDescent="0.55000000000000004">
      <c r="A881" s="2">
        <v>853</v>
      </c>
      <c r="B881" s="2">
        <v>-178766.72761636492</v>
      </c>
    </row>
    <row r="882" spans="1:2" x14ac:dyDescent="0.55000000000000004">
      <c r="A882" s="2">
        <v>854</v>
      </c>
      <c r="B882" s="2">
        <v>650423.83668337064</v>
      </c>
    </row>
    <row r="883" spans="1:2" x14ac:dyDescent="0.55000000000000004">
      <c r="A883" s="2">
        <v>855</v>
      </c>
      <c r="B883" s="2">
        <v>76646.419536745292</v>
      </c>
    </row>
    <row r="884" spans="1:2" x14ac:dyDescent="0.55000000000000004">
      <c r="A884" s="2">
        <v>856</v>
      </c>
      <c r="B884" s="2">
        <v>-13175.397498675011</v>
      </c>
    </row>
    <row r="885" spans="1:2" x14ac:dyDescent="0.55000000000000004">
      <c r="A885" s="2">
        <v>857</v>
      </c>
      <c r="B885" s="2">
        <v>554349.08916388918</v>
      </c>
    </row>
    <row r="886" spans="1:2" x14ac:dyDescent="0.55000000000000004">
      <c r="A886" s="2">
        <v>858</v>
      </c>
      <c r="B886" s="2">
        <v>-11240.039961199909</v>
      </c>
    </row>
    <row r="887" spans="1:2" x14ac:dyDescent="0.55000000000000004">
      <c r="A887" s="2">
        <v>859</v>
      </c>
      <c r="B887" s="2">
        <v>-516719.23469734937</v>
      </c>
    </row>
    <row r="888" spans="1:2" x14ac:dyDescent="0.55000000000000004">
      <c r="A888" s="2">
        <v>860</v>
      </c>
      <c r="B888" s="2">
        <v>-367417.90318418387</v>
      </c>
    </row>
    <row r="889" spans="1:2" x14ac:dyDescent="0.55000000000000004">
      <c r="A889" s="2">
        <v>861</v>
      </c>
      <c r="B889" s="2">
        <v>145711.76306652051</v>
      </c>
    </row>
    <row r="890" spans="1:2" x14ac:dyDescent="0.55000000000000004">
      <c r="A890" s="2">
        <v>862</v>
      </c>
      <c r="B890" s="2">
        <v>-534716.46772843192</v>
      </c>
    </row>
    <row r="891" spans="1:2" x14ac:dyDescent="0.55000000000000004">
      <c r="A891" s="2">
        <v>863</v>
      </c>
      <c r="B891" s="2">
        <v>312087.18758357503</v>
      </c>
    </row>
    <row r="892" spans="1:2" x14ac:dyDescent="0.55000000000000004">
      <c r="A892" s="2">
        <v>864</v>
      </c>
      <c r="B892" s="2">
        <v>-205338.68662563874</v>
      </c>
    </row>
    <row r="893" spans="1:2" x14ac:dyDescent="0.55000000000000004">
      <c r="A893" s="2">
        <v>865</v>
      </c>
      <c r="B893" s="2">
        <v>-322498.56054952124</v>
      </c>
    </row>
    <row r="894" spans="1:2" x14ac:dyDescent="0.55000000000000004">
      <c r="A894" s="2">
        <v>866</v>
      </c>
      <c r="B894" s="2">
        <v>97273.795207168034</v>
      </c>
    </row>
    <row r="895" spans="1:2" x14ac:dyDescent="0.55000000000000004">
      <c r="A895" s="2">
        <v>867</v>
      </c>
      <c r="B895" s="2">
        <v>369077.44587233651</v>
      </c>
    </row>
    <row r="896" spans="1:2" x14ac:dyDescent="0.55000000000000004">
      <c r="A896" s="2">
        <v>868</v>
      </c>
      <c r="B896" s="2">
        <v>-150485.36765116223</v>
      </c>
    </row>
    <row r="897" spans="1:2" x14ac:dyDescent="0.55000000000000004">
      <c r="A897" s="2">
        <v>869</v>
      </c>
      <c r="B897" s="2">
        <v>226488.30899884633</v>
      </c>
    </row>
    <row r="898" spans="1:2" x14ac:dyDescent="0.55000000000000004">
      <c r="A898" s="2">
        <v>870</v>
      </c>
      <c r="B898" s="2">
        <v>67064.235082797881</v>
      </c>
    </row>
    <row r="899" spans="1:2" x14ac:dyDescent="0.55000000000000004">
      <c r="A899" s="2">
        <v>871</v>
      </c>
      <c r="B899" s="2">
        <v>361541.66648770589</v>
      </c>
    </row>
    <row r="900" spans="1:2" x14ac:dyDescent="0.55000000000000004">
      <c r="A900" s="2">
        <v>872</v>
      </c>
      <c r="B900" s="2">
        <v>-236800.0045407789</v>
      </c>
    </row>
    <row r="901" spans="1:2" x14ac:dyDescent="0.55000000000000004">
      <c r="A901" s="2">
        <v>873</v>
      </c>
      <c r="B901" s="2">
        <v>-279062.88535758812</v>
      </c>
    </row>
    <row r="902" spans="1:2" x14ac:dyDescent="0.55000000000000004">
      <c r="A902" s="2">
        <v>874</v>
      </c>
      <c r="B902" s="2">
        <v>-532281.33771604928</v>
      </c>
    </row>
    <row r="903" spans="1:2" x14ac:dyDescent="0.55000000000000004">
      <c r="A903" s="2">
        <v>875</v>
      </c>
      <c r="B903" s="2">
        <v>197430.61184233124</v>
      </c>
    </row>
    <row r="904" spans="1:2" x14ac:dyDescent="0.55000000000000004">
      <c r="A904" s="2">
        <v>876</v>
      </c>
      <c r="B904" s="2">
        <v>51248.93259396957</v>
      </c>
    </row>
    <row r="905" spans="1:2" x14ac:dyDescent="0.55000000000000004">
      <c r="A905" s="2">
        <v>877</v>
      </c>
      <c r="B905" s="2">
        <v>496591.19161358615</v>
      </c>
    </row>
    <row r="906" spans="1:2" x14ac:dyDescent="0.55000000000000004">
      <c r="A906" s="2">
        <v>878</v>
      </c>
      <c r="B906" s="2">
        <v>-222192.18494697998</v>
      </c>
    </row>
    <row r="907" spans="1:2" x14ac:dyDescent="0.55000000000000004">
      <c r="A907" s="2">
        <v>879</v>
      </c>
      <c r="B907" s="2">
        <v>-223873.63040958846</v>
      </c>
    </row>
    <row r="908" spans="1:2" x14ac:dyDescent="0.55000000000000004">
      <c r="A908" s="2">
        <v>880</v>
      </c>
      <c r="B908" s="2">
        <v>445829.43493710703</v>
      </c>
    </row>
    <row r="909" spans="1:2" x14ac:dyDescent="0.55000000000000004">
      <c r="A909" s="2">
        <v>881</v>
      </c>
      <c r="B909" s="2">
        <v>147200.75964525278</v>
      </c>
    </row>
    <row r="910" spans="1:2" x14ac:dyDescent="0.55000000000000004">
      <c r="A910" s="2">
        <v>882</v>
      </c>
      <c r="B910" s="2">
        <v>232226.01855672547</v>
      </c>
    </row>
    <row r="911" spans="1:2" x14ac:dyDescent="0.55000000000000004">
      <c r="A911" s="2">
        <v>883</v>
      </c>
      <c r="B911" s="2">
        <v>-120428.15338619929</v>
      </c>
    </row>
    <row r="912" spans="1:2" x14ac:dyDescent="0.55000000000000004">
      <c r="A912" s="2">
        <v>884</v>
      </c>
      <c r="B912" s="2">
        <v>292624.05566106644</v>
      </c>
    </row>
    <row r="913" spans="1:2" x14ac:dyDescent="0.55000000000000004">
      <c r="A913" s="2">
        <v>885</v>
      </c>
      <c r="B913" s="2">
        <v>204237.74222436117</v>
      </c>
    </row>
    <row r="914" spans="1:2" x14ac:dyDescent="0.55000000000000004">
      <c r="A914" s="2">
        <v>886</v>
      </c>
      <c r="B914" s="2">
        <v>110295.87899363472</v>
      </c>
    </row>
    <row r="915" spans="1:2" x14ac:dyDescent="0.55000000000000004">
      <c r="A915" s="2">
        <v>887</v>
      </c>
      <c r="B915" s="2">
        <v>-982867.81033466663</v>
      </c>
    </row>
    <row r="916" spans="1:2" x14ac:dyDescent="0.55000000000000004">
      <c r="A916" s="2">
        <v>888</v>
      </c>
      <c r="B916" s="2">
        <v>-141363.57572968135</v>
      </c>
    </row>
    <row r="917" spans="1:2" x14ac:dyDescent="0.55000000000000004">
      <c r="A917" s="2">
        <v>889</v>
      </c>
      <c r="B917" s="2">
        <v>221015.19519935246</v>
      </c>
    </row>
    <row r="918" spans="1:2" x14ac:dyDescent="0.55000000000000004">
      <c r="A918" s="2">
        <v>890</v>
      </c>
      <c r="B918" s="2">
        <v>-575244.94265263958</v>
      </c>
    </row>
    <row r="919" spans="1:2" x14ac:dyDescent="0.55000000000000004">
      <c r="A919" s="2">
        <v>891</v>
      </c>
      <c r="B919" s="2">
        <v>150341.08073201275</v>
      </c>
    </row>
    <row r="920" spans="1:2" x14ac:dyDescent="0.55000000000000004">
      <c r="A920" s="2">
        <v>892</v>
      </c>
      <c r="B920" s="2">
        <v>-118964.5169531057</v>
      </c>
    </row>
    <row r="921" spans="1:2" x14ac:dyDescent="0.55000000000000004">
      <c r="A921" s="2">
        <v>893</v>
      </c>
      <c r="B921" s="2">
        <v>54245.298863306583</v>
      </c>
    </row>
    <row r="922" spans="1:2" x14ac:dyDescent="0.55000000000000004">
      <c r="A922" s="2">
        <v>894</v>
      </c>
      <c r="B922" s="2">
        <v>-121380.94852491867</v>
      </c>
    </row>
    <row r="923" spans="1:2" x14ac:dyDescent="0.55000000000000004">
      <c r="A923" s="2">
        <v>895</v>
      </c>
      <c r="B923" s="2">
        <v>-227806.8148412036</v>
      </c>
    </row>
    <row r="924" spans="1:2" x14ac:dyDescent="0.55000000000000004">
      <c r="A924" s="2">
        <v>896</v>
      </c>
      <c r="B924" s="2">
        <v>-130122.59566546672</v>
      </c>
    </row>
    <row r="925" spans="1:2" x14ac:dyDescent="0.55000000000000004">
      <c r="A925" s="2">
        <v>897</v>
      </c>
      <c r="B925" s="2">
        <v>132828.77276050241</v>
      </c>
    </row>
    <row r="926" spans="1:2" x14ac:dyDescent="0.55000000000000004">
      <c r="A926" s="2">
        <v>898</v>
      </c>
      <c r="B926" s="2">
        <v>136505.44779523677</v>
      </c>
    </row>
    <row r="927" spans="1:2" x14ac:dyDescent="0.55000000000000004">
      <c r="A927" s="2">
        <v>899</v>
      </c>
      <c r="B927" s="2">
        <v>398613.14614932309</v>
      </c>
    </row>
    <row r="928" spans="1:2" x14ac:dyDescent="0.55000000000000004">
      <c r="A928" s="2">
        <v>900</v>
      </c>
      <c r="B928" s="2">
        <v>330120.17304539552</v>
      </c>
    </row>
    <row r="929" spans="1:2" x14ac:dyDescent="0.55000000000000004">
      <c r="A929" s="2">
        <v>901</v>
      </c>
      <c r="B929" s="2">
        <v>210811.74267895659</v>
      </c>
    </row>
    <row r="930" spans="1:2" x14ac:dyDescent="0.55000000000000004">
      <c r="A930" s="2">
        <v>902</v>
      </c>
      <c r="B930" s="2">
        <v>-662288.85810539965</v>
      </c>
    </row>
    <row r="931" spans="1:2" x14ac:dyDescent="0.55000000000000004">
      <c r="A931" s="2">
        <v>903</v>
      </c>
      <c r="B931" s="2">
        <v>481461.42859281751</v>
      </c>
    </row>
    <row r="932" spans="1:2" x14ac:dyDescent="0.55000000000000004">
      <c r="A932" s="2">
        <v>904</v>
      </c>
      <c r="B932" s="2">
        <v>323647.57166944467</v>
      </c>
    </row>
    <row r="933" spans="1:2" x14ac:dyDescent="0.55000000000000004">
      <c r="A933" s="2">
        <v>905</v>
      </c>
      <c r="B933" s="2">
        <v>421792.04410534108</v>
      </c>
    </row>
    <row r="934" spans="1:2" x14ac:dyDescent="0.55000000000000004">
      <c r="A934" s="2">
        <v>906</v>
      </c>
      <c r="B934" s="2">
        <v>-26239.280995968322</v>
      </c>
    </row>
    <row r="935" spans="1:2" x14ac:dyDescent="0.55000000000000004">
      <c r="A935" s="2">
        <v>907</v>
      </c>
      <c r="B935" s="2">
        <v>307363.07055370859</v>
      </c>
    </row>
    <row r="936" spans="1:2" x14ac:dyDescent="0.55000000000000004">
      <c r="A936" s="2">
        <v>908</v>
      </c>
      <c r="B936" s="2">
        <v>-461406.93380659097</v>
      </c>
    </row>
    <row r="937" spans="1:2" x14ac:dyDescent="0.55000000000000004">
      <c r="A937" s="2">
        <v>909</v>
      </c>
      <c r="B937" s="2">
        <v>92993.535455957113</v>
      </c>
    </row>
    <row r="938" spans="1:2" x14ac:dyDescent="0.55000000000000004">
      <c r="A938" s="2">
        <v>910</v>
      </c>
      <c r="B938" s="2">
        <v>-87734.324665253196</v>
      </c>
    </row>
    <row r="939" spans="1:2" x14ac:dyDescent="0.55000000000000004">
      <c r="A939" s="2">
        <v>911</v>
      </c>
      <c r="B939" s="2">
        <v>129118.18009761372</v>
      </c>
    </row>
    <row r="940" spans="1:2" x14ac:dyDescent="0.55000000000000004">
      <c r="A940" s="2">
        <v>912</v>
      </c>
      <c r="B940" s="2">
        <v>66112.316399053088</v>
      </c>
    </row>
    <row r="941" spans="1:2" x14ac:dyDescent="0.55000000000000004">
      <c r="A941" s="2">
        <v>913</v>
      </c>
      <c r="B941" s="2">
        <v>281886.67578043637</v>
      </c>
    </row>
    <row r="942" spans="1:2" x14ac:dyDescent="0.55000000000000004">
      <c r="A942" s="2">
        <v>914</v>
      </c>
      <c r="B942" s="2">
        <v>886798.66485450137</v>
      </c>
    </row>
    <row r="943" spans="1:2" x14ac:dyDescent="0.55000000000000004">
      <c r="A943" s="2">
        <v>915</v>
      </c>
      <c r="B943" s="2">
        <v>-34575.845751494664</v>
      </c>
    </row>
    <row r="944" spans="1:2" x14ac:dyDescent="0.55000000000000004">
      <c r="A944" s="2">
        <v>916</v>
      </c>
      <c r="B944" s="2">
        <v>838798.74845625926</v>
      </c>
    </row>
    <row r="945" spans="1:2" x14ac:dyDescent="0.55000000000000004">
      <c r="A945" s="2">
        <v>917</v>
      </c>
      <c r="B945" s="2">
        <v>28571.325208213588</v>
      </c>
    </row>
    <row r="946" spans="1:2" x14ac:dyDescent="0.55000000000000004">
      <c r="A946" s="2">
        <v>918</v>
      </c>
      <c r="B946" s="2">
        <v>-95624.718021875568</v>
      </c>
    </row>
    <row r="947" spans="1:2" x14ac:dyDescent="0.55000000000000004">
      <c r="A947" s="2">
        <v>919</v>
      </c>
      <c r="B947" s="2">
        <v>-227669.02234017907</v>
      </c>
    </row>
    <row r="948" spans="1:2" x14ac:dyDescent="0.55000000000000004">
      <c r="A948" s="2">
        <v>920</v>
      </c>
      <c r="B948" s="2">
        <v>302096.12944319379</v>
      </c>
    </row>
    <row r="949" spans="1:2" x14ac:dyDescent="0.55000000000000004">
      <c r="A949" s="2">
        <v>921</v>
      </c>
      <c r="B949" s="2">
        <v>-48861.815633958031</v>
      </c>
    </row>
    <row r="950" spans="1:2" x14ac:dyDescent="0.55000000000000004">
      <c r="A950" s="2">
        <v>922</v>
      </c>
      <c r="B950" s="2">
        <v>-155247.51266665553</v>
      </c>
    </row>
    <row r="951" spans="1:2" x14ac:dyDescent="0.55000000000000004">
      <c r="A951" s="2">
        <v>923</v>
      </c>
      <c r="B951" s="2">
        <v>128674.29114537302</v>
      </c>
    </row>
    <row r="952" spans="1:2" x14ac:dyDescent="0.55000000000000004">
      <c r="A952" s="2">
        <v>924</v>
      </c>
      <c r="B952" s="2">
        <v>-27731.432323835179</v>
      </c>
    </row>
    <row r="953" spans="1:2" x14ac:dyDescent="0.55000000000000004">
      <c r="A953" s="2">
        <v>925</v>
      </c>
      <c r="B953" s="2">
        <v>-14718.083885314263</v>
      </c>
    </row>
    <row r="954" spans="1:2" x14ac:dyDescent="0.55000000000000004">
      <c r="A954" s="2">
        <v>926</v>
      </c>
      <c r="B954" s="2">
        <v>148028.58543525659</v>
      </c>
    </row>
    <row r="955" spans="1:2" x14ac:dyDescent="0.55000000000000004">
      <c r="A955" s="2">
        <v>927</v>
      </c>
      <c r="B955" s="2">
        <v>175042.03026284266</v>
      </c>
    </row>
    <row r="956" spans="1:2" x14ac:dyDescent="0.55000000000000004">
      <c r="A956" s="2">
        <v>928</v>
      </c>
      <c r="B956" s="2">
        <v>21600.639003246557</v>
      </c>
    </row>
    <row r="957" spans="1:2" x14ac:dyDescent="0.55000000000000004">
      <c r="A957" s="2">
        <v>929</v>
      </c>
      <c r="B957" s="2">
        <v>145414.51862156868</v>
      </c>
    </row>
    <row r="958" spans="1:2" x14ac:dyDescent="0.55000000000000004">
      <c r="A958" s="2">
        <v>930</v>
      </c>
      <c r="B958" s="2">
        <v>47167.646096702083</v>
      </c>
    </row>
    <row r="959" spans="1:2" x14ac:dyDescent="0.55000000000000004">
      <c r="A959" s="2">
        <v>931</v>
      </c>
      <c r="B959" s="2">
        <v>480278.95434704551</v>
      </c>
    </row>
    <row r="960" spans="1:2" x14ac:dyDescent="0.55000000000000004">
      <c r="A960" s="2">
        <v>932</v>
      </c>
      <c r="B960" s="2">
        <v>126519.36296186247</v>
      </c>
    </row>
    <row r="961" spans="1:2" x14ac:dyDescent="0.55000000000000004">
      <c r="A961" s="2">
        <v>933</v>
      </c>
      <c r="B961" s="2">
        <v>-192621.67749576128</v>
      </c>
    </row>
    <row r="962" spans="1:2" x14ac:dyDescent="0.55000000000000004">
      <c r="A962" s="2">
        <v>934</v>
      </c>
      <c r="B962" s="2">
        <v>12191.161839497567</v>
      </c>
    </row>
    <row r="963" spans="1:2" x14ac:dyDescent="0.55000000000000004">
      <c r="A963" s="2">
        <v>935</v>
      </c>
      <c r="B963" s="2">
        <v>-32209.737379415856</v>
      </c>
    </row>
    <row r="964" spans="1:2" x14ac:dyDescent="0.55000000000000004">
      <c r="A964" s="2">
        <v>936</v>
      </c>
      <c r="B964" s="2">
        <v>-129051.14246588964</v>
      </c>
    </row>
    <row r="965" spans="1:2" x14ac:dyDescent="0.55000000000000004">
      <c r="A965" s="2">
        <v>937</v>
      </c>
      <c r="B965" s="2">
        <v>-94992.207412339485</v>
      </c>
    </row>
    <row r="966" spans="1:2" x14ac:dyDescent="0.55000000000000004">
      <c r="A966" s="2">
        <v>938</v>
      </c>
      <c r="B966" s="2">
        <v>282762.9058237701</v>
      </c>
    </row>
    <row r="967" spans="1:2" x14ac:dyDescent="0.55000000000000004">
      <c r="A967" s="2">
        <v>939</v>
      </c>
      <c r="B967" s="2">
        <v>163224.47349669388</v>
      </c>
    </row>
    <row r="968" spans="1:2" x14ac:dyDescent="0.55000000000000004">
      <c r="A968" s="2">
        <v>940</v>
      </c>
      <c r="B968" s="2">
        <v>-113560.22656624444</v>
      </c>
    </row>
    <row r="969" spans="1:2" x14ac:dyDescent="0.55000000000000004">
      <c r="A969" s="2">
        <v>941</v>
      </c>
      <c r="B969" s="2">
        <v>656806.01644971617</v>
      </c>
    </row>
    <row r="970" spans="1:2" x14ac:dyDescent="0.55000000000000004">
      <c r="A970" s="2">
        <v>942</v>
      </c>
      <c r="B970" s="2">
        <v>-35380.779684283152</v>
      </c>
    </row>
    <row r="971" spans="1:2" x14ac:dyDescent="0.55000000000000004">
      <c r="A971" s="2">
        <v>943</v>
      </c>
      <c r="B971" s="2">
        <v>207273.4470729935</v>
      </c>
    </row>
    <row r="972" spans="1:2" x14ac:dyDescent="0.55000000000000004">
      <c r="A972" s="2">
        <v>944</v>
      </c>
      <c r="B972" s="2">
        <v>-206572.35718152224</v>
      </c>
    </row>
    <row r="973" spans="1:2" x14ac:dyDescent="0.55000000000000004">
      <c r="A973" s="2">
        <v>945</v>
      </c>
      <c r="B973" s="2">
        <v>-54964.153101688687</v>
      </c>
    </row>
    <row r="974" spans="1:2" x14ac:dyDescent="0.55000000000000004">
      <c r="A974" s="2">
        <v>946</v>
      </c>
      <c r="B974" s="2">
        <v>-316572.58190923877</v>
      </c>
    </row>
    <row r="975" spans="1:2" x14ac:dyDescent="0.55000000000000004">
      <c r="A975" s="2">
        <v>947</v>
      </c>
      <c r="B975" s="2">
        <v>-26228.012775983734</v>
      </c>
    </row>
    <row r="976" spans="1:2" x14ac:dyDescent="0.55000000000000004">
      <c r="A976" s="2">
        <v>948</v>
      </c>
      <c r="B976" s="2">
        <v>258526.77658928698</v>
      </c>
    </row>
    <row r="977" spans="1:2" x14ac:dyDescent="0.55000000000000004">
      <c r="A977" s="2">
        <v>949</v>
      </c>
      <c r="B977" s="2">
        <v>203783.37366285408</v>
      </c>
    </row>
    <row r="978" spans="1:2" x14ac:dyDescent="0.55000000000000004">
      <c r="A978" s="2">
        <v>950</v>
      </c>
      <c r="B978" s="2">
        <v>-77995.454336268827</v>
      </c>
    </row>
    <row r="979" spans="1:2" x14ac:dyDescent="0.55000000000000004">
      <c r="A979" s="2">
        <v>951</v>
      </c>
      <c r="B979" s="2">
        <v>90530.076368193491</v>
      </c>
    </row>
    <row r="980" spans="1:2" x14ac:dyDescent="0.55000000000000004">
      <c r="A980" s="2">
        <v>952</v>
      </c>
      <c r="B980" s="2">
        <v>178454.63013059925</v>
      </c>
    </row>
    <row r="981" spans="1:2" x14ac:dyDescent="0.55000000000000004">
      <c r="A981" s="2">
        <v>953</v>
      </c>
      <c r="B981" s="2">
        <v>-30590.009778357489</v>
      </c>
    </row>
    <row r="982" spans="1:2" x14ac:dyDescent="0.55000000000000004">
      <c r="A982" s="2">
        <v>954</v>
      </c>
      <c r="B982" s="2">
        <v>43194.31036712724</v>
      </c>
    </row>
    <row r="983" spans="1:2" x14ac:dyDescent="0.55000000000000004">
      <c r="A983" s="2">
        <v>955</v>
      </c>
      <c r="B983" s="2">
        <v>528026.61314092728</v>
      </c>
    </row>
    <row r="984" spans="1:2" x14ac:dyDescent="0.55000000000000004">
      <c r="A984" s="2">
        <v>956</v>
      </c>
      <c r="B984" s="2">
        <v>119953.35146166233</v>
      </c>
    </row>
    <row r="985" spans="1:2" x14ac:dyDescent="0.55000000000000004">
      <c r="A985" s="2">
        <v>957</v>
      </c>
      <c r="B985" s="2">
        <v>-74065.027630884462</v>
      </c>
    </row>
    <row r="986" spans="1:2" x14ac:dyDescent="0.55000000000000004">
      <c r="A986" s="2">
        <v>958</v>
      </c>
      <c r="B986" s="2">
        <v>194134.41591755144</v>
      </c>
    </row>
    <row r="987" spans="1:2" x14ac:dyDescent="0.55000000000000004">
      <c r="A987" s="2">
        <v>959</v>
      </c>
      <c r="B987" s="2">
        <v>-134202.79483794619</v>
      </c>
    </row>
    <row r="988" spans="1:2" x14ac:dyDescent="0.55000000000000004">
      <c r="A988" s="2">
        <v>960</v>
      </c>
      <c r="B988" s="2">
        <v>258703.13985985774</v>
      </c>
    </row>
    <row r="989" spans="1:2" x14ac:dyDescent="0.55000000000000004">
      <c r="A989" s="2">
        <v>961</v>
      </c>
      <c r="B989" s="2">
        <v>125377.91565277439</v>
      </c>
    </row>
    <row r="990" spans="1:2" x14ac:dyDescent="0.55000000000000004">
      <c r="A990" s="2">
        <v>962</v>
      </c>
      <c r="B990" s="2">
        <v>198033.88280506805</v>
      </c>
    </row>
    <row r="991" spans="1:2" x14ac:dyDescent="0.55000000000000004">
      <c r="A991" s="2">
        <v>963</v>
      </c>
      <c r="B991" s="2">
        <v>-92489.33643697892</v>
      </c>
    </row>
    <row r="992" spans="1:2" x14ac:dyDescent="0.55000000000000004">
      <c r="A992" s="2">
        <v>964</v>
      </c>
      <c r="B992" s="2">
        <v>604766.74767123978</v>
      </c>
    </row>
    <row r="993" spans="1:2" x14ac:dyDescent="0.55000000000000004">
      <c r="A993" s="2">
        <v>965</v>
      </c>
      <c r="B993" s="2">
        <v>-26028.160615793429</v>
      </c>
    </row>
    <row r="994" spans="1:2" x14ac:dyDescent="0.55000000000000004">
      <c r="A994" s="2">
        <v>966</v>
      </c>
      <c r="B994" s="2">
        <v>371534.10276344325</v>
      </c>
    </row>
    <row r="995" spans="1:2" x14ac:dyDescent="0.55000000000000004">
      <c r="A995" s="2">
        <v>967</v>
      </c>
      <c r="B995" s="2">
        <v>317199.8191787526</v>
      </c>
    </row>
    <row r="996" spans="1:2" x14ac:dyDescent="0.55000000000000004">
      <c r="A996" s="2">
        <v>968</v>
      </c>
      <c r="B996" s="2">
        <v>48685.884033789625</v>
      </c>
    </row>
    <row r="997" spans="1:2" x14ac:dyDescent="0.55000000000000004">
      <c r="A997" s="2">
        <v>969</v>
      </c>
      <c r="B997" s="2">
        <v>455502.49142147112</v>
      </c>
    </row>
    <row r="998" spans="1:2" x14ac:dyDescent="0.55000000000000004">
      <c r="A998" s="2">
        <v>970</v>
      </c>
      <c r="B998" s="2">
        <v>229076.36139896093</v>
      </c>
    </row>
    <row r="999" spans="1:2" x14ac:dyDescent="0.55000000000000004">
      <c r="A999" s="2">
        <v>971</v>
      </c>
      <c r="B999" s="2">
        <v>-2772.899624753336</v>
      </c>
    </row>
    <row r="1000" spans="1:2" x14ac:dyDescent="0.55000000000000004">
      <c r="A1000" s="2">
        <v>972</v>
      </c>
      <c r="B1000" s="2">
        <v>-11425.51427908038</v>
      </c>
    </row>
    <row r="1001" spans="1:2" x14ac:dyDescent="0.55000000000000004">
      <c r="A1001" s="2">
        <v>973</v>
      </c>
      <c r="B1001" s="2">
        <v>366080.24809227756</v>
      </c>
    </row>
    <row r="1002" spans="1:2" x14ac:dyDescent="0.55000000000000004">
      <c r="A1002" s="2">
        <v>974</v>
      </c>
      <c r="B1002" s="2">
        <v>1000102.9285400868</v>
      </c>
    </row>
    <row r="1003" spans="1:2" x14ac:dyDescent="0.55000000000000004">
      <c r="A1003" s="2">
        <v>975</v>
      </c>
      <c r="B1003" s="2">
        <v>-183876.44796358037</v>
      </c>
    </row>
    <row r="1004" spans="1:2" x14ac:dyDescent="0.55000000000000004">
      <c r="A1004" s="2">
        <v>976</v>
      </c>
      <c r="B1004" s="2">
        <v>-237218.39261535407</v>
      </c>
    </row>
    <row r="1005" spans="1:2" x14ac:dyDescent="0.55000000000000004">
      <c r="A1005" s="2">
        <v>977</v>
      </c>
      <c r="B1005" s="2">
        <v>119081.77317966276</v>
      </c>
    </row>
    <row r="1006" spans="1:2" x14ac:dyDescent="0.55000000000000004">
      <c r="A1006" s="2">
        <v>978</v>
      </c>
      <c r="B1006" s="2">
        <v>-334284.57467600057</v>
      </c>
    </row>
    <row r="1007" spans="1:2" x14ac:dyDescent="0.55000000000000004">
      <c r="A1007" s="2">
        <v>979</v>
      </c>
      <c r="B1007" s="2">
        <v>-137745.31846423689</v>
      </c>
    </row>
    <row r="1008" spans="1:2" x14ac:dyDescent="0.55000000000000004">
      <c r="A1008" s="2">
        <v>980</v>
      </c>
      <c r="B1008" s="2">
        <v>293979.51579389663</v>
      </c>
    </row>
    <row r="1009" spans="1:2" x14ac:dyDescent="0.55000000000000004">
      <c r="A1009" s="2">
        <v>981</v>
      </c>
      <c r="B1009" s="2">
        <v>140469.86905377777</v>
      </c>
    </row>
    <row r="1010" spans="1:2" x14ac:dyDescent="0.55000000000000004">
      <c r="A1010" s="2">
        <v>982</v>
      </c>
      <c r="B1010" s="2">
        <v>-143115.25906727946</v>
      </c>
    </row>
    <row r="1011" spans="1:2" x14ac:dyDescent="0.55000000000000004">
      <c r="A1011" s="2">
        <v>983</v>
      </c>
      <c r="B1011" s="2">
        <v>169419.28280775866</v>
      </c>
    </row>
    <row r="1012" spans="1:2" x14ac:dyDescent="0.55000000000000004">
      <c r="A1012" s="2">
        <v>984</v>
      </c>
      <c r="B1012" s="2">
        <v>-651182.63834994554</v>
      </c>
    </row>
    <row r="1013" spans="1:2" x14ac:dyDescent="0.55000000000000004">
      <c r="A1013" s="2">
        <v>985</v>
      </c>
      <c r="B1013" s="2">
        <v>485817.19975940208</v>
      </c>
    </row>
    <row r="1014" spans="1:2" x14ac:dyDescent="0.55000000000000004">
      <c r="A1014" s="2">
        <v>986</v>
      </c>
      <c r="B1014" s="2">
        <v>-28223.927563552221</v>
      </c>
    </row>
    <row r="1015" spans="1:2" x14ac:dyDescent="0.55000000000000004">
      <c r="A1015" s="2">
        <v>987</v>
      </c>
      <c r="B1015" s="2">
        <v>838027.66990490165</v>
      </c>
    </row>
    <row r="1016" spans="1:2" x14ac:dyDescent="0.55000000000000004">
      <c r="A1016" s="2">
        <v>988</v>
      </c>
      <c r="B1016" s="2">
        <v>-135936.33908657849</v>
      </c>
    </row>
    <row r="1017" spans="1:2" x14ac:dyDescent="0.55000000000000004">
      <c r="A1017" s="2">
        <v>989</v>
      </c>
      <c r="B1017" s="2">
        <v>-309079.59891590144</v>
      </c>
    </row>
    <row r="1018" spans="1:2" x14ac:dyDescent="0.55000000000000004">
      <c r="A1018" s="2">
        <v>990</v>
      </c>
      <c r="B1018" s="2">
        <v>129098.49300264521</v>
      </c>
    </row>
    <row r="1019" spans="1:2" x14ac:dyDescent="0.55000000000000004">
      <c r="A1019" s="2">
        <v>991</v>
      </c>
      <c r="B1019" s="2">
        <v>-65949.864987481298</v>
      </c>
    </row>
    <row r="1020" spans="1:2" x14ac:dyDescent="0.55000000000000004">
      <c r="A1020" s="2">
        <v>992</v>
      </c>
      <c r="B1020" s="2">
        <v>878264.21428148705</v>
      </c>
    </row>
    <row r="1021" spans="1:2" x14ac:dyDescent="0.55000000000000004">
      <c r="A1021" s="2">
        <v>993</v>
      </c>
      <c r="B1021" s="2">
        <v>216625.6203614088</v>
      </c>
    </row>
    <row r="1022" spans="1:2" x14ac:dyDescent="0.55000000000000004">
      <c r="A1022" s="2">
        <v>994</v>
      </c>
      <c r="B1022" s="2">
        <v>1229136.7540987711</v>
      </c>
    </row>
    <row r="1023" spans="1:2" x14ac:dyDescent="0.55000000000000004">
      <c r="A1023" s="2">
        <v>995</v>
      </c>
      <c r="B1023" s="2">
        <v>-493676.66520217736</v>
      </c>
    </row>
    <row r="1024" spans="1:2" x14ac:dyDescent="0.55000000000000004">
      <c r="A1024" s="2">
        <v>996</v>
      </c>
      <c r="B1024" s="2">
        <v>248166.75929651939</v>
      </c>
    </row>
    <row r="1025" spans="1:2" x14ac:dyDescent="0.55000000000000004">
      <c r="A1025" s="2">
        <v>997</v>
      </c>
      <c r="B1025" s="2">
        <v>198690.25656755036</v>
      </c>
    </row>
    <row r="1026" spans="1:2" x14ac:dyDescent="0.55000000000000004">
      <c r="A1026" s="2">
        <v>998</v>
      </c>
      <c r="B1026" s="2">
        <v>394700.81529837043</v>
      </c>
    </row>
    <row r="1027" spans="1:2" x14ac:dyDescent="0.55000000000000004">
      <c r="A1027" s="2">
        <v>999</v>
      </c>
      <c r="B1027" s="2">
        <v>679750.72335371841</v>
      </c>
    </row>
    <row r="1028" spans="1:2" x14ac:dyDescent="0.55000000000000004">
      <c r="A1028" s="2">
        <v>1000</v>
      </c>
      <c r="B1028" s="2">
        <v>-169212.8794789789</v>
      </c>
    </row>
  </sheetData>
  <mergeCells count="15">
    <mergeCell ref="E1:G2"/>
    <mergeCell ref="E14:F15"/>
    <mergeCell ref="E26:G27"/>
    <mergeCell ref="A26:B27"/>
    <mergeCell ref="A19:B19"/>
    <mergeCell ref="A20:B20"/>
    <mergeCell ref="A21:B21"/>
    <mergeCell ref="A22:B22"/>
    <mergeCell ref="A23:B23"/>
    <mergeCell ref="A24:B24"/>
    <mergeCell ref="A1:C2"/>
    <mergeCell ref="A14:C15"/>
    <mergeCell ref="A16:B16"/>
    <mergeCell ref="A17:B17"/>
    <mergeCell ref="A18:B18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2C577-40DA-4DC6-AEF4-59F71FE2B8FF}">
  <dimension ref="A1:K1028"/>
  <sheetViews>
    <sheetView workbookViewId="0">
      <selection sqref="A1:C2"/>
    </sheetView>
  </sheetViews>
  <sheetFormatPr defaultColWidth="9.1640625" defaultRowHeight="18" x14ac:dyDescent="0.55000000000000004"/>
  <cols>
    <col min="1" max="1" width="13" customWidth="1"/>
    <col min="2" max="2" width="12.75" bestFit="1" customWidth="1"/>
    <col min="3" max="3" width="17" bestFit="1" customWidth="1"/>
    <col min="4" max="4" width="13.25" customWidth="1"/>
    <col min="5" max="6" width="13.58203125" bestFit="1" customWidth="1"/>
    <col min="7" max="7" width="11.1640625" bestFit="1" customWidth="1"/>
    <col min="8" max="8" width="13.25" customWidth="1"/>
    <col min="9" max="10" width="21.75" bestFit="1" customWidth="1"/>
    <col min="11" max="11" width="14.4140625" bestFit="1" customWidth="1"/>
  </cols>
  <sheetData>
    <row r="1" spans="1:11" x14ac:dyDescent="0.55000000000000004">
      <c r="A1" s="43" t="s">
        <v>85</v>
      </c>
      <c r="B1" s="43"/>
      <c r="C1" s="43"/>
      <c r="E1" s="43" t="s">
        <v>89</v>
      </c>
      <c r="F1" s="43"/>
      <c r="G1" s="43"/>
      <c r="I1" s="43" t="s">
        <v>100</v>
      </c>
      <c r="J1" s="43"/>
      <c r="K1" s="43"/>
    </row>
    <row r="2" spans="1:11" x14ac:dyDescent="0.55000000000000004">
      <c r="A2" s="43"/>
      <c r="B2" s="43"/>
      <c r="C2" s="43"/>
      <c r="E2" s="43"/>
      <c r="F2" s="43"/>
      <c r="G2" s="43"/>
      <c r="I2" s="43"/>
      <c r="J2" s="43"/>
      <c r="K2" s="43"/>
    </row>
    <row r="3" spans="1:11" x14ac:dyDescent="0.55000000000000004">
      <c r="A3" s="2"/>
      <c r="B3" s="2"/>
      <c r="C3" s="2"/>
      <c r="E3" s="2"/>
      <c r="F3" s="2"/>
      <c r="G3" s="2"/>
      <c r="I3" s="2"/>
      <c r="J3" s="2"/>
      <c r="K3" s="2"/>
    </row>
    <row r="4" spans="1:11" x14ac:dyDescent="0.55000000000000004">
      <c r="A4" s="4"/>
      <c r="B4" s="4" t="s">
        <v>61</v>
      </c>
      <c r="C4" s="4" t="s">
        <v>62</v>
      </c>
      <c r="E4" s="2" t="s">
        <v>63</v>
      </c>
      <c r="F4" s="2" t="s">
        <v>64</v>
      </c>
      <c r="G4" s="2" t="s">
        <v>65</v>
      </c>
      <c r="I4" s="2" t="s">
        <v>99</v>
      </c>
      <c r="J4" s="2" t="s">
        <v>98</v>
      </c>
      <c r="K4" s="2" t="s">
        <v>101</v>
      </c>
    </row>
    <row r="5" spans="1:11" x14ac:dyDescent="0.55000000000000004">
      <c r="A5" s="2" t="s">
        <v>0</v>
      </c>
      <c r="B5" s="23">
        <v>100</v>
      </c>
      <c r="C5" s="23">
        <f>B5*(1+C6)</f>
        <v>75</v>
      </c>
      <c r="E5" s="25">
        <v>-1</v>
      </c>
      <c r="F5" s="38" t="s">
        <v>104</v>
      </c>
      <c r="G5" s="23">
        <v>0</v>
      </c>
      <c r="I5" s="36">
        <f t="shared" ref="I5:I29" si="0">_xlfn.POISSON.DIST(J5,$C$17,TRUE)</f>
        <v>2.6786369618080778E-33</v>
      </c>
      <c r="J5" s="2">
        <v>0</v>
      </c>
      <c r="K5" s="3">
        <f>J5/100</f>
        <v>0</v>
      </c>
    </row>
    <row r="6" spans="1:11" x14ac:dyDescent="0.55000000000000004">
      <c r="A6" s="2" t="s">
        <v>66</v>
      </c>
      <c r="B6" s="21">
        <v>0</v>
      </c>
      <c r="C6" s="26">
        <v>-0.25</v>
      </c>
      <c r="E6" s="25">
        <v>0.5</v>
      </c>
      <c r="F6" s="2" t="s">
        <v>96</v>
      </c>
      <c r="G6" s="23">
        <v>250000</v>
      </c>
      <c r="I6" s="36">
        <f t="shared" si="0"/>
        <v>5.6698577317380501E-26</v>
      </c>
      <c r="J6" s="2">
        <v>5</v>
      </c>
      <c r="K6" s="3">
        <f t="shared" ref="K6:K29" si="1">J6/100</f>
        <v>0.05</v>
      </c>
    </row>
    <row r="7" spans="1:11" x14ac:dyDescent="0.55000000000000004">
      <c r="A7" s="2" t="s">
        <v>67</v>
      </c>
      <c r="B7" s="23">
        <v>25</v>
      </c>
      <c r="C7" s="24">
        <f>B7</f>
        <v>25</v>
      </c>
      <c r="E7" s="25">
        <v>0.75</v>
      </c>
      <c r="F7" s="2" t="s">
        <v>97</v>
      </c>
      <c r="G7" s="23">
        <v>500000</v>
      </c>
      <c r="I7" s="36">
        <f t="shared" si="0"/>
        <v>4.7854096012038545E-21</v>
      </c>
      <c r="J7" s="2">
        <v>10</v>
      </c>
      <c r="K7" s="3">
        <f t="shared" si="1"/>
        <v>0.1</v>
      </c>
    </row>
    <row r="8" spans="1:11" x14ac:dyDescent="0.55000000000000004">
      <c r="A8" s="2" t="s">
        <v>68</v>
      </c>
      <c r="B8" s="23">
        <f>B5-B7</f>
        <v>75</v>
      </c>
      <c r="C8" s="23">
        <f>C5-C7</f>
        <v>50</v>
      </c>
      <c r="I8" s="36">
        <f t="shared" si="0"/>
        <v>3.4080633216508149E-17</v>
      </c>
      <c r="J8" s="2">
        <v>15</v>
      </c>
      <c r="K8" s="3">
        <f t="shared" si="1"/>
        <v>0.15</v>
      </c>
    </row>
    <row r="9" spans="1:11" x14ac:dyDescent="0.55000000000000004">
      <c r="A9" s="2" t="s">
        <v>69</v>
      </c>
      <c r="B9" s="22">
        <f>B8/B5</f>
        <v>0.75</v>
      </c>
      <c r="C9" s="22">
        <f>C8/C5</f>
        <v>0.66666666666666663</v>
      </c>
      <c r="I9" s="36">
        <f t="shared" si="0"/>
        <v>4.7313119460837656E-14</v>
      </c>
      <c r="J9" s="2">
        <v>20</v>
      </c>
      <c r="K9" s="3">
        <f t="shared" si="1"/>
        <v>0.2</v>
      </c>
    </row>
    <row r="10" spans="1:11" x14ac:dyDescent="0.55000000000000004">
      <c r="A10" s="2" t="s">
        <v>70</v>
      </c>
      <c r="B10" s="2"/>
      <c r="C10" s="21">
        <f>-(C5-B5)/C8</f>
        <v>0.5</v>
      </c>
      <c r="I10" s="36">
        <f t="shared" si="0"/>
        <v>1.9310925828019542E-11</v>
      </c>
      <c r="J10" s="2">
        <v>25</v>
      </c>
      <c r="K10" s="3">
        <f t="shared" si="1"/>
        <v>0.25</v>
      </c>
    </row>
    <row r="11" spans="1:11" x14ac:dyDescent="0.55000000000000004">
      <c r="A11" s="2" t="s">
        <v>71</v>
      </c>
      <c r="B11" s="2"/>
      <c r="C11" s="2">
        <f>B12*C10</f>
        <v>25000</v>
      </c>
      <c r="I11" s="36">
        <f t="shared" si="0"/>
        <v>2.964614166911865E-9</v>
      </c>
      <c r="J11" s="2">
        <v>30</v>
      </c>
      <c r="K11" s="3">
        <f t="shared" si="1"/>
        <v>0.3</v>
      </c>
    </row>
    <row r="12" spans="1:11" x14ac:dyDescent="0.55000000000000004">
      <c r="A12" s="2" t="s">
        <v>72</v>
      </c>
      <c r="B12" s="2">
        <v>50000</v>
      </c>
      <c r="C12" s="2">
        <f>B12+C11</f>
        <v>75000</v>
      </c>
      <c r="I12" s="36">
        <f t="shared" si="0"/>
        <v>2.0191707747088209E-7</v>
      </c>
      <c r="J12" s="2">
        <v>35</v>
      </c>
      <c r="K12" s="3">
        <f t="shared" si="1"/>
        <v>0.35</v>
      </c>
    </row>
    <row r="13" spans="1:11" x14ac:dyDescent="0.55000000000000004">
      <c r="A13" s="27" t="s">
        <v>73</v>
      </c>
      <c r="B13" s="28">
        <f>B8*B12</f>
        <v>3750000</v>
      </c>
      <c r="C13" s="28">
        <f>C12*C8</f>
        <v>3750000</v>
      </c>
      <c r="I13" s="36">
        <f t="shared" si="0"/>
        <v>6.8727317256300232E-6</v>
      </c>
      <c r="J13" s="2">
        <v>40</v>
      </c>
      <c r="K13" s="3">
        <f t="shared" si="1"/>
        <v>0.4</v>
      </c>
    </row>
    <row r="14" spans="1:11" ht="15" customHeight="1" x14ac:dyDescent="0.55000000000000004">
      <c r="A14" s="45" t="s">
        <v>86</v>
      </c>
      <c r="B14" s="45"/>
      <c r="C14" s="45"/>
      <c r="E14" s="44" t="s">
        <v>94</v>
      </c>
      <c r="F14" s="44"/>
      <c r="G14" s="35"/>
      <c r="I14" s="36">
        <f t="shared" si="0"/>
        <v>1.2800994272557271E-4</v>
      </c>
      <c r="J14" s="2">
        <v>45</v>
      </c>
      <c r="K14" s="3">
        <f t="shared" si="1"/>
        <v>0.45</v>
      </c>
    </row>
    <row r="15" spans="1:11" ht="15" customHeight="1" x14ac:dyDescent="0.55000000000000004">
      <c r="A15" s="45"/>
      <c r="B15" s="45"/>
      <c r="C15" s="45"/>
      <c r="E15" s="44"/>
      <c r="F15" s="44"/>
      <c r="G15" s="35"/>
      <c r="I15" s="36">
        <f t="shared" si="0"/>
        <v>1.402704144851583E-3</v>
      </c>
      <c r="J15" s="2">
        <v>50</v>
      </c>
      <c r="K15" s="3">
        <f t="shared" si="1"/>
        <v>0.5</v>
      </c>
    </row>
    <row r="16" spans="1:11" ht="20" x14ac:dyDescent="0.55000000000000004">
      <c r="A16" s="47" t="s">
        <v>103</v>
      </c>
      <c r="B16" s="48"/>
      <c r="C16" s="29">
        <f ca="1">RAND()</f>
        <v>0.80910558440474478</v>
      </c>
      <c r="E16" s="2"/>
      <c r="F16" s="2"/>
      <c r="I16" s="36">
        <f t="shared" si="0"/>
        <v>9.605720238220988E-3</v>
      </c>
      <c r="J16" s="2">
        <v>55</v>
      </c>
      <c r="K16" s="3">
        <f t="shared" si="1"/>
        <v>0.55000000000000004</v>
      </c>
    </row>
    <row r="17" spans="1:11" x14ac:dyDescent="0.55000000000000004">
      <c r="A17" s="46" t="s">
        <v>102</v>
      </c>
      <c r="B17" s="46"/>
      <c r="C17" s="37">
        <v>75</v>
      </c>
      <c r="E17" s="2" t="s">
        <v>31</v>
      </c>
      <c r="F17" s="23">
        <f>MIN(B29:B1028)</f>
        <v>-2834358.8058249461</v>
      </c>
      <c r="I17" s="36">
        <f t="shared" si="0"/>
        <v>4.3339801249904442E-2</v>
      </c>
      <c r="J17" s="2">
        <v>60</v>
      </c>
      <c r="K17" s="3">
        <f t="shared" si="1"/>
        <v>0.6</v>
      </c>
    </row>
    <row r="18" spans="1:11" x14ac:dyDescent="0.55000000000000004">
      <c r="A18" s="46" t="s">
        <v>76</v>
      </c>
      <c r="B18" s="46"/>
      <c r="C18" s="15">
        <f ca="1">IF(C16&lt;0.65,_xlfn.NORM.INV(RAND(),0.2,0.2),IF(AND(C16&gt;=0.65,C16&lt;0.9),_xlfn.NORM.INV(RAND(),0.05,0.2),VLOOKUP(RAND(),$I$5:$K$29,3,TRUE)))</f>
        <v>0.28678943807376017</v>
      </c>
      <c r="E18" s="2" t="s">
        <v>32</v>
      </c>
      <c r="F18" s="23">
        <f>MAX(B29:B1028)</f>
        <v>625000</v>
      </c>
      <c r="I18" s="36">
        <f t="shared" si="0"/>
        <v>0.13529006907030325</v>
      </c>
      <c r="J18" s="2">
        <v>65</v>
      </c>
      <c r="K18" s="3">
        <f t="shared" si="1"/>
        <v>0.65</v>
      </c>
    </row>
    <row r="19" spans="1:11" x14ac:dyDescent="0.55000000000000004">
      <c r="A19" s="46" t="s">
        <v>77</v>
      </c>
      <c r="B19" s="46"/>
      <c r="C19" s="2">
        <f>B12</f>
        <v>50000</v>
      </c>
      <c r="E19" s="2" t="s">
        <v>90</v>
      </c>
      <c r="F19" s="23">
        <f>AVERAGE(B29:B1028)</f>
        <v>-762024.00553140871</v>
      </c>
      <c r="I19" s="36">
        <f t="shared" si="0"/>
        <v>0.30661428367982307</v>
      </c>
      <c r="J19" s="2">
        <v>70</v>
      </c>
      <c r="K19" s="3">
        <f t="shared" si="1"/>
        <v>0.7</v>
      </c>
    </row>
    <row r="20" spans="1:11" x14ac:dyDescent="0.55000000000000004">
      <c r="A20" s="46" t="s">
        <v>87</v>
      </c>
      <c r="B20" s="46"/>
      <c r="C20" s="31">
        <f ca="1">C19*C18</f>
        <v>14339.471903688009</v>
      </c>
      <c r="D20" s="20"/>
      <c r="E20" s="2" t="s">
        <v>91</v>
      </c>
      <c r="F20" s="23">
        <f>_xlfn.STDEV.S(B29:B1028)</f>
        <v>575433.59304037516</v>
      </c>
      <c r="I20" s="36">
        <f t="shared" si="0"/>
        <v>0.53065833196626078</v>
      </c>
      <c r="J20" s="2">
        <v>75</v>
      </c>
      <c r="K20" s="3">
        <f t="shared" si="1"/>
        <v>0.75</v>
      </c>
    </row>
    <row r="21" spans="1:11" x14ac:dyDescent="0.55000000000000004">
      <c r="A21" s="46" t="s">
        <v>78</v>
      </c>
      <c r="B21" s="46"/>
      <c r="C21" s="32">
        <f>C11</f>
        <v>25000</v>
      </c>
      <c r="D21" s="20"/>
      <c r="E21" s="2" t="s">
        <v>45</v>
      </c>
      <c r="F21" s="2">
        <f>COUNT(B29:B1028)</f>
        <v>1000</v>
      </c>
      <c r="I21" s="36">
        <f t="shared" si="0"/>
        <v>0.74105325797308763</v>
      </c>
      <c r="J21" s="2">
        <v>80</v>
      </c>
      <c r="K21" s="3">
        <f t="shared" si="1"/>
        <v>0.8</v>
      </c>
    </row>
    <row r="22" spans="1:11" x14ac:dyDescent="0.55000000000000004">
      <c r="A22" s="46" t="s">
        <v>79</v>
      </c>
      <c r="B22" s="46"/>
      <c r="C22" s="23">
        <f ca="1">(C20-C21)*C8</f>
        <v>-533026.40481559956</v>
      </c>
      <c r="E22" s="2" t="s">
        <v>105</v>
      </c>
      <c r="F22" s="15">
        <f>COUNTIF($B$29:$B$1028,"&gt;=0")/F21</f>
        <v>0.108</v>
      </c>
      <c r="I22" s="36">
        <f t="shared" si="0"/>
        <v>0.8858067254758949</v>
      </c>
      <c r="J22" s="2">
        <v>85</v>
      </c>
      <c r="K22" s="3">
        <f t="shared" si="1"/>
        <v>0.85</v>
      </c>
    </row>
    <row r="23" spans="1:11" ht="15" customHeight="1" x14ac:dyDescent="0.55000000000000004">
      <c r="A23" s="46" t="s">
        <v>80</v>
      </c>
      <c r="B23" s="46"/>
      <c r="C23" s="23">
        <f ca="1">VLOOKUP(C18,E5:G7,3,TRUE)</f>
        <v>0</v>
      </c>
      <c r="E23" s="2" t="s">
        <v>106</v>
      </c>
      <c r="F23" s="15">
        <f>COUNTIF($B$29:$B$1028,"&lt;-1000000")/F21</f>
        <v>0.34699999999999998</v>
      </c>
      <c r="I23" s="36">
        <f t="shared" si="0"/>
        <v>0.96007603271452702</v>
      </c>
      <c r="J23" s="2">
        <v>90</v>
      </c>
      <c r="K23" s="3">
        <f t="shared" si="1"/>
        <v>0.9</v>
      </c>
    </row>
    <row r="24" spans="1:11" x14ac:dyDescent="0.55000000000000004">
      <c r="A24" s="46" t="s">
        <v>88</v>
      </c>
      <c r="B24" s="46"/>
      <c r="C24" s="33">
        <f ca="1">C22-C23</f>
        <v>-533026.40481559956</v>
      </c>
      <c r="I24" s="36">
        <f t="shared" si="0"/>
        <v>0.98894515133509531</v>
      </c>
      <c r="J24" s="2">
        <v>95</v>
      </c>
      <c r="K24" s="3">
        <f t="shared" si="1"/>
        <v>0.95</v>
      </c>
    </row>
    <row r="25" spans="1:11" x14ac:dyDescent="0.55000000000000004">
      <c r="I25" s="36">
        <f t="shared" si="0"/>
        <v>0.99756808552381737</v>
      </c>
      <c r="J25" s="2">
        <v>100</v>
      </c>
      <c r="K25" s="3">
        <f t="shared" si="1"/>
        <v>1</v>
      </c>
    </row>
    <row r="26" spans="1:11" x14ac:dyDescent="0.55000000000000004">
      <c r="A26" s="45" t="s">
        <v>93</v>
      </c>
      <c r="B26" s="45"/>
      <c r="E26" s="45" t="s">
        <v>92</v>
      </c>
      <c r="F26" s="45"/>
      <c r="G26" s="45"/>
      <c r="I26" s="36">
        <f t="shared" si="0"/>
        <v>0.99957269833166329</v>
      </c>
      <c r="J26" s="2">
        <v>105</v>
      </c>
      <c r="K26" s="3">
        <f t="shared" si="1"/>
        <v>1.05</v>
      </c>
    </row>
    <row r="27" spans="1:11" x14ac:dyDescent="0.55000000000000004">
      <c r="A27" s="45"/>
      <c r="B27" s="45"/>
      <c r="E27" s="45"/>
      <c r="F27" s="45"/>
      <c r="G27" s="45"/>
      <c r="I27" s="36">
        <f t="shared" si="0"/>
        <v>0.99993964619277498</v>
      </c>
      <c r="J27" s="2">
        <v>110</v>
      </c>
      <c r="K27" s="3">
        <f t="shared" si="1"/>
        <v>1.1000000000000001</v>
      </c>
    </row>
    <row r="28" spans="1:11" x14ac:dyDescent="0.55000000000000004">
      <c r="A28" s="2" t="s">
        <v>81</v>
      </c>
      <c r="B28" s="12">
        <f ca="1">C24</f>
        <v>-533026.40481559956</v>
      </c>
      <c r="E28" s="2"/>
      <c r="F28" s="2"/>
      <c r="G28" s="2"/>
      <c r="I28" s="36">
        <f t="shared" si="0"/>
        <v>0.99999309997394137</v>
      </c>
      <c r="J28" s="2">
        <v>115</v>
      </c>
      <c r="K28" s="3">
        <f t="shared" si="1"/>
        <v>1.1499999999999999</v>
      </c>
    </row>
    <row r="29" spans="1:11" x14ac:dyDescent="0.55000000000000004">
      <c r="A29" s="2">
        <v>1</v>
      </c>
      <c r="B29" s="2">
        <f t="dataTable" ref="B29:B1028" dt2D="0" dtr="0" r1="A28" ca="1"/>
        <v>-1176354.3889875691</v>
      </c>
      <c r="E29" s="2" t="s">
        <v>82</v>
      </c>
      <c r="F29" s="2" t="s">
        <v>83</v>
      </c>
      <c r="G29" s="2" t="s">
        <v>84</v>
      </c>
      <c r="I29" s="36">
        <f t="shared" si="0"/>
        <v>0.99999935700828013</v>
      </c>
      <c r="J29" s="2">
        <v>120</v>
      </c>
      <c r="K29" s="3">
        <f t="shared" si="1"/>
        <v>1.2</v>
      </c>
    </row>
    <row r="30" spans="1:11" x14ac:dyDescent="0.55000000000000004">
      <c r="A30" s="2">
        <v>2</v>
      </c>
      <c r="B30" s="2">
        <v>-1162094.3136802167</v>
      </c>
      <c r="E30" s="23">
        <v>-3000000</v>
      </c>
      <c r="F30" s="2">
        <f t="array" ref="F30:F39">FREQUENCY(B29:B1028,E30:E39)</f>
        <v>0</v>
      </c>
      <c r="G30" s="34">
        <f>F30/$F$21</f>
        <v>0</v>
      </c>
    </row>
    <row r="31" spans="1:11" x14ac:dyDescent="0.55000000000000004">
      <c r="A31" s="2">
        <v>3</v>
      </c>
      <c r="B31" s="2">
        <v>-1139880.8829333133</v>
      </c>
      <c r="E31" s="23">
        <v>-2500000</v>
      </c>
      <c r="F31" s="2">
        <v>1</v>
      </c>
      <c r="G31" s="34">
        <f t="shared" ref="G31:G39" si="2">F31/$F$21</f>
        <v>1E-3</v>
      </c>
    </row>
    <row r="32" spans="1:11" x14ac:dyDescent="0.55000000000000004">
      <c r="A32" s="2">
        <v>4</v>
      </c>
      <c r="B32" s="2">
        <v>-746262.2494244189</v>
      </c>
      <c r="E32" s="23">
        <v>-2000000</v>
      </c>
      <c r="F32" s="2">
        <v>17</v>
      </c>
      <c r="G32" s="34">
        <f t="shared" si="2"/>
        <v>1.7000000000000001E-2</v>
      </c>
    </row>
    <row r="33" spans="1:7" x14ac:dyDescent="0.55000000000000004">
      <c r="A33" s="2">
        <v>5</v>
      </c>
      <c r="B33" s="2">
        <v>-910899.46545362438</v>
      </c>
      <c r="E33" s="23">
        <v>-1500000</v>
      </c>
      <c r="F33" s="2">
        <v>85</v>
      </c>
      <c r="G33" s="34">
        <f t="shared" si="2"/>
        <v>8.5000000000000006E-2</v>
      </c>
    </row>
    <row r="34" spans="1:7" x14ac:dyDescent="0.55000000000000004">
      <c r="A34" s="2">
        <v>6</v>
      </c>
      <c r="B34" s="2">
        <v>-1257396.6852966985</v>
      </c>
      <c r="E34" s="23">
        <v>-1000000</v>
      </c>
      <c r="F34" s="2">
        <v>244</v>
      </c>
      <c r="G34" s="34">
        <f t="shared" si="2"/>
        <v>0.24399999999999999</v>
      </c>
    </row>
    <row r="35" spans="1:7" x14ac:dyDescent="0.55000000000000004">
      <c r="A35" s="2">
        <v>7</v>
      </c>
      <c r="B35" s="2">
        <v>-1248427.6776805567</v>
      </c>
      <c r="E35" s="23">
        <v>-500000</v>
      </c>
      <c r="F35" s="2">
        <v>340</v>
      </c>
      <c r="G35" s="34">
        <f t="shared" si="2"/>
        <v>0.34</v>
      </c>
    </row>
    <row r="36" spans="1:7" x14ac:dyDescent="0.55000000000000004">
      <c r="A36" s="2">
        <v>8</v>
      </c>
      <c r="B36" s="2">
        <v>250000</v>
      </c>
      <c r="E36" s="23">
        <v>0</v>
      </c>
      <c r="F36" s="2">
        <v>215</v>
      </c>
      <c r="G36" s="34">
        <f t="shared" si="2"/>
        <v>0.215</v>
      </c>
    </row>
    <row r="37" spans="1:7" x14ac:dyDescent="0.55000000000000004">
      <c r="A37" s="2">
        <v>9</v>
      </c>
      <c r="B37" s="2">
        <v>-1746415.6055086737</v>
      </c>
      <c r="E37" s="23">
        <v>500000</v>
      </c>
      <c r="F37" s="2">
        <v>97</v>
      </c>
      <c r="G37" s="34">
        <f t="shared" si="2"/>
        <v>9.7000000000000003E-2</v>
      </c>
    </row>
    <row r="38" spans="1:7" x14ac:dyDescent="0.55000000000000004">
      <c r="A38" s="2">
        <v>10</v>
      </c>
      <c r="B38" s="2">
        <v>171829.75505589385</v>
      </c>
      <c r="E38" s="23">
        <v>1000000</v>
      </c>
      <c r="F38" s="2">
        <v>1</v>
      </c>
      <c r="G38" s="34">
        <f t="shared" si="2"/>
        <v>1E-3</v>
      </c>
    </row>
    <row r="39" spans="1:7" x14ac:dyDescent="0.55000000000000004">
      <c r="A39" s="2">
        <v>11</v>
      </c>
      <c r="B39" s="2">
        <v>-952743.31054994476</v>
      </c>
      <c r="E39" s="23">
        <v>1500000</v>
      </c>
      <c r="F39" s="2">
        <v>0</v>
      </c>
      <c r="G39" s="34">
        <f t="shared" si="2"/>
        <v>0</v>
      </c>
    </row>
    <row r="40" spans="1:7" x14ac:dyDescent="0.55000000000000004">
      <c r="A40" s="2">
        <v>12</v>
      </c>
      <c r="B40" s="2">
        <v>-2232411.294355026</v>
      </c>
    </row>
    <row r="41" spans="1:7" x14ac:dyDescent="0.55000000000000004">
      <c r="A41" s="2">
        <v>13</v>
      </c>
      <c r="B41" s="2">
        <v>-1761147.3998730402</v>
      </c>
    </row>
    <row r="42" spans="1:7" x14ac:dyDescent="0.55000000000000004">
      <c r="A42" s="2">
        <v>14</v>
      </c>
      <c r="B42" s="2">
        <v>-871597.38987040124</v>
      </c>
    </row>
    <row r="43" spans="1:7" x14ac:dyDescent="0.55000000000000004">
      <c r="A43" s="2">
        <v>15</v>
      </c>
      <c r="B43" s="2">
        <v>-1668249.0789714637</v>
      </c>
    </row>
    <row r="44" spans="1:7" x14ac:dyDescent="0.55000000000000004">
      <c r="A44" s="2">
        <v>16</v>
      </c>
      <c r="B44" s="2">
        <v>-1076113.2293647807</v>
      </c>
    </row>
    <row r="45" spans="1:7" x14ac:dyDescent="0.55000000000000004">
      <c r="A45" s="2">
        <v>17</v>
      </c>
      <c r="B45" s="2">
        <v>-300757.51736266445</v>
      </c>
    </row>
    <row r="46" spans="1:7" x14ac:dyDescent="0.55000000000000004">
      <c r="A46" s="2">
        <v>18</v>
      </c>
      <c r="B46" s="2">
        <v>125000</v>
      </c>
    </row>
    <row r="47" spans="1:7" x14ac:dyDescent="0.55000000000000004">
      <c r="A47" s="2">
        <v>19</v>
      </c>
      <c r="B47" s="2">
        <v>-470519.05652183812</v>
      </c>
    </row>
    <row r="48" spans="1:7" x14ac:dyDescent="0.55000000000000004">
      <c r="A48" s="2">
        <v>20</v>
      </c>
      <c r="B48" s="2">
        <v>-727583.50614626938</v>
      </c>
    </row>
    <row r="49" spans="1:2" x14ac:dyDescent="0.55000000000000004">
      <c r="A49" s="2">
        <v>21</v>
      </c>
      <c r="B49" s="2">
        <v>125000</v>
      </c>
    </row>
    <row r="50" spans="1:2" x14ac:dyDescent="0.55000000000000004">
      <c r="A50" s="2">
        <v>22</v>
      </c>
      <c r="B50" s="2">
        <v>-758664.70462562935</v>
      </c>
    </row>
    <row r="51" spans="1:2" x14ac:dyDescent="0.55000000000000004">
      <c r="A51" s="2">
        <v>23</v>
      </c>
      <c r="B51" s="2">
        <v>123993.53367532312</v>
      </c>
    </row>
    <row r="52" spans="1:2" x14ac:dyDescent="0.55000000000000004">
      <c r="A52" s="2">
        <v>24</v>
      </c>
      <c r="B52" s="2">
        <v>-234566.37371563501</v>
      </c>
    </row>
    <row r="53" spans="1:2" x14ac:dyDescent="0.55000000000000004">
      <c r="A53" s="2">
        <v>25</v>
      </c>
      <c r="B53" s="2">
        <v>-1426222.2352048049</v>
      </c>
    </row>
    <row r="54" spans="1:2" x14ac:dyDescent="0.55000000000000004">
      <c r="A54" s="2">
        <v>26</v>
      </c>
      <c r="B54" s="2">
        <v>250000</v>
      </c>
    </row>
    <row r="55" spans="1:2" x14ac:dyDescent="0.55000000000000004">
      <c r="A55" s="2">
        <v>27</v>
      </c>
      <c r="B55" s="2">
        <v>-1468378.0002959126</v>
      </c>
    </row>
    <row r="56" spans="1:2" x14ac:dyDescent="0.55000000000000004">
      <c r="A56" s="2">
        <v>28</v>
      </c>
      <c r="B56" s="2">
        <v>-1317501.6243209466</v>
      </c>
    </row>
    <row r="57" spans="1:2" x14ac:dyDescent="0.55000000000000004">
      <c r="A57" s="2">
        <v>29</v>
      </c>
      <c r="B57" s="2">
        <v>-1061006.1805848794</v>
      </c>
    </row>
    <row r="58" spans="1:2" x14ac:dyDescent="0.55000000000000004">
      <c r="A58" s="2">
        <v>30</v>
      </c>
      <c r="B58" s="2">
        <v>-1506698.2560869139</v>
      </c>
    </row>
    <row r="59" spans="1:2" x14ac:dyDescent="0.55000000000000004">
      <c r="A59" s="2">
        <v>31</v>
      </c>
      <c r="B59" s="2">
        <v>-1022301.1287955199</v>
      </c>
    </row>
    <row r="60" spans="1:2" x14ac:dyDescent="0.55000000000000004">
      <c r="A60" s="2">
        <v>32</v>
      </c>
      <c r="B60" s="2">
        <v>-1183263.3996487728</v>
      </c>
    </row>
    <row r="61" spans="1:2" x14ac:dyDescent="0.55000000000000004">
      <c r="A61" s="2">
        <v>33</v>
      </c>
      <c r="B61" s="2">
        <v>-305094.84866159584</v>
      </c>
    </row>
    <row r="62" spans="1:2" x14ac:dyDescent="0.55000000000000004">
      <c r="A62" s="2">
        <v>34</v>
      </c>
      <c r="B62" s="2">
        <v>-67493.095924398047</v>
      </c>
    </row>
    <row r="63" spans="1:2" x14ac:dyDescent="0.55000000000000004">
      <c r="A63" s="2">
        <v>35</v>
      </c>
      <c r="B63" s="2">
        <v>-509642.08543815021</v>
      </c>
    </row>
    <row r="64" spans="1:2" x14ac:dyDescent="0.55000000000000004">
      <c r="A64" s="2">
        <v>36</v>
      </c>
      <c r="B64" s="2">
        <v>-1179321.4073495208</v>
      </c>
    </row>
    <row r="65" spans="1:2" x14ac:dyDescent="0.55000000000000004">
      <c r="A65" s="2">
        <v>37</v>
      </c>
      <c r="B65" s="2">
        <v>-1311625.885020304</v>
      </c>
    </row>
    <row r="66" spans="1:2" x14ac:dyDescent="0.55000000000000004">
      <c r="A66" s="2">
        <v>38</v>
      </c>
      <c r="B66" s="2">
        <v>-950761.96183080762</v>
      </c>
    </row>
    <row r="67" spans="1:2" x14ac:dyDescent="0.55000000000000004">
      <c r="A67" s="2">
        <v>39</v>
      </c>
      <c r="B67" s="2">
        <v>-1090405.1212076987</v>
      </c>
    </row>
    <row r="68" spans="1:2" x14ac:dyDescent="0.55000000000000004">
      <c r="A68" s="2">
        <v>40</v>
      </c>
      <c r="B68" s="2">
        <v>-979491.21595359303</v>
      </c>
    </row>
    <row r="69" spans="1:2" x14ac:dyDescent="0.55000000000000004">
      <c r="A69" s="2">
        <v>41</v>
      </c>
      <c r="B69" s="2">
        <v>-1224585.9527485438</v>
      </c>
    </row>
    <row r="70" spans="1:2" x14ac:dyDescent="0.55000000000000004">
      <c r="A70" s="2">
        <v>42</v>
      </c>
      <c r="B70" s="2">
        <v>-157212.67332852259</v>
      </c>
    </row>
    <row r="71" spans="1:2" x14ac:dyDescent="0.55000000000000004">
      <c r="A71" s="2">
        <v>43</v>
      </c>
      <c r="B71" s="2">
        <v>-514401.42700841959</v>
      </c>
    </row>
    <row r="72" spans="1:2" x14ac:dyDescent="0.55000000000000004">
      <c r="A72" s="2">
        <v>44</v>
      </c>
      <c r="B72" s="2">
        <v>-207708.72078377468</v>
      </c>
    </row>
    <row r="73" spans="1:2" x14ac:dyDescent="0.55000000000000004">
      <c r="A73" s="2">
        <v>45</v>
      </c>
      <c r="B73" s="2">
        <v>-667404.60696376953</v>
      </c>
    </row>
    <row r="74" spans="1:2" x14ac:dyDescent="0.55000000000000004">
      <c r="A74" s="2">
        <v>46</v>
      </c>
      <c r="B74" s="2">
        <v>-925124.26565568347</v>
      </c>
    </row>
    <row r="75" spans="1:2" x14ac:dyDescent="0.55000000000000004">
      <c r="A75" s="2">
        <v>47</v>
      </c>
      <c r="B75" s="2">
        <v>-1127837.0841544778</v>
      </c>
    </row>
    <row r="76" spans="1:2" x14ac:dyDescent="0.55000000000000004">
      <c r="A76" s="2">
        <v>48</v>
      </c>
      <c r="B76" s="2">
        <v>-374308.79167614732</v>
      </c>
    </row>
    <row r="77" spans="1:2" x14ac:dyDescent="0.55000000000000004">
      <c r="A77" s="2">
        <v>49</v>
      </c>
      <c r="B77" s="2">
        <v>-459045.81249671575</v>
      </c>
    </row>
    <row r="78" spans="1:2" x14ac:dyDescent="0.55000000000000004">
      <c r="A78" s="2">
        <v>50</v>
      </c>
      <c r="B78" s="2">
        <v>-1594455.1703142477</v>
      </c>
    </row>
    <row r="79" spans="1:2" x14ac:dyDescent="0.55000000000000004">
      <c r="A79" s="2">
        <v>51</v>
      </c>
      <c r="B79" s="2">
        <v>-416101.00815806433</v>
      </c>
    </row>
    <row r="80" spans="1:2" x14ac:dyDescent="0.55000000000000004">
      <c r="A80" s="2">
        <v>52</v>
      </c>
      <c r="B80" s="2">
        <v>-874440.73718034837</v>
      </c>
    </row>
    <row r="81" spans="1:2" x14ac:dyDescent="0.55000000000000004">
      <c r="A81" s="2">
        <v>53</v>
      </c>
      <c r="B81" s="2">
        <v>-1110630.6290808329</v>
      </c>
    </row>
    <row r="82" spans="1:2" x14ac:dyDescent="0.55000000000000004">
      <c r="A82" s="2">
        <v>54</v>
      </c>
      <c r="B82" s="2">
        <v>-856555.87038900645</v>
      </c>
    </row>
    <row r="83" spans="1:2" x14ac:dyDescent="0.55000000000000004">
      <c r="A83" s="2">
        <v>55</v>
      </c>
      <c r="B83" s="2">
        <v>-1154249.5003533454</v>
      </c>
    </row>
    <row r="84" spans="1:2" x14ac:dyDescent="0.55000000000000004">
      <c r="A84" s="2">
        <v>56</v>
      </c>
      <c r="B84" s="2">
        <v>-760681.21045064251</v>
      </c>
    </row>
    <row r="85" spans="1:2" x14ac:dyDescent="0.55000000000000004">
      <c r="A85" s="2">
        <v>57</v>
      </c>
      <c r="B85" s="2">
        <v>-753865.23479178257</v>
      </c>
    </row>
    <row r="86" spans="1:2" x14ac:dyDescent="0.55000000000000004">
      <c r="A86" s="2">
        <v>58</v>
      </c>
      <c r="B86" s="2">
        <v>-146836.55321761582</v>
      </c>
    </row>
    <row r="87" spans="1:2" x14ac:dyDescent="0.55000000000000004">
      <c r="A87" s="2">
        <v>59</v>
      </c>
      <c r="B87" s="2">
        <v>-938454.4027463051</v>
      </c>
    </row>
    <row r="88" spans="1:2" x14ac:dyDescent="0.55000000000000004">
      <c r="A88" s="2">
        <v>60</v>
      </c>
      <c r="B88" s="2">
        <v>-819693.84863746434</v>
      </c>
    </row>
    <row r="89" spans="1:2" x14ac:dyDescent="0.55000000000000004">
      <c r="A89" s="2">
        <v>61</v>
      </c>
      <c r="B89" s="2">
        <v>-410286.43507887411</v>
      </c>
    </row>
    <row r="90" spans="1:2" x14ac:dyDescent="0.55000000000000004">
      <c r="A90" s="2">
        <v>62</v>
      </c>
      <c r="B90" s="2">
        <v>-155224.35784017999</v>
      </c>
    </row>
    <row r="91" spans="1:2" x14ac:dyDescent="0.55000000000000004">
      <c r="A91" s="2">
        <v>63</v>
      </c>
      <c r="B91" s="2">
        <v>-338079.13731642184</v>
      </c>
    </row>
    <row r="92" spans="1:2" x14ac:dyDescent="0.55000000000000004">
      <c r="A92" s="2">
        <v>64</v>
      </c>
      <c r="B92" s="2">
        <v>-486910.54753021779</v>
      </c>
    </row>
    <row r="93" spans="1:2" x14ac:dyDescent="0.55000000000000004">
      <c r="A93" s="2">
        <v>65</v>
      </c>
      <c r="B93" s="2">
        <v>0</v>
      </c>
    </row>
    <row r="94" spans="1:2" x14ac:dyDescent="0.55000000000000004">
      <c r="A94" s="2">
        <v>66</v>
      </c>
      <c r="B94" s="2">
        <v>-602962.15849218587</v>
      </c>
    </row>
    <row r="95" spans="1:2" x14ac:dyDescent="0.55000000000000004">
      <c r="A95" s="2">
        <v>67</v>
      </c>
      <c r="B95" s="2">
        <v>-833100.5510390423</v>
      </c>
    </row>
    <row r="96" spans="1:2" x14ac:dyDescent="0.55000000000000004">
      <c r="A96" s="2">
        <v>68</v>
      </c>
      <c r="B96" s="2">
        <v>-2039321.6001726317</v>
      </c>
    </row>
    <row r="97" spans="1:2" x14ac:dyDescent="0.55000000000000004">
      <c r="A97" s="2">
        <v>69</v>
      </c>
      <c r="B97" s="2">
        <v>-1034878.4046969797</v>
      </c>
    </row>
    <row r="98" spans="1:2" x14ac:dyDescent="0.55000000000000004">
      <c r="A98" s="2">
        <v>70</v>
      </c>
      <c r="B98" s="2">
        <v>-823204.81597119395</v>
      </c>
    </row>
    <row r="99" spans="1:2" x14ac:dyDescent="0.55000000000000004">
      <c r="A99" s="2">
        <v>71</v>
      </c>
      <c r="B99" s="2">
        <v>-550212.8863583788</v>
      </c>
    </row>
    <row r="100" spans="1:2" x14ac:dyDescent="0.55000000000000004">
      <c r="A100" s="2">
        <v>72</v>
      </c>
      <c r="B100" s="2">
        <v>-766446.56141578045</v>
      </c>
    </row>
    <row r="101" spans="1:2" x14ac:dyDescent="0.55000000000000004">
      <c r="A101" s="2">
        <v>73</v>
      </c>
      <c r="B101" s="2">
        <v>-246397.68845324178</v>
      </c>
    </row>
    <row r="102" spans="1:2" x14ac:dyDescent="0.55000000000000004">
      <c r="A102" s="2">
        <v>74</v>
      </c>
      <c r="B102" s="2">
        <v>-374835.99154416681</v>
      </c>
    </row>
    <row r="103" spans="1:2" x14ac:dyDescent="0.55000000000000004">
      <c r="A103" s="2">
        <v>75</v>
      </c>
      <c r="B103" s="2">
        <v>-592312.34274192038</v>
      </c>
    </row>
    <row r="104" spans="1:2" x14ac:dyDescent="0.55000000000000004">
      <c r="A104" s="2">
        <v>76</v>
      </c>
      <c r="B104" s="2">
        <v>-1576535.6083369942</v>
      </c>
    </row>
    <row r="105" spans="1:2" x14ac:dyDescent="0.55000000000000004">
      <c r="A105" s="2">
        <v>77</v>
      </c>
      <c r="B105" s="2">
        <v>-1256189.5022654973</v>
      </c>
    </row>
    <row r="106" spans="1:2" x14ac:dyDescent="0.55000000000000004">
      <c r="A106" s="2">
        <v>78</v>
      </c>
      <c r="B106" s="2">
        <v>-562821.55322591064</v>
      </c>
    </row>
    <row r="107" spans="1:2" x14ac:dyDescent="0.55000000000000004">
      <c r="A107" s="2">
        <v>79</v>
      </c>
      <c r="B107" s="2">
        <v>-386698.41280341806</v>
      </c>
    </row>
    <row r="108" spans="1:2" x14ac:dyDescent="0.55000000000000004">
      <c r="A108" s="2">
        <v>80</v>
      </c>
      <c r="B108" s="2">
        <v>-1780080.7999820127</v>
      </c>
    </row>
    <row r="109" spans="1:2" x14ac:dyDescent="0.55000000000000004">
      <c r="A109" s="2">
        <v>81</v>
      </c>
      <c r="B109" s="2">
        <v>-492140.18375179113</v>
      </c>
    </row>
    <row r="110" spans="1:2" x14ac:dyDescent="0.55000000000000004">
      <c r="A110" s="2">
        <v>82</v>
      </c>
      <c r="B110" s="2">
        <v>-957515.13343545934</v>
      </c>
    </row>
    <row r="111" spans="1:2" x14ac:dyDescent="0.55000000000000004">
      <c r="A111" s="2">
        <v>83</v>
      </c>
      <c r="B111" s="2">
        <v>-590036.58690148091</v>
      </c>
    </row>
    <row r="112" spans="1:2" x14ac:dyDescent="0.55000000000000004">
      <c r="A112" s="2">
        <v>84</v>
      </c>
      <c r="B112" s="2">
        <v>-473171.03930387372</v>
      </c>
    </row>
    <row r="113" spans="1:2" x14ac:dyDescent="0.55000000000000004">
      <c r="A113" s="2">
        <v>85</v>
      </c>
      <c r="B113" s="2">
        <v>-1447993.3389514021</v>
      </c>
    </row>
    <row r="114" spans="1:2" x14ac:dyDescent="0.55000000000000004">
      <c r="A114" s="2">
        <v>86</v>
      </c>
      <c r="B114" s="2">
        <v>-844821.48603630555</v>
      </c>
    </row>
    <row r="115" spans="1:2" x14ac:dyDescent="0.55000000000000004">
      <c r="A115" s="2">
        <v>87</v>
      </c>
      <c r="B115" s="2">
        <v>-672409.17497941351</v>
      </c>
    </row>
    <row r="116" spans="1:2" x14ac:dyDescent="0.55000000000000004">
      <c r="A116" s="2">
        <v>88</v>
      </c>
      <c r="B116" s="2">
        <v>-615219.5608418684</v>
      </c>
    </row>
    <row r="117" spans="1:2" x14ac:dyDescent="0.55000000000000004">
      <c r="A117" s="2">
        <v>89</v>
      </c>
      <c r="B117" s="2">
        <v>250000</v>
      </c>
    </row>
    <row r="118" spans="1:2" x14ac:dyDescent="0.55000000000000004">
      <c r="A118" s="2">
        <v>90</v>
      </c>
      <c r="B118" s="2">
        <v>-1162873.5030876931</v>
      </c>
    </row>
    <row r="119" spans="1:2" x14ac:dyDescent="0.55000000000000004">
      <c r="A119" s="2">
        <v>91</v>
      </c>
      <c r="B119" s="2">
        <v>125000</v>
      </c>
    </row>
    <row r="120" spans="1:2" x14ac:dyDescent="0.55000000000000004">
      <c r="A120" s="2">
        <v>92</v>
      </c>
      <c r="B120" s="2">
        <v>-1811069.8322427422</v>
      </c>
    </row>
    <row r="121" spans="1:2" x14ac:dyDescent="0.55000000000000004">
      <c r="A121" s="2">
        <v>93</v>
      </c>
      <c r="B121" s="2">
        <v>-995025.4269160243</v>
      </c>
    </row>
    <row r="122" spans="1:2" x14ac:dyDescent="0.55000000000000004">
      <c r="A122" s="2">
        <v>94</v>
      </c>
      <c r="B122" s="2">
        <v>-1746703.2470698424</v>
      </c>
    </row>
    <row r="123" spans="1:2" x14ac:dyDescent="0.55000000000000004">
      <c r="A123" s="2">
        <v>95</v>
      </c>
      <c r="B123" s="2">
        <v>-607823.04957823968</v>
      </c>
    </row>
    <row r="124" spans="1:2" x14ac:dyDescent="0.55000000000000004">
      <c r="A124" s="2">
        <v>96</v>
      </c>
      <c r="B124" s="2">
        <v>250000</v>
      </c>
    </row>
    <row r="125" spans="1:2" x14ac:dyDescent="0.55000000000000004">
      <c r="A125" s="2">
        <v>97</v>
      </c>
      <c r="B125" s="2">
        <v>-892985.18011647172</v>
      </c>
    </row>
    <row r="126" spans="1:2" x14ac:dyDescent="0.55000000000000004">
      <c r="A126" s="2">
        <v>98</v>
      </c>
      <c r="B126" s="2">
        <v>-579481.04839193146</v>
      </c>
    </row>
    <row r="127" spans="1:2" x14ac:dyDescent="0.55000000000000004">
      <c r="A127" s="2">
        <v>99</v>
      </c>
      <c r="B127" s="2">
        <v>-590633.06406143389</v>
      </c>
    </row>
    <row r="128" spans="1:2" x14ac:dyDescent="0.55000000000000004">
      <c r="A128" s="2">
        <v>100</v>
      </c>
      <c r="B128" s="2">
        <v>-751307.83384889807</v>
      </c>
    </row>
    <row r="129" spans="1:2" x14ac:dyDescent="0.55000000000000004">
      <c r="A129" s="2">
        <v>101</v>
      </c>
      <c r="B129" s="2">
        <v>-940091.75851810467</v>
      </c>
    </row>
    <row r="130" spans="1:2" x14ac:dyDescent="0.55000000000000004">
      <c r="A130" s="2">
        <v>102</v>
      </c>
      <c r="B130" s="2">
        <v>-201978.75680551896</v>
      </c>
    </row>
    <row r="131" spans="1:2" x14ac:dyDescent="0.55000000000000004">
      <c r="A131" s="2">
        <v>103</v>
      </c>
      <c r="B131" s="2">
        <v>-793273.83030619472</v>
      </c>
    </row>
    <row r="132" spans="1:2" x14ac:dyDescent="0.55000000000000004">
      <c r="A132" s="2">
        <v>104</v>
      </c>
      <c r="B132" s="2">
        <v>-984260.27678507869</v>
      </c>
    </row>
    <row r="133" spans="1:2" x14ac:dyDescent="0.55000000000000004">
      <c r="A133" s="2">
        <v>105</v>
      </c>
      <c r="B133" s="2">
        <v>-1280340.6072348191</v>
      </c>
    </row>
    <row r="134" spans="1:2" x14ac:dyDescent="0.55000000000000004">
      <c r="A134" s="2">
        <v>106</v>
      </c>
      <c r="B134" s="2">
        <v>-1097843.4274254178</v>
      </c>
    </row>
    <row r="135" spans="1:2" x14ac:dyDescent="0.55000000000000004">
      <c r="A135" s="2">
        <v>107</v>
      </c>
      <c r="B135" s="2">
        <v>36115.940576002118</v>
      </c>
    </row>
    <row r="136" spans="1:2" x14ac:dyDescent="0.55000000000000004">
      <c r="A136" s="2">
        <v>108</v>
      </c>
      <c r="B136" s="2">
        <v>250000</v>
      </c>
    </row>
    <row r="137" spans="1:2" x14ac:dyDescent="0.55000000000000004">
      <c r="A137" s="2">
        <v>109</v>
      </c>
      <c r="B137" s="2">
        <v>-891197.37191570946</v>
      </c>
    </row>
    <row r="138" spans="1:2" x14ac:dyDescent="0.55000000000000004">
      <c r="A138" s="2">
        <v>110</v>
      </c>
      <c r="B138" s="2">
        <v>-671537.75713697064</v>
      </c>
    </row>
    <row r="139" spans="1:2" x14ac:dyDescent="0.55000000000000004">
      <c r="A139" s="2">
        <v>111</v>
      </c>
      <c r="B139" s="2">
        <v>-559674.14356181526</v>
      </c>
    </row>
    <row r="140" spans="1:2" x14ac:dyDescent="0.55000000000000004">
      <c r="A140" s="2">
        <v>112</v>
      </c>
      <c r="B140" s="2">
        <v>-937819.2831019616</v>
      </c>
    </row>
    <row r="141" spans="1:2" x14ac:dyDescent="0.55000000000000004">
      <c r="A141" s="2">
        <v>113</v>
      </c>
      <c r="B141" s="2">
        <v>-1247895.667597671</v>
      </c>
    </row>
    <row r="142" spans="1:2" x14ac:dyDescent="0.55000000000000004">
      <c r="A142" s="2">
        <v>114</v>
      </c>
      <c r="B142" s="2">
        <v>250000</v>
      </c>
    </row>
    <row r="143" spans="1:2" x14ac:dyDescent="0.55000000000000004">
      <c r="A143" s="2">
        <v>115</v>
      </c>
      <c r="B143" s="2">
        <v>125000</v>
      </c>
    </row>
    <row r="144" spans="1:2" x14ac:dyDescent="0.55000000000000004">
      <c r="A144" s="2">
        <v>116</v>
      </c>
      <c r="B144" s="2">
        <v>125000</v>
      </c>
    </row>
    <row r="145" spans="1:2" x14ac:dyDescent="0.55000000000000004">
      <c r="A145" s="2">
        <v>117</v>
      </c>
      <c r="B145" s="2">
        <v>-700428.20472524292</v>
      </c>
    </row>
    <row r="146" spans="1:2" x14ac:dyDescent="0.55000000000000004">
      <c r="A146" s="2">
        <v>118</v>
      </c>
      <c r="B146" s="2">
        <v>-903236.28945195174</v>
      </c>
    </row>
    <row r="147" spans="1:2" x14ac:dyDescent="0.55000000000000004">
      <c r="A147" s="2">
        <v>119</v>
      </c>
      <c r="B147" s="2">
        <v>500000</v>
      </c>
    </row>
    <row r="148" spans="1:2" x14ac:dyDescent="0.55000000000000004">
      <c r="A148" s="2">
        <v>120</v>
      </c>
      <c r="B148" s="2">
        <v>-556908.59095595987</v>
      </c>
    </row>
    <row r="149" spans="1:2" x14ac:dyDescent="0.55000000000000004">
      <c r="A149" s="2">
        <v>121</v>
      </c>
      <c r="B149" s="2">
        <v>-175528.49450874183</v>
      </c>
    </row>
    <row r="150" spans="1:2" x14ac:dyDescent="0.55000000000000004">
      <c r="A150" s="2">
        <v>122</v>
      </c>
      <c r="B150" s="2">
        <v>-488447.20736891165</v>
      </c>
    </row>
    <row r="151" spans="1:2" x14ac:dyDescent="0.55000000000000004">
      <c r="A151" s="2">
        <v>123</v>
      </c>
      <c r="B151" s="2">
        <v>-198721.06815611786</v>
      </c>
    </row>
    <row r="152" spans="1:2" x14ac:dyDescent="0.55000000000000004">
      <c r="A152" s="2">
        <v>124</v>
      </c>
      <c r="B152" s="2">
        <v>-862326.85597240319</v>
      </c>
    </row>
    <row r="153" spans="1:2" x14ac:dyDescent="0.55000000000000004">
      <c r="A153" s="2">
        <v>125</v>
      </c>
      <c r="B153" s="2">
        <v>-1636144.4688083234</v>
      </c>
    </row>
    <row r="154" spans="1:2" x14ac:dyDescent="0.55000000000000004">
      <c r="A154" s="2">
        <v>126</v>
      </c>
      <c r="B154" s="2">
        <v>-1862884.549106831</v>
      </c>
    </row>
    <row r="155" spans="1:2" x14ac:dyDescent="0.55000000000000004">
      <c r="A155" s="2">
        <v>127</v>
      </c>
      <c r="B155" s="2">
        <v>-124999.99999999983</v>
      </c>
    </row>
    <row r="156" spans="1:2" x14ac:dyDescent="0.55000000000000004">
      <c r="A156" s="2">
        <v>128</v>
      </c>
      <c r="B156" s="2">
        <v>250000</v>
      </c>
    </row>
    <row r="157" spans="1:2" x14ac:dyDescent="0.55000000000000004">
      <c r="A157" s="2">
        <v>129</v>
      </c>
      <c r="B157" s="2">
        <v>-1062029.6327550092</v>
      </c>
    </row>
    <row r="158" spans="1:2" x14ac:dyDescent="0.55000000000000004">
      <c r="A158" s="2">
        <v>130</v>
      </c>
      <c r="B158" s="2">
        <v>-431708.33930393792</v>
      </c>
    </row>
    <row r="159" spans="1:2" x14ac:dyDescent="0.55000000000000004">
      <c r="A159" s="2">
        <v>131</v>
      </c>
      <c r="B159" s="2">
        <v>-200159.60794831335</v>
      </c>
    </row>
    <row r="160" spans="1:2" x14ac:dyDescent="0.55000000000000004">
      <c r="A160" s="2">
        <v>132</v>
      </c>
      <c r="B160" s="2">
        <v>-1657605.4655041902</v>
      </c>
    </row>
    <row r="161" spans="1:2" x14ac:dyDescent="0.55000000000000004">
      <c r="A161" s="2">
        <v>133</v>
      </c>
      <c r="B161" s="2">
        <v>-1147471.1711638486</v>
      </c>
    </row>
    <row r="162" spans="1:2" x14ac:dyDescent="0.55000000000000004">
      <c r="A162" s="2">
        <v>134</v>
      </c>
      <c r="B162" s="2">
        <v>-1105423.3118700574</v>
      </c>
    </row>
    <row r="163" spans="1:2" x14ac:dyDescent="0.55000000000000004">
      <c r="A163" s="2">
        <v>135</v>
      </c>
      <c r="B163" s="2">
        <v>-1512827.1754930688</v>
      </c>
    </row>
    <row r="164" spans="1:2" x14ac:dyDescent="0.55000000000000004">
      <c r="A164" s="2">
        <v>136</v>
      </c>
      <c r="B164" s="2">
        <v>-882143.85875642509</v>
      </c>
    </row>
    <row r="165" spans="1:2" x14ac:dyDescent="0.55000000000000004">
      <c r="A165" s="2">
        <v>137</v>
      </c>
      <c r="B165" s="2">
        <v>-17558.206033362338</v>
      </c>
    </row>
    <row r="166" spans="1:2" x14ac:dyDescent="0.55000000000000004">
      <c r="A166" s="2">
        <v>138</v>
      </c>
      <c r="B166" s="2">
        <v>-1398308.2737447943</v>
      </c>
    </row>
    <row r="167" spans="1:2" x14ac:dyDescent="0.55000000000000004">
      <c r="A167" s="2">
        <v>139</v>
      </c>
      <c r="B167" s="2">
        <v>-1479513.7103421027</v>
      </c>
    </row>
    <row r="168" spans="1:2" x14ac:dyDescent="0.55000000000000004">
      <c r="A168" s="2">
        <v>140</v>
      </c>
      <c r="B168" s="2">
        <v>-640132.52733001369</v>
      </c>
    </row>
    <row r="169" spans="1:2" x14ac:dyDescent="0.55000000000000004">
      <c r="A169" s="2">
        <v>141</v>
      </c>
      <c r="B169" s="2">
        <v>-1086089.1122403217</v>
      </c>
    </row>
    <row r="170" spans="1:2" x14ac:dyDescent="0.55000000000000004">
      <c r="A170" s="2">
        <v>142</v>
      </c>
      <c r="B170" s="2">
        <v>-933594.93488215108</v>
      </c>
    </row>
    <row r="171" spans="1:2" x14ac:dyDescent="0.55000000000000004">
      <c r="A171" s="2">
        <v>143</v>
      </c>
      <c r="B171" s="2">
        <v>-1190456.1333308094</v>
      </c>
    </row>
    <row r="172" spans="1:2" x14ac:dyDescent="0.55000000000000004">
      <c r="A172" s="2">
        <v>144</v>
      </c>
      <c r="B172" s="2">
        <v>-5045.0013252506324</v>
      </c>
    </row>
    <row r="173" spans="1:2" x14ac:dyDescent="0.55000000000000004">
      <c r="A173" s="2">
        <v>145</v>
      </c>
      <c r="B173" s="2">
        <v>-354051.9062364914</v>
      </c>
    </row>
    <row r="174" spans="1:2" x14ac:dyDescent="0.55000000000000004">
      <c r="A174" s="2">
        <v>146</v>
      </c>
      <c r="B174" s="2">
        <v>-1809953.6765727585</v>
      </c>
    </row>
    <row r="175" spans="1:2" x14ac:dyDescent="0.55000000000000004">
      <c r="A175" s="2">
        <v>147</v>
      </c>
      <c r="B175" s="2">
        <v>-2069457.83868894</v>
      </c>
    </row>
    <row r="176" spans="1:2" x14ac:dyDescent="0.55000000000000004">
      <c r="A176" s="2">
        <v>148</v>
      </c>
      <c r="B176" s="2">
        <v>-196774.57779277701</v>
      </c>
    </row>
    <row r="177" spans="1:2" x14ac:dyDescent="0.55000000000000004">
      <c r="A177" s="2">
        <v>149</v>
      </c>
      <c r="B177" s="2">
        <v>125000</v>
      </c>
    </row>
    <row r="178" spans="1:2" x14ac:dyDescent="0.55000000000000004">
      <c r="A178" s="2">
        <v>150</v>
      </c>
      <c r="B178" s="2">
        <v>-438927.78718996415</v>
      </c>
    </row>
    <row r="179" spans="1:2" x14ac:dyDescent="0.55000000000000004">
      <c r="A179" s="2">
        <v>151</v>
      </c>
      <c r="B179" s="2">
        <v>-1493270.3239400501</v>
      </c>
    </row>
    <row r="180" spans="1:2" x14ac:dyDescent="0.55000000000000004">
      <c r="A180" s="2">
        <v>152</v>
      </c>
      <c r="B180" s="2">
        <v>-280654.32584875781</v>
      </c>
    </row>
    <row r="181" spans="1:2" x14ac:dyDescent="0.55000000000000004">
      <c r="A181" s="2">
        <v>153</v>
      </c>
      <c r="B181" s="2">
        <v>-131484.74907579931</v>
      </c>
    </row>
    <row r="182" spans="1:2" x14ac:dyDescent="0.55000000000000004">
      <c r="A182" s="2">
        <v>154</v>
      </c>
      <c r="B182" s="2">
        <v>-1594696.2358763516</v>
      </c>
    </row>
    <row r="183" spans="1:2" x14ac:dyDescent="0.55000000000000004">
      <c r="A183" s="2">
        <v>155</v>
      </c>
      <c r="B183" s="2">
        <v>-1160300.902897757</v>
      </c>
    </row>
    <row r="184" spans="1:2" x14ac:dyDescent="0.55000000000000004">
      <c r="A184" s="2">
        <v>156</v>
      </c>
      <c r="B184" s="2">
        <v>-135022.11029123937</v>
      </c>
    </row>
    <row r="185" spans="1:2" x14ac:dyDescent="0.55000000000000004">
      <c r="A185" s="2">
        <v>157</v>
      </c>
      <c r="B185" s="2">
        <v>-2062429.8959680106</v>
      </c>
    </row>
    <row r="186" spans="1:2" x14ac:dyDescent="0.55000000000000004">
      <c r="A186" s="2">
        <v>158</v>
      </c>
      <c r="B186" s="2">
        <v>-423135.09212911956</v>
      </c>
    </row>
    <row r="187" spans="1:2" x14ac:dyDescent="0.55000000000000004">
      <c r="A187" s="2">
        <v>159</v>
      </c>
      <c r="B187" s="2">
        <v>-1598679.466357067</v>
      </c>
    </row>
    <row r="188" spans="1:2" x14ac:dyDescent="0.55000000000000004">
      <c r="A188" s="2">
        <v>160</v>
      </c>
      <c r="B188" s="2">
        <v>14594.353513364855</v>
      </c>
    </row>
    <row r="189" spans="1:2" x14ac:dyDescent="0.55000000000000004">
      <c r="A189" s="2">
        <v>161</v>
      </c>
      <c r="B189" s="2">
        <v>-378800.15375893033</v>
      </c>
    </row>
    <row r="190" spans="1:2" x14ac:dyDescent="0.55000000000000004">
      <c r="A190" s="2">
        <v>162</v>
      </c>
      <c r="B190" s="2">
        <v>-607421.83095231198</v>
      </c>
    </row>
    <row r="191" spans="1:2" x14ac:dyDescent="0.55000000000000004">
      <c r="A191" s="2">
        <v>163</v>
      </c>
      <c r="B191" s="2">
        <v>-750560.63996313303</v>
      </c>
    </row>
    <row r="192" spans="1:2" x14ac:dyDescent="0.55000000000000004">
      <c r="A192" s="2">
        <v>164</v>
      </c>
      <c r="B192" s="2">
        <v>-714516.3302122528</v>
      </c>
    </row>
    <row r="193" spans="1:2" x14ac:dyDescent="0.55000000000000004">
      <c r="A193" s="2">
        <v>165</v>
      </c>
      <c r="B193" s="2">
        <v>125000</v>
      </c>
    </row>
    <row r="194" spans="1:2" x14ac:dyDescent="0.55000000000000004">
      <c r="A194" s="2">
        <v>166</v>
      </c>
      <c r="B194" s="2">
        <v>-254948.9874686813</v>
      </c>
    </row>
    <row r="195" spans="1:2" x14ac:dyDescent="0.55000000000000004">
      <c r="A195" s="2">
        <v>167</v>
      </c>
      <c r="B195" s="2">
        <v>-547394.15575173835</v>
      </c>
    </row>
    <row r="196" spans="1:2" x14ac:dyDescent="0.55000000000000004">
      <c r="A196" s="2">
        <v>168</v>
      </c>
      <c r="B196" s="2">
        <v>-745838.64718865429</v>
      </c>
    </row>
    <row r="197" spans="1:2" x14ac:dyDescent="0.55000000000000004">
      <c r="A197" s="2">
        <v>169</v>
      </c>
      <c r="B197" s="2">
        <v>-2173101.4247704959</v>
      </c>
    </row>
    <row r="198" spans="1:2" x14ac:dyDescent="0.55000000000000004">
      <c r="A198" s="2">
        <v>170</v>
      </c>
      <c r="B198" s="2">
        <v>-689378.55540882261</v>
      </c>
    </row>
    <row r="199" spans="1:2" x14ac:dyDescent="0.55000000000000004">
      <c r="A199" s="2">
        <v>171</v>
      </c>
      <c r="B199" s="2">
        <v>-1581826.2167348512</v>
      </c>
    </row>
    <row r="200" spans="1:2" x14ac:dyDescent="0.55000000000000004">
      <c r="A200" s="2">
        <v>172</v>
      </c>
      <c r="B200" s="2">
        <v>-1359980.4595298127</v>
      </c>
    </row>
    <row r="201" spans="1:2" x14ac:dyDescent="0.55000000000000004">
      <c r="A201" s="2">
        <v>173</v>
      </c>
      <c r="B201" s="2">
        <v>-1133777.5693998956</v>
      </c>
    </row>
    <row r="202" spans="1:2" x14ac:dyDescent="0.55000000000000004">
      <c r="A202" s="2">
        <v>174</v>
      </c>
      <c r="B202" s="2">
        <v>-742944.85926570359</v>
      </c>
    </row>
    <row r="203" spans="1:2" x14ac:dyDescent="0.55000000000000004">
      <c r="A203" s="2">
        <v>175</v>
      </c>
      <c r="B203" s="2">
        <v>-871055.51321309863</v>
      </c>
    </row>
    <row r="204" spans="1:2" x14ac:dyDescent="0.55000000000000004">
      <c r="A204" s="2">
        <v>176</v>
      </c>
      <c r="B204" s="2">
        <v>-941941.14760983468</v>
      </c>
    </row>
    <row r="205" spans="1:2" x14ac:dyDescent="0.55000000000000004">
      <c r="A205" s="2">
        <v>177</v>
      </c>
      <c r="B205" s="2">
        <v>-824303.34704345441</v>
      </c>
    </row>
    <row r="206" spans="1:2" x14ac:dyDescent="0.55000000000000004">
      <c r="A206" s="2">
        <v>178</v>
      </c>
      <c r="B206" s="2">
        <v>-525505.07424267533</v>
      </c>
    </row>
    <row r="207" spans="1:2" x14ac:dyDescent="0.55000000000000004">
      <c r="A207" s="2">
        <v>179</v>
      </c>
      <c r="B207" s="2">
        <v>-1444973.3825326315</v>
      </c>
    </row>
    <row r="208" spans="1:2" x14ac:dyDescent="0.55000000000000004">
      <c r="A208" s="2">
        <v>180</v>
      </c>
      <c r="B208" s="2">
        <v>-210885.73688373363</v>
      </c>
    </row>
    <row r="209" spans="1:2" x14ac:dyDescent="0.55000000000000004">
      <c r="A209" s="2">
        <v>181</v>
      </c>
      <c r="B209" s="2">
        <v>250000</v>
      </c>
    </row>
    <row r="210" spans="1:2" x14ac:dyDescent="0.55000000000000004">
      <c r="A210" s="2">
        <v>182</v>
      </c>
      <c r="B210" s="2">
        <v>-248120.91826498398</v>
      </c>
    </row>
    <row r="211" spans="1:2" x14ac:dyDescent="0.55000000000000004">
      <c r="A211" s="2">
        <v>183</v>
      </c>
      <c r="B211" s="2">
        <v>-1423289.0869046059</v>
      </c>
    </row>
    <row r="212" spans="1:2" x14ac:dyDescent="0.55000000000000004">
      <c r="A212" s="2">
        <v>184</v>
      </c>
      <c r="B212" s="2">
        <v>-246094.94557641703</v>
      </c>
    </row>
    <row r="213" spans="1:2" x14ac:dyDescent="0.55000000000000004">
      <c r="A213" s="2">
        <v>185</v>
      </c>
      <c r="B213" s="2">
        <v>-293113.03251928731</v>
      </c>
    </row>
    <row r="214" spans="1:2" x14ac:dyDescent="0.55000000000000004">
      <c r="A214" s="2">
        <v>186</v>
      </c>
      <c r="B214" s="2">
        <v>-847144.88274284196</v>
      </c>
    </row>
    <row r="215" spans="1:2" x14ac:dyDescent="0.55000000000000004">
      <c r="A215" s="2">
        <v>187</v>
      </c>
      <c r="B215" s="2">
        <v>-857443.6833259993</v>
      </c>
    </row>
    <row r="216" spans="1:2" x14ac:dyDescent="0.55000000000000004">
      <c r="A216" s="2">
        <v>188</v>
      </c>
      <c r="B216" s="2">
        <v>-1801014.1721467164</v>
      </c>
    </row>
    <row r="217" spans="1:2" x14ac:dyDescent="0.55000000000000004">
      <c r="A217" s="2">
        <v>189</v>
      </c>
      <c r="B217" s="2">
        <v>-730865.54865101713</v>
      </c>
    </row>
    <row r="218" spans="1:2" x14ac:dyDescent="0.55000000000000004">
      <c r="A218" s="2">
        <v>190</v>
      </c>
      <c r="B218" s="2">
        <v>-1242703.6729494324</v>
      </c>
    </row>
    <row r="219" spans="1:2" x14ac:dyDescent="0.55000000000000004">
      <c r="A219" s="2">
        <v>191</v>
      </c>
      <c r="B219" s="2">
        <v>-226194.23100702916</v>
      </c>
    </row>
    <row r="220" spans="1:2" x14ac:dyDescent="0.55000000000000004">
      <c r="A220" s="2">
        <v>192</v>
      </c>
      <c r="B220" s="2">
        <v>-1515961.6090002302</v>
      </c>
    </row>
    <row r="221" spans="1:2" x14ac:dyDescent="0.55000000000000004">
      <c r="A221" s="2">
        <v>193</v>
      </c>
      <c r="B221" s="2">
        <v>-145019.7465352896</v>
      </c>
    </row>
    <row r="222" spans="1:2" x14ac:dyDescent="0.55000000000000004">
      <c r="A222" s="2">
        <v>194</v>
      </c>
      <c r="B222" s="2">
        <v>-757626.31472000084</v>
      </c>
    </row>
    <row r="223" spans="1:2" x14ac:dyDescent="0.55000000000000004">
      <c r="A223" s="2">
        <v>195</v>
      </c>
      <c r="B223" s="2">
        <v>250000</v>
      </c>
    </row>
    <row r="224" spans="1:2" x14ac:dyDescent="0.55000000000000004">
      <c r="A224" s="2">
        <v>196</v>
      </c>
      <c r="B224" s="2">
        <v>-1366106.7514756317</v>
      </c>
    </row>
    <row r="225" spans="1:2" x14ac:dyDescent="0.55000000000000004">
      <c r="A225" s="2">
        <v>197</v>
      </c>
      <c r="B225" s="2">
        <v>-287012.71859258285</v>
      </c>
    </row>
    <row r="226" spans="1:2" x14ac:dyDescent="0.55000000000000004">
      <c r="A226" s="2">
        <v>198</v>
      </c>
      <c r="B226" s="2">
        <v>250000</v>
      </c>
    </row>
    <row r="227" spans="1:2" x14ac:dyDescent="0.55000000000000004">
      <c r="A227" s="2">
        <v>199</v>
      </c>
      <c r="B227" s="2">
        <v>-1321542.3932296769</v>
      </c>
    </row>
    <row r="228" spans="1:2" x14ac:dyDescent="0.55000000000000004">
      <c r="A228" s="2">
        <v>200</v>
      </c>
      <c r="B228" s="2">
        <v>-919501.37028062274</v>
      </c>
    </row>
    <row r="229" spans="1:2" x14ac:dyDescent="0.55000000000000004">
      <c r="A229" s="2">
        <v>201</v>
      </c>
      <c r="B229" s="2">
        <v>-872806.72393967258</v>
      </c>
    </row>
    <row r="230" spans="1:2" x14ac:dyDescent="0.55000000000000004">
      <c r="A230" s="2">
        <v>202</v>
      </c>
      <c r="B230" s="2">
        <v>-528709.37685855955</v>
      </c>
    </row>
    <row r="231" spans="1:2" x14ac:dyDescent="0.55000000000000004">
      <c r="A231" s="2">
        <v>203</v>
      </c>
      <c r="B231" s="2">
        <v>250000</v>
      </c>
    </row>
    <row r="232" spans="1:2" x14ac:dyDescent="0.55000000000000004">
      <c r="A232" s="2">
        <v>204</v>
      </c>
      <c r="B232" s="2">
        <v>-546150.72785412625</v>
      </c>
    </row>
    <row r="233" spans="1:2" x14ac:dyDescent="0.55000000000000004">
      <c r="A233" s="2">
        <v>205</v>
      </c>
      <c r="B233" s="2">
        <v>-106732.68688900207</v>
      </c>
    </row>
    <row r="234" spans="1:2" x14ac:dyDescent="0.55000000000000004">
      <c r="A234" s="2">
        <v>206</v>
      </c>
      <c r="B234" s="2">
        <v>-545740.46421731822</v>
      </c>
    </row>
    <row r="235" spans="1:2" x14ac:dyDescent="0.55000000000000004">
      <c r="A235" s="2">
        <v>207</v>
      </c>
      <c r="B235" s="2">
        <v>-532078.11269042525</v>
      </c>
    </row>
    <row r="236" spans="1:2" x14ac:dyDescent="0.55000000000000004">
      <c r="A236" s="2">
        <v>208</v>
      </c>
      <c r="B236" s="2">
        <v>-712844.45130046771</v>
      </c>
    </row>
    <row r="237" spans="1:2" x14ac:dyDescent="0.55000000000000004">
      <c r="A237" s="2">
        <v>209</v>
      </c>
      <c r="B237" s="2">
        <v>-1807691.2206548804</v>
      </c>
    </row>
    <row r="238" spans="1:2" x14ac:dyDescent="0.55000000000000004">
      <c r="A238" s="2">
        <v>210</v>
      </c>
      <c r="B238" s="2">
        <v>-1012613.5147972654</v>
      </c>
    </row>
    <row r="239" spans="1:2" x14ac:dyDescent="0.55000000000000004">
      <c r="A239" s="2">
        <v>211</v>
      </c>
      <c r="B239" s="2">
        <v>-297894.56989319896</v>
      </c>
    </row>
    <row r="240" spans="1:2" x14ac:dyDescent="0.55000000000000004">
      <c r="A240" s="2">
        <v>212</v>
      </c>
      <c r="B240" s="2">
        <v>-1886014.2085270782</v>
      </c>
    </row>
    <row r="241" spans="1:2" x14ac:dyDescent="0.55000000000000004">
      <c r="A241" s="2">
        <v>213</v>
      </c>
      <c r="B241" s="2">
        <v>-483410.32667255442</v>
      </c>
    </row>
    <row r="242" spans="1:2" x14ac:dyDescent="0.55000000000000004">
      <c r="A242" s="2">
        <v>214</v>
      </c>
      <c r="B242" s="2">
        <v>-448772.78101371432</v>
      </c>
    </row>
    <row r="243" spans="1:2" x14ac:dyDescent="0.55000000000000004">
      <c r="A243" s="2">
        <v>215</v>
      </c>
      <c r="B243" s="2">
        <v>-1531775.2173668263</v>
      </c>
    </row>
    <row r="244" spans="1:2" x14ac:dyDescent="0.55000000000000004">
      <c r="A244" s="2">
        <v>216</v>
      </c>
      <c r="B244" s="2">
        <v>-418299.49673407647</v>
      </c>
    </row>
    <row r="245" spans="1:2" x14ac:dyDescent="0.55000000000000004">
      <c r="A245" s="2">
        <v>217</v>
      </c>
      <c r="B245" s="2">
        <v>-238829.86236244778</v>
      </c>
    </row>
    <row r="246" spans="1:2" x14ac:dyDescent="0.55000000000000004">
      <c r="A246" s="2">
        <v>218</v>
      </c>
      <c r="B246" s="2">
        <v>-1247087.3764086924</v>
      </c>
    </row>
    <row r="247" spans="1:2" x14ac:dyDescent="0.55000000000000004">
      <c r="A247" s="2">
        <v>219</v>
      </c>
      <c r="B247" s="2">
        <v>-841879.44174593571</v>
      </c>
    </row>
    <row r="248" spans="1:2" x14ac:dyDescent="0.55000000000000004">
      <c r="A248" s="2">
        <v>220</v>
      </c>
      <c r="B248" s="2">
        <v>-1604495.8629277588</v>
      </c>
    </row>
    <row r="249" spans="1:2" x14ac:dyDescent="0.55000000000000004">
      <c r="A249" s="2">
        <v>221</v>
      </c>
      <c r="B249" s="2">
        <v>-765467.45423178177</v>
      </c>
    </row>
    <row r="250" spans="1:2" x14ac:dyDescent="0.55000000000000004">
      <c r="A250" s="2">
        <v>222</v>
      </c>
      <c r="B250" s="2">
        <v>-1010459.2012282293</v>
      </c>
    </row>
    <row r="251" spans="1:2" x14ac:dyDescent="0.55000000000000004">
      <c r="A251" s="2">
        <v>223</v>
      </c>
      <c r="B251" s="2">
        <v>-741757.59480210301</v>
      </c>
    </row>
    <row r="252" spans="1:2" x14ac:dyDescent="0.55000000000000004">
      <c r="A252" s="2">
        <v>224</v>
      </c>
      <c r="B252" s="2">
        <v>-84961.638740138558</v>
      </c>
    </row>
    <row r="253" spans="1:2" x14ac:dyDescent="0.55000000000000004">
      <c r="A253" s="2">
        <v>225</v>
      </c>
      <c r="B253" s="2">
        <v>-1705293.8788770561</v>
      </c>
    </row>
    <row r="254" spans="1:2" x14ac:dyDescent="0.55000000000000004">
      <c r="A254" s="2">
        <v>226</v>
      </c>
      <c r="B254" s="2">
        <v>-1088871.2960039247</v>
      </c>
    </row>
    <row r="255" spans="1:2" x14ac:dyDescent="0.55000000000000004">
      <c r="A255" s="2">
        <v>227</v>
      </c>
      <c r="B255" s="2">
        <v>-1792445.8588198663</v>
      </c>
    </row>
    <row r="256" spans="1:2" x14ac:dyDescent="0.55000000000000004">
      <c r="A256" s="2">
        <v>228</v>
      </c>
      <c r="B256" s="2">
        <v>-683866.53421191743</v>
      </c>
    </row>
    <row r="257" spans="1:2" x14ac:dyDescent="0.55000000000000004">
      <c r="A257" s="2">
        <v>229</v>
      </c>
      <c r="B257" s="2">
        <v>-947641.23765082238</v>
      </c>
    </row>
    <row r="258" spans="1:2" x14ac:dyDescent="0.55000000000000004">
      <c r="A258" s="2">
        <v>230</v>
      </c>
      <c r="B258" s="2">
        <v>-660608.69286220171</v>
      </c>
    </row>
    <row r="259" spans="1:2" x14ac:dyDescent="0.55000000000000004">
      <c r="A259" s="2">
        <v>231</v>
      </c>
      <c r="B259" s="2">
        <v>-730480.18453694973</v>
      </c>
    </row>
    <row r="260" spans="1:2" x14ac:dyDescent="0.55000000000000004">
      <c r="A260" s="2">
        <v>232</v>
      </c>
      <c r="B260" s="2">
        <v>-60191.708729960024</v>
      </c>
    </row>
    <row r="261" spans="1:2" x14ac:dyDescent="0.55000000000000004">
      <c r="A261" s="2">
        <v>233</v>
      </c>
      <c r="B261" s="2">
        <v>-419193.99719944812</v>
      </c>
    </row>
    <row r="262" spans="1:2" x14ac:dyDescent="0.55000000000000004">
      <c r="A262" s="2">
        <v>234</v>
      </c>
      <c r="B262" s="2">
        <v>-1079528.9785460089</v>
      </c>
    </row>
    <row r="263" spans="1:2" x14ac:dyDescent="0.55000000000000004">
      <c r="A263" s="2">
        <v>235</v>
      </c>
      <c r="B263" s="2">
        <v>-1550902.1445070927</v>
      </c>
    </row>
    <row r="264" spans="1:2" x14ac:dyDescent="0.55000000000000004">
      <c r="A264" s="2">
        <v>236</v>
      </c>
      <c r="B264" s="2">
        <v>-1237768.741245918</v>
      </c>
    </row>
    <row r="265" spans="1:2" x14ac:dyDescent="0.55000000000000004">
      <c r="A265" s="2">
        <v>237</v>
      </c>
      <c r="B265" s="2">
        <v>-569308.35098504357</v>
      </c>
    </row>
    <row r="266" spans="1:2" x14ac:dyDescent="0.55000000000000004">
      <c r="A266" s="2">
        <v>238</v>
      </c>
      <c r="B266" s="2">
        <v>-894646.89554754226</v>
      </c>
    </row>
    <row r="267" spans="1:2" x14ac:dyDescent="0.55000000000000004">
      <c r="A267" s="2">
        <v>239</v>
      </c>
      <c r="B267" s="2">
        <v>0</v>
      </c>
    </row>
    <row r="268" spans="1:2" x14ac:dyDescent="0.55000000000000004">
      <c r="A268" s="2">
        <v>240</v>
      </c>
      <c r="B268" s="2">
        <v>-508402.29032474611</v>
      </c>
    </row>
    <row r="269" spans="1:2" x14ac:dyDescent="0.55000000000000004">
      <c r="A269" s="2">
        <v>241</v>
      </c>
      <c r="B269" s="2">
        <v>-788201.42343920679</v>
      </c>
    </row>
    <row r="270" spans="1:2" x14ac:dyDescent="0.55000000000000004">
      <c r="A270" s="2">
        <v>242</v>
      </c>
      <c r="B270" s="2">
        <v>-1480714.932447877</v>
      </c>
    </row>
    <row r="271" spans="1:2" x14ac:dyDescent="0.55000000000000004">
      <c r="A271" s="2">
        <v>243</v>
      </c>
      <c r="B271" s="2">
        <v>-508836.71249265765</v>
      </c>
    </row>
    <row r="272" spans="1:2" x14ac:dyDescent="0.55000000000000004">
      <c r="A272" s="2">
        <v>244</v>
      </c>
      <c r="B272" s="2">
        <v>-1247876.1879061337</v>
      </c>
    </row>
    <row r="273" spans="1:2" x14ac:dyDescent="0.55000000000000004">
      <c r="A273" s="2">
        <v>245</v>
      </c>
      <c r="B273" s="2">
        <v>125000</v>
      </c>
    </row>
    <row r="274" spans="1:2" x14ac:dyDescent="0.55000000000000004">
      <c r="A274" s="2">
        <v>246</v>
      </c>
      <c r="B274" s="2">
        <v>-1125122.3083476936</v>
      </c>
    </row>
    <row r="275" spans="1:2" x14ac:dyDescent="0.55000000000000004">
      <c r="A275" s="2">
        <v>247</v>
      </c>
      <c r="B275" s="2">
        <v>-804955.3800361316</v>
      </c>
    </row>
    <row r="276" spans="1:2" x14ac:dyDescent="0.55000000000000004">
      <c r="A276" s="2">
        <v>248</v>
      </c>
      <c r="B276" s="2">
        <v>-102906.98654491952</v>
      </c>
    </row>
    <row r="277" spans="1:2" x14ac:dyDescent="0.55000000000000004">
      <c r="A277" s="2">
        <v>249</v>
      </c>
      <c r="B277" s="2">
        <v>250000</v>
      </c>
    </row>
    <row r="278" spans="1:2" x14ac:dyDescent="0.55000000000000004">
      <c r="A278" s="2">
        <v>250</v>
      </c>
      <c r="B278" s="2">
        <v>-1504152.5881886035</v>
      </c>
    </row>
    <row r="279" spans="1:2" x14ac:dyDescent="0.55000000000000004">
      <c r="A279" s="2">
        <v>251</v>
      </c>
      <c r="B279" s="2">
        <v>-1058159.3529237066</v>
      </c>
    </row>
    <row r="280" spans="1:2" x14ac:dyDescent="0.55000000000000004">
      <c r="A280" s="2">
        <v>252</v>
      </c>
      <c r="B280" s="2">
        <v>-336299.04116275359</v>
      </c>
    </row>
    <row r="281" spans="1:2" x14ac:dyDescent="0.55000000000000004">
      <c r="A281" s="2">
        <v>253</v>
      </c>
      <c r="B281" s="2">
        <v>-597360.70586942253</v>
      </c>
    </row>
    <row r="282" spans="1:2" x14ac:dyDescent="0.55000000000000004">
      <c r="A282" s="2">
        <v>254</v>
      </c>
      <c r="B282" s="2">
        <v>-680241.62047874182</v>
      </c>
    </row>
    <row r="283" spans="1:2" x14ac:dyDescent="0.55000000000000004">
      <c r="A283" s="2">
        <v>255</v>
      </c>
      <c r="B283" s="2">
        <v>-1215602.9371323504</v>
      </c>
    </row>
    <row r="284" spans="1:2" x14ac:dyDescent="0.55000000000000004">
      <c r="A284" s="2">
        <v>256</v>
      </c>
      <c r="B284" s="2">
        <v>-927348.07497393235</v>
      </c>
    </row>
    <row r="285" spans="1:2" x14ac:dyDescent="0.55000000000000004">
      <c r="A285" s="2">
        <v>257</v>
      </c>
      <c r="B285" s="2">
        <v>-418353.00635531842</v>
      </c>
    </row>
    <row r="286" spans="1:2" x14ac:dyDescent="0.55000000000000004">
      <c r="A286" s="2">
        <v>258</v>
      </c>
      <c r="B286" s="2">
        <v>-1003838.4421771049</v>
      </c>
    </row>
    <row r="287" spans="1:2" x14ac:dyDescent="0.55000000000000004">
      <c r="A287" s="2">
        <v>259</v>
      </c>
      <c r="B287" s="2">
        <v>0</v>
      </c>
    </row>
    <row r="288" spans="1:2" x14ac:dyDescent="0.55000000000000004">
      <c r="A288" s="2">
        <v>260</v>
      </c>
      <c r="B288" s="2">
        <v>-1304926.5381386685</v>
      </c>
    </row>
    <row r="289" spans="1:2" x14ac:dyDescent="0.55000000000000004">
      <c r="A289" s="2">
        <v>261</v>
      </c>
      <c r="B289" s="2">
        <v>-796882.27518115169</v>
      </c>
    </row>
    <row r="290" spans="1:2" x14ac:dyDescent="0.55000000000000004">
      <c r="A290" s="2">
        <v>262</v>
      </c>
      <c r="B290" s="2">
        <v>-14921.991442025683</v>
      </c>
    </row>
    <row r="291" spans="1:2" x14ac:dyDescent="0.55000000000000004">
      <c r="A291" s="2">
        <v>263</v>
      </c>
      <c r="B291" s="2">
        <v>-1235491.2565192438</v>
      </c>
    </row>
    <row r="292" spans="1:2" x14ac:dyDescent="0.55000000000000004">
      <c r="A292" s="2">
        <v>264</v>
      </c>
      <c r="B292" s="2">
        <v>-1268236.7090788991</v>
      </c>
    </row>
    <row r="293" spans="1:2" x14ac:dyDescent="0.55000000000000004">
      <c r="A293" s="2">
        <v>265</v>
      </c>
      <c r="B293" s="2">
        <v>125000</v>
      </c>
    </row>
    <row r="294" spans="1:2" x14ac:dyDescent="0.55000000000000004">
      <c r="A294" s="2">
        <v>266</v>
      </c>
      <c r="B294" s="2">
        <v>-471715.75379255484</v>
      </c>
    </row>
    <row r="295" spans="1:2" x14ac:dyDescent="0.55000000000000004">
      <c r="A295" s="2">
        <v>267</v>
      </c>
      <c r="B295" s="2">
        <v>-894064.42794116924</v>
      </c>
    </row>
    <row r="296" spans="1:2" x14ac:dyDescent="0.55000000000000004">
      <c r="A296" s="2">
        <v>268</v>
      </c>
      <c r="B296" s="2">
        <v>-576047.34308673337</v>
      </c>
    </row>
    <row r="297" spans="1:2" x14ac:dyDescent="0.55000000000000004">
      <c r="A297" s="2">
        <v>269</v>
      </c>
      <c r="B297" s="2">
        <v>-829771.91346145386</v>
      </c>
    </row>
    <row r="298" spans="1:2" x14ac:dyDescent="0.55000000000000004">
      <c r="A298" s="2">
        <v>270</v>
      </c>
      <c r="B298" s="2">
        <v>-813844.15357776894</v>
      </c>
    </row>
    <row r="299" spans="1:2" x14ac:dyDescent="0.55000000000000004">
      <c r="A299" s="2">
        <v>271</v>
      </c>
      <c r="B299" s="2">
        <v>-1059375.9716946161</v>
      </c>
    </row>
    <row r="300" spans="1:2" x14ac:dyDescent="0.55000000000000004">
      <c r="A300" s="2">
        <v>272</v>
      </c>
      <c r="B300" s="2">
        <v>-1126608.6976191113</v>
      </c>
    </row>
    <row r="301" spans="1:2" x14ac:dyDescent="0.55000000000000004">
      <c r="A301" s="2">
        <v>273</v>
      </c>
      <c r="B301" s="2">
        <v>-765802.04309729603</v>
      </c>
    </row>
    <row r="302" spans="1:2" x14ac:dyDescent="0.55000000000000004">
      <c r="A302" s="2">
        <v>274</v>
      </c>
      <c r="B302" s="2">
        <v>-693447.26352449786</v>
      </c>
    </row>
    <row r="303" spans="1:2" x14ac:dyDescent="0.55000000000000004">
      <c r="A303" s="2">
        <v>275</v>
      </c>
      <c r="B303" s="2">
        <v>-634222.10878287232</v>
      </c>
    </row>
    <row r="304" spans="1:2" x14ac:dyDescent="0.55000000000000004">
      <c r="A304" s="2">
        <v>276</v>
      </c>
      <c r="B304" s="2">
        <v>-1091615.7510717802</v>
      </c>
    </row>
    <row r="305" spans="1:2" x14ac:dyDescent="0.55000000000000004">
      <c r="A305" s="2">
        <v>277</v>
      </c>
      <c r="B305" s="2">
        <v>-1121556.9137382605</v>
      </c>
    </row>
    <row r="306" spans="1:2" x14ac:dyDescent="0.55000000000000004">
      <c r="A306" s="2">
        <v>278</v>
      </c>
      <c r="B306" s="2">
        <v>-848433.07395188336</v>
      </c>
    </row>
    <row r="307" spans="1:2" x14ac:dyDescent="0.55000000000000004">
      <c r="A307" s="2">
        <v>279</v>
      </c>
      <c r="B307" s="2">
        <v>-294073.24775929155</v>
      </c>
    </row>
    <row r="308" spans="1:2" x14ac:dyDescent="0.55000000000000004">
      <c r="A308" s="2">
        <v>280</v>
      </c>
      <c r="B308" s="2">
        <v>-1157213.4351776175</v>
      </c>
    </row>
    <row r="309" spans="1:2" x14ac:dyDescent="0.55000000000000004">
      <c r="A309" s="2">
        <v>281</v>
      </c>
      <c r="B309" s="2">
        <v>-777334.40482563886</v>
      </c>
    </row>
    <row r="310" spans="1:2" x14ac:dyDescent="0.55000000000000004">
      <c r="A310" s="2">
        <v>282</v>
      </c>
      <c r="B310" s="2">
        <v>-1102368.0026730923</v>
      </c>
    </row>
    <row r="311" spans="1:2" x14ac:dyDescent="0.55000000000000004">
      <c r="A311" s="2">
        <v>283</v>
      </c>
      <c r="B311" s="2">
        <v>-1667904.5548937465</v>
      </c>
    </row>
    <row r="312" spans="1:2" x14ac:dyDescent="0.55000000000000004">
      <c r="A312" s="2">
        <v>284</v>
      </c>
      <c r="B312" s="2">
        <v>-908275.77623065002</v>
      </c>
    </row>
    <row r="313" spans="1:2" x14ac:dyDescent="0.55000000000000004">
      <c r="A313" s="2">
        <v>285</v>
      </c>
      <c r="B313" s="2">
        <v>-1324127.6103285893</v>
      </c>
    </row>
    <row r="314" spans="1:2" x14ac:dyDescent="0.55000000000000004">
      <c r="A314" s="2">
        <v>286</v>
      </c>
      <c r="B314" s="2">
        <v>-1085119.9484662374</v>
      </c>
    </row>
    <row r="315" spans="1:2" x14ac:dyDescent="0.55000000000000004">
      <c r="A315" s="2">
        <v>287</v>
      </c>
      <c r="B315" s="2">
        <v>-940851.63134208997</v>
      </c>
    </row>
    <row r="316" spans="1:2" x14ac:dyDescent="0.55000000000000004">
      <c r="A316" s="2">
        <v>288</v>
      </c>
      <c r="B316" s="2">
        <v>-674735.62334438635</v>
      </c>
    </row>
    <row r="317" spans="1:2" x14ac:dyDescent="0.55000000000000004">
      <c r="A317" s="2">
        <v>289</v>
      </c>
      <c r="B317" s="2">
        <v>125000</v>
      </c>
    </row>
    <row r="318" spans="1:2" x14ac:dyDescent="0.55000000000000004">
      <c r="A318" s="2">
        <v>290</v>
      </c>
      <c r="B318" s="2">
        <v>-1302702.0909871394</v>
      </c>
    </row>
    <row r="319" spans="1:2" x14ac:dyDescent="0.55000000000000004">
      <c r="A319" s="2">
        <v>291</v>
      </c>
      <c r="B319" s="2">
        <v>125000</v>
      </c>
    </row>
    <row r="320" spans="1:2" x14ac:dyDescent="0.55000000000000004">
      <c r="A320" s="2">
        <v>292</v>
      </c>
      <c r="B320" s="2">
        <v>-761842.73968740262</v>
      </c>
    </row>
    <row r="321" spans="1:2" x14ac:dyDescent="0.55000000000000004">
      <c r="A321" s="2">
        <v>293</v>
      </c>
      <c r="B321" s="2">
        <v>-698893.12680306216</v>
      </c>
    </row>
    <row r="322" spans="1:2" x14ac:dyDescent="0.55000000000000004">
      <c r="A322" s="2">
        <v>294</v>
      </c>
      <c r="B322" s="2">
        <v>-1896358.5447179</v>
      </c>
    </row>
    <row r="323" spans="1:2" x14ac:dyDescent="0.55000000000000004">
      <c r="A323" s="2">
        <v>295</v>
      </c>
      <c r="B323" s="2">
        <v>-774903.78857782355</v>
      </c>
    </row>
    <row r="324" spans="1:2" x14ac:dyDescent="0.55000000000000004">
      <c r="A324" s="2">
        <v>296</v>
      </c>
      <c r="B324" s="2">
        <v>-1700475.007360036</v>
      </c>
    </row>
    <row r="325" spans="1:2" x14ac:dyDescent="0.55000000000000004">
      <c r="A325" s="2">
        <v>297</v>
      </c>
      <c r="B325" s="2">
        <v>250000</v>
      </c>
    </row>
    <row r="326" spans="1:2" x14ac:dyDescent="0.55000000000000004">
      <c r="A326" s="2">
        <v>298</v>
      </c>
      <c r="B326" s="2">
        <v>-1106350.0028353229</v>
      </c>
    </row>
    <row r="327" spans="1:2" x14ac:dyDescent="0.55000000000000004">
      <c r="A327" s="2">
        <v>299</v>
      </c>
      <c r="B327" s="2">
        <v>250000</v>
      </c>
    </row>
    <row r="328" spans="1:2" x14ac:dyDescent="0.55000000000000004">
      <c r="A328" s="2">
        <v>300</v>
      </c>
      <c r="B328" s="2">
        <v>-1253078.394662095</v>
      </c>
    </row>
    <row r="329" spans="1:2" x14ac:dyDescent="0.55000000000000004">
      <c r="A329" s="2">
        <v>301</v>
      </c>
      <c r="B329" s="2">
        <v>-687830.91760826239</v>
      </c>
    </row>
    <row r="330" spans="1:2" x14ac:dyDescent="0.55000000000000004">
      <c r="A330" s="2">
        <v>302</v>
      </c>
      <c r="B330" s="2">
        <v>-959059.30633478693</v>
      </c>
    </row>
    <row r="331" spans="1:2" x14ac:dyDescent="0.55000000000000004">
      <c r="A331" s="2">
        <v>303</v>
      </c>
      <c r="B331" s="2">
        <v>-998497.10982969496</v>
      </c>
    </row>
    <row r="332" spans="1:2" x14ac:dyDescent="0.55000000000000004">
      <c r="A332" s="2">
        <v>304</v>
      </c>
      <c r="B332" s="2">
        <v>-1390812.0351174718</v>
      </c>
    </row>
    <row r="333" spans="1:2" x14ac:dyDescent="0.55000000000000004">
      <c r="A333" s="2">
        <v>305</v>
      </c>
      <c r="B333" s="2">
        <v>-1891531.7778835061</v>
      </c>
    </row>
    <row r="334" spans="1:2" x14ac:dyDescent="0.55000000000000004">
      <c r="A334" s="2">
        <v>306</v>
      </c>
      <c r="B334" s="2">
        <v>-847604.46488387138</v>
      </c>
    </row>
    <row r="335" spans="1:2" x14ac:dyDescent="0.55000000000000004">
      <c r="A335" s="2">
        <v>307</v>
      </c>
      <c r="B335" s="2">
        <v>375000</v>
      </c>
    </row>
    <row r="336" spans="1:2" x14ac:dyDescent="0.55000000000000004">
      <c r="A336" s="2">
        <v>308</v>
      </c>
      <c r="B336" s="2">
        <v>-1230666.2541968324</v>
      </c>
    </row>
    <row r="337" spans="1:2" x14ac:dyDescent="0.55000000000000004">
      <c r="A337" s="2">
        <v>309</v>
      </c>
      <c r="B337" s="2">
        <v>-1155229.5530770095</v>
      </c>
    </row>
    <row r="338" spans="1:2" x14ac:dyDescent="0.55000000000000004">
      <c r="A338" s="2">
        <v>310</v>
      </c>
      <c r="B338" s="2">
        <v>-37109.33341475702</v>
      </c>
    </row>
    <row r="339" spans="1:2" x14ac:dyDescent="0.55000000000000004">
      <c r="A339" s="2">
        <v>311</v>
      </c>
      <c r="B339" s="2">
        <v>-1789337.4599714209</v>
      </c>
    </row>
    <row r="340" spans="1:2" x14ac:dyDescent="0.55000000000000004">
      <c r="A340" s="2">
        <v>312</v>
      </c>
      <c r="B340" s="2">
        <v>-1158014.465800775</v>
      </c>
    </row>
    <row r="341" spans="1:2" x14ac:dyDescent="0.55000000000000004">
      <c r="A341" s="2">
        <v>313</v>
      </c>
      <c r="B341" s="2">
        <v>-540994.05645057489</v>
      </c>
    </row>
    <row r="342" spans="1:2" x14ac:dyDescent="0.55000000000000004">
      <c r="A342" s="2">
        <v>314</v>
      </c>
      <c r="B342" s="2">
        <v>-1790160.7928601638</v>
      </c>
    </row>
    <row r="343" spans="1:2" x14ac:dyDescent="0.55000000000000004">
      <c r="A343" s="2">
        <v>315</v>
      </c>
      <c r="B343" s="2">
        <v>-1104321.7356702825</v>
      </c>
    </row>
    <row r="344" spans="1:2" x14ac:dyDescent="0.55000000000000004">
      <c r="A344" s="2">
        <v>316</v>
      </c>
      <c r="B344" s="2">
        <v>-1119571.9698791858</v>
      </c>
    </row>
    <row r="345" spans="1:2" x14ac:dyDescent="0.55000000000000004">
      <c r="A345" s="2">
        <v>317</v>
      </c>
      <c r="B345" s="2">
        <v>-1029112.2651110934</v>
      </c>
    </row>
    <row r="346" spans="1:2" x14ac:dyDescent="0.55000000000000004">
      <c r="A346" s="2">
        <v>318</v>
      </c>
      <c r="B346" s="2">
        <v>-996248.51526037534</v>
      </c>
    </row>
    <row r="347" spans="1:2" x14ac:dyDescent="0.55000000000000004">
      <c r="A347" s="2">
        <v>319</v>
      </c>
      <c r="B347" s="2">
        <v>-1108627.9894395904</v>
      </c>
    </row>
    <row r="348" spans="1:2" x14ac:dyDescent="0.55000000000000004">
      <c r="A348" s="2">
        <v>320</v>
      </c>
      <c r="B348" s="2">
        <v>-1058188.2777145053</v>
      </c>
    </row>
    <row r="349" spans="1:2" x14ac:dyDescent="0.55000000000000004">
      <c r="A349" s="2">
        <v>321</v>
      </c>
      <c r="B349" s="2">
        <v>-716717.93697181996</v>
      </c>
    </row>
    <row r="350" spans="1:2" x14ac:dyDescent="0.55000000000000004">
      <c r="A350" s="2">
        <v>322</v>
      </c>
      <c r="B350" s="2">
        <v>375000</v>
      </c>
    </row>
    <row r="351" spans="1:2" x14ac:dyDescent="0.55000000000000004">
      <c r="A351" s="2">
        <v>323</v>
      </c>
      <c r="B351" s="2">
        <v>250000</v>
      </c>
    </row>
    <row r="352" spans="1:2" x14ac:dyDescent="0.55000000000000004">
      <c r="A352" s="2">
        <v>324</v>
      </c>
      <c r="B352" s="2">
        <v>-187911.46557103857</v>
      </c>
    </row>
    <row r="353" spans="1:2" x14ac:dyDescent="0.55000000000000004">
      <c r="A353" s="2">
        <v>325</v>
      </c>
      <c r="B353" s="2">
        <v>-1002670.9569807795</v>
      </c>
    </row>
    <row r="354" spans="1:2" x14ac:dyDescent="0.55000000000000004">
      <c r="A354" s="2">
        <v>326</v>
      </c>
      <c r="B354" s="2">
        <v>-1252919.1635050918</v>
      </c>
    </row>
    <row r="355" spans="1:2" x14ac:dyDescent="0.55000000000000004">
      <c r="A355" s="2">
        <v>327</v>
      </c>
      <c r="B355" s="2">
        <v>-1177075.5839356966</v>
      </c>
    </row>
    <row r="356" spans="1:2" x14ac:dyDescent="0.55000000000000004">
      <c r="A356" s="2">
        <v>328</v>
      </c>
      <c r="B356" s="2">
        <v>0</v>
      </c>
    </row>
    <row r="357" spans="1:2" x14ac:dyDescent="0.55000000000000004">
      <c r="A357" s="2">
        <v>329</v>
      </c>
      <c r="B357" s="2">
        <v>-1053467.5022323097</v>
      </c>
    </row>
    <row r="358" spans="1:2" x14ac:dyDescent="0.55000000000000004">
      <c r="A358" s="2">
        <v>330</v>
      </c>
      <c r="B358" s="2">
        <v>-1380982.6686140832</v>
      </c>
    </row>
    <row r="359" spans="1:2" x14ac:dyDescent="0.55000000000000004">
      <c r="A359" s="2">
        <v>331</v>
      </c>
      <c r="B359" s="2">
        <v>-939909.09126679285</v>
      </c>
    </row>
    <row r="360" spans="1:2" x14ac:dyDescent="0.55000000000000004">
      <c r="A360" s="2">
        <v>332</v>
      </c>
      <c r="B360" s="2">
        <v>-725448.42793403554</v>
      </c>
    </row>
    <row r="361" spans="1:2" x14ac:dyDescent="0.55000000000000004">
      <c r="A361" s="2">
        <v>333</v>
      </c>
      <c r="B361" s="2">
        <v>-1443075.3417445794</v>
      </c>
    </row>
    <row r="362" spans="1:2" x14ac:dyDescent="0.55000000000000004">
      <c r="A362" s="2">
        <v>334</v>
      </c>
      <c r="B362" s="2">
        <v>-1028320.2031878952</v>
      </c>
    </row>
    <row r="363" spans="1:2" x14ac:dyDescent="0.55000000000000004">
      <c r="A363" s="2">
        <v>335</v>
      </c>
      <c r="B363" s="2">
        <v>-940805.32330274326</v>
      </c>
    </row>
    <row r="364" spans="1:2" x14ac:dyDescent="0.55000000000000004">
      <c r="A364" s="2">
        <v>336</v>
      </c>
      <c r="B364" s="2">
        <v>-923579.73941897252</v>
      </c>
    </row>
    <row r="365" spans="1:2" x14ac:dyDescent="0.55000000000000004">
      <c r="A365" s="2">
        <v>337</v>
      </c>
      <c r="B365" s="2">
        <v>-854661.87987097597</v>
      </c>
    </row>
    <row r="366" spans="1:2" x14ac:dyDescent="0.55000000000000004">
      <c r="A366" s="2">
        <v>338</v>
      </c>
      <c r="B366" s="2">
        <v>-293415.91711472668</v>
      </c>
    </row>
    <row r="367" spans="1:2" x14ac:dyDescent="0.55000000000000004">
      <c r="A367" s="2">
        <v>339</v>
      </c>
      <c r="B367" s="2">
        <v>375000</v>
      </c>
    </row>
    <row r="368" spans="1:2" x14ac:dyDescent="0.55000000000000004">
      <c r="A368" s="2">
        <v>340</v>
      </c>
      <c r="B368" s="2">
        <v>0</v>
      </c>
    </row>
    <row r="369" spans="1:2" x14ac:dyDescent="0.55000000000000004">
      <c r="A369" s="2">
        <v>341</v>
      </c>
      <c r="B369" s="2">
        <v>-824347.16047323926</v>
      </c>
    </row>
    <row r="370" spans="1:2" x14ac:dyDescent="0.55000000000000004">
      <c r="A370" s="2">
        <v>342</v>
      </c>
      <c r="B370" s="2">
        <v>-841471.40551810153</v>
      </c>
    </row>
    <row r="371" spans="1:2" x14ac:dyDescent="0.55000000000000004">
      <c r="A371" s="2">
        <v>343</v>
      </c>
      <c r="B371" s="2">
        <v>-393962.87095828267</v>
      </c>
    </row>
    <row r="372" spans="1:2" x14ac:dyDescent="0.55000000000000004">
      <c r="A372" s="2">
        <v>344</v>
      </c>
      <c r="B372" s="2">
        <v>-1059851.9704713973</v>
      </c>
    </row>
    <row r="373" spans="1:2" x14ac:dyDescent="0.55000000000000004">
      <c r="A373" s="2">
        <v>345</v>
      </c>
      <c r="B373" s="2">
        <v>-1032439.3459112053</v>
      </c>
    </row>
    <row r="374" spans="1:2" x14ac:dyDescent="0.55000000000000004">
      <c r="A374" s="2">
        <v>346</v>
      </c>
      <c r="B374" s="2">
        <v>375000</v>
      </c>
    </row>
    <row r="375" spans="1:2" x14ac:dyDescent="0.55000000000000004">
      <c r="A375" s="2">
        <v>347</v>
      </c>
      <c r="B375" s="2">
        <v>-526625.20866650285</v>
      </c>
    </row>
    <row r="376" spans="1:2" x14ac:dyDescent="0.55000000000000004">
      <c r="A376" s="2">
        <v>348</v>
      </c>
      <c r="B376" s="2">
        <v>-1035138.3263378099</v>
      </c>
    </row>
    <row r="377" spans="1:2" x14ac:dyDescent="0.55000000000000004">
      <c r="A377" s="2">
        <v>349</v>
      </c>
      <c r="B377" s="2">
        <v>-505651.16336648481</v>
      </c>
    </row>
    <row r="378" spans="1:2" x14ac:dyDescent="0.55000000000000004">
      <c r="A378" s="2">
        <v>350</v>
      </c>
      <c r="B378" s="2">
        <v>-66964.255277967633</v>
      </c>
    </row>
    <row r="379" spans="1:2" x14ac:dyDescent="0.55000000000000004">
      <c r="A379" s="2">
        <v>351</v>
      </c>
      <c r="B379" s="2">
        <v>-795692.79323473806</v>
      </c>
    </row>
    <row r="380" spans="1:2" x14ac:dyDescent="0.55000000000000004">
      <c r="A380" s="2">
        <v>352</v>
      </c>
      <c r="B380" s="2">
        <v>-698343.12906648044</v>
      </c>
    </row>
    <row r="381" spans="1:2" x14ac:dyDescent="0.55000000000000004">
      <c r="A381" s="2">
        <v>353</v>
      </c>
      <c r="B381" s="2">
        <v>-836187.02163210115</v>
      </c>
    </row>
    <row r="382" spans="1:2" x14ac:dyDescent="0.55000000000000004">
      <c r="A382" s="2">
        <v>354</v>
      </c>
      <c r="B382" s="2">
        <v>-1408294.6683546747</v>
      </c>
    </row>
    <row r="383" spans="1:2" x14ac:dyDescent="0.55000000000000004">
      <c r="A383" s="2">
        <v>355</v>
      </c>
      <c r="B383" s="2">
        <v>-721130.93931910838</v>
      </c>
    </row>
    <row r="384" spans="1:2" x14ac:dyDescent="0.55000000000000004">
      <c r="A384" s="2">
        <v>356</v>
      </c>
      <c r="B384" s="2">
        <v>-282564.61385613604</v>
      </c>
    </row>
    <row r="385" spans="1:2" x14ac:dyDescent="0.55000000000000004">
      <c r="A385" s="2">
        <v>357</v>
      </c>
      <c r="B385" s="2">
        <v>-353345.0384730497</v>
      </c>
    </row>
    <row r="386" spans="1:2" x14ac:dyDescent="0.55000000000000004">
      <c r="A386" s="2">
        <v>358</v>
      </c>
      <c r="B386" s="2">
        <v>-1053302.6925918665</v>
      </c>
    </row>
    <row r="387" spans="1:2" x14ac:dyDescent="0.55000000000000004">
      <c r="A387" s="2">
        <v>359</v>
      </c>
      <c r="B387" s="2">
        <v>-1935120.8660981585</v>
      </c>
    </row>
    <row r="388" spans="1:2" x14ac:dyDescent="0.55000000000000004">
      <c r="A388" s="2">
        <v>360</v>
      </c>
      <c r="B388" s="2">
        <v>-777323.79483872233</v>
      </c>
    </row>
    <row r="389" spans="1:2" x14ac:dyDescent="0.55000000000000004">
      <c r="A389" s="2">
        <v>361</v>
      </c>
      <c r="B389" s="2">
        <v>-1343997.1530578437</v>
      </c>
    </row>
    <row r="390" spans="1:2" x14ac:dyDescent="0.55000000000000004">
      <c r="A390" s="2">
        <v>362</v>
      </c>
      <c r="B390" s="2">
        <v>-70092.012825449463</v>
      </c>
    </row>
    <row r="391" spans="1:2" x14ac:dyDescent="0.55000000000000004">
      <c r="A391" s="2">
        <v>363</v>
      </c>
      <c r="B391" s="2">
        <v>-904693.26404070994</v>
      </c>
    </row>
    <row r="392" spans="1:2" x14ac:dyDescent="0.55000000000000004">
      <c r="A392" s="2">
        <v>364</v>
      </c>
      <c r="B392" s="2">
        <v>-795536.31755864131</v>
      </c>
    </row>
    <row r="393" spans="1:2" x14ac:dyDescent="0.55000000000000004">
      <c r="A393" s="2">
        <v>365</v>
      </c>
      <c r="B393" s="2">
        <v>-227167.43696340674</v>
      </c>
    </row>
    <row r="394" spans="1:2" x14ac:dyDescent="0.55000000000000004">
      <c r="A394" s="2">
        <v>366</v>
      </c>
      <c r="B394" s="2">
        <v>-1326965.7707963607</v>
      </c>
    </row>
    <row r="395" spans="1:2" x14ac:dyDescent="0.55000000000000004">
      <c r="A395" s="2">
        <v>367</v>
      </c>
      <c r="B395" s="2">
        <v>250000</v>
      </c>
    </row>
    <row r="396" spans="1:2" x14ac:dyDescent="0.55000000000000004">
      <c r="A396" s="2">
        <v>368</v>
      </c>
      <c r="B396" s="2">
        <v>-398775.14718699805</v>
      </c>
    </row>
    <row r="397" spans="1:2" x14ac:dyDescent="0.55000000000000004">
      <c r="A397" s="2">
        <v>369</v>
      </c>
      <c r="B397" s="2">
        <v>-596053.14488005766</v>
      </c>
    </row>
    <row r="398" spans="1:2" x14ac:dyDescent="0.55000000000000004">
      <c r="A398" s="2">
        <v>370</v>
      </c>
      <c r="B398" s="2">
        <v>-88956.216084527841</v>
      </c>
    </row>
    <row r="399" spans="1:2" x14ac:dyDescent="0.55000000000000004">
      <c r="A399" s="2">
        <v>371</v>
      </c>
      <c r="B399" s="2">
        <v>-627445.82313589205</v>
      </c>
    </row>
    <row r="400" spans="1:2" x14ac:dyDescent="0.55000000000000004">
      <c r="A400" s="2">
        <v>372</v>
      </c>
      <c r="B400" s="2">
        <v>-1507804.752023492</v>
      </c>
    </row>
    <row r="401" spans="1:2" x14ac:dyDescent="0.55000000000000004">
      <c r="A401" s="2">
        <v>373</v>
      </c>
      <c r="B401" s="2">
        <v>-385974.18123376265</v>
      </c>
    </row>
    <row r="402" spans="1:2" x14ac:dyDescent="0.55000000000000004">
      <c r="A402" s="2">
        <v>374</v>
      </c>
      <c r="B402" s="2">
        <v>-404803.1092460411</v>
      </c>
    </row>
    <row r="403" spans="1:2" x14ac:dyDescent="0.55000000000000004">
      <c r="A403" s="2">
        <v>375</v>
      </c>
      <c r="B403" s="2">
        <v>-736695.57257368637</v>
      </c>
    </row>
    <row r="404" spans="1:2" x14ac:dyDescent="0.55000000000000004">
      <c r="A404" s="2">
        <v>376</v>
      </c>
      <c r="B404" s="2">
        <v>-1382794.4118813528</v>
      </c>
    </row>
    <row r="405" spans="1:2" x14ac:dyDescent="0.55000000000000004">
      <c r="A405" s="2">
        <v>377</v>
      </c>
      <c r="B405" s="2">
        <v>250000</v>
      </c>
    </row>
    <row r="406" spans="1:2" x14ac:dyDescent="0.55000000000000004">
      <c r="A406" s="2">
        <v>378</v>
      </c>
      <c r="B406" s="2">
        <v>-1484568.9861584068</v>
      </c>
    </row>
    <row r="407" spans="1:2" x14ac:dyDescent="0.55000000000000004">
      <c r="A407" s="2">
        <v>379</v>
      </c>
      <c r="B407" s="2">
        <v>-1757360.5734376565</v>
      </c>
    </row>
    <row r="408" spans="1:2" x14ac:dyDescent="0.55000000000000004">
      <c r="A408" s="2">
        <v>380</v>
      </c>
      <c r="B408" s="2">
        <v>-841288.39002725622</v>
      </c>
    </row>
    <row r="409" spans="1:2" x14ac:dyDescent="0.55000000000000004">
      <c r="A409" s="2">
        <v>381</v>
      </c>
      <c r="B409" s="2">
        <v>133067.38171575381</v>
      </c>
    </row>
    <row r="410" spans="1:2" x14ac:dyDescent="0.55000000000000004">
      <c r="A410" s="2">
        <v>382</v>
      </c>
      <c r="B410" s="2">
        <v>-1149008.065781214</v>
      </c>
    </row>
    <row r="411" spans="1:2" x14ac:dyDescent="0.55000000000000004">
      <c r="A411" s="2">
        <v>383</v>
      </c>
      <c r="B411" s="2">
        <v>-1180057.7311374524</v>
      </c>
    </row>
    <row r="412" spans="1:2" x14ac:dyDescent="0.55000000000000004">
      <c r="A412" s="2">
        <v>384</v>
      </c>
      <c r="B412" s="2">
        <v>-109985.62533161693</v>
      </c>
    </row>
    <row r="413" spans="1:2" x14ac:dyDescent="0.55000000000000004">
      <c r="A413" s="2">
        <v>385</v>
      </c>
      <c r="B413" s="2">
        <v>250000</v>
      </c>
    </row>
    <row r="414" spans="1:2" x14ac:dyDescent="0.55000000000000004">
      <c r="A414" s="2">
        <v>386</v>
      </c>
      <c r="B414" s="2">
        <v>-1012521.8771795083</v>
      </c>
    </row>
    <row r="415" spans="1:2" x14ac:dyDescent="0.55000000000000004">
      <c r="A415" s="2">
        <v>387</v>
      </c>
      <c r="B415" s="2">
        <v>250000</v>
      </c>
    </row>
    <row r="416" spans="1:2" x14ac:dyDescent="0.55000000000000004">
      <c r="A416" s="2">
        <v>388</v>
      </c>
      <c r="B416" s="2">
        <v>-899824.19330465014</v>
      </c>
    </row>
    <row r="417" spans="1:2" x14ac:dyDescent="0.55000000000000004">
      <c r="A417" s="2">
        <v>389</v>
      </c>
      <c r="B417" s="2">
        <v>-1047227.4167895741</v>
      </c>
    </row>
    <row r="418" spans="1:2" x14ac:dyDescent="0.55000000000000004">
      <c r="A418" s="2">
        <v>390</v>
      </c>
      <c r="B418" s="2">
        <v>-1021195.3382834549</v>
      </c>
    </row>
    <row r="419" spans="1:2" x14ac:dyDescent="0.55000000000000004">
      <c r="A419" s="2">
        <v>391</v>
      </c>
      <c r="B419" s="2">
        <v>250000</v>
      </c>
    </row>
    <row r="420" spans="1:2" x14ac:dyDescent="0.55000000000000004">
      <c r="A420" s="2">
        <v>392</v>
      </c>
      <c r="B420" s="2">
        <v>-778787.79906582204</v>
      </c>
    </row>
    <row r="421" spans="1:2" x14ac:dyDescent="0.55000000000000004">
      <c r="A421" s="2">
        <v>393</v>
      </c>
      <c r="B421" s="2">
        <v>-1087454.6911497081</v>
      </c>
    </row>
    <row r="422" spans="1:2" x14ac:dyDescent="0.55000000000000004">
      <c r="A422" s="2">
        <v>394</v>
      </c>
      <c r="B422" s="2">
        <v>-1973102.4221015649</v>
      </c>
    </row>
    <row r="423" spans="1:2" x14ac:dyDescent="0.55000000000000004">
      <c r="A423" s="2">
        <v>395</v>
      </c>
      <c r="B423" s="2">
        <v>-1930738.7380873526</v>
      </c>
    </row>
    <row r="424" spans="1:2" x14ac:dyDescent="0.55000000000000004">
      <c r="A424" s="2">
        <v>396</v>
      </c>
      <c r="B424" s="2">
        <v>125000</v>
      </c>
    </row>
    <row r="425" spans="1:2" x14ac:dyDescent="0.55000000000000004">
      <c r="A425" s="2">
        <v>397</v>
      </c>
      <c r="B425" s="2">
        <v>-1387731.033091987</v>
      </c>
    </row>
    <row r="426" spans="1:2" x14ac:dyDescent="0.55000000000000004">
      <c r="A426" s="2">
        <v>398</v>
      </c>
      <c r="B426" s="2">
        <v>-890110.48101855593</v>
      </c>
    </row>
    <row r="427" spans="1:2" x14ac:dyDescent="0.55000000000000004">
      <c r="A427" s="2">
        <v>399</v>
      </c>
      <c r="B427" s="2">
        <v>-142068.11003346683</v>
      </c>
    </row>
    <row r="428" spans="1:2" x14ac:dyDescent="0.55000000000000004">
      <c r="A428" s="2">
        <v>400</v>
      </c>
      <c r="B428" s="2">
        <v>-708559.6139638914</v>
      </c>
    </row>
    <row r="429" spans="1:2" x14ac:dyDescent="0.55000000000000004">
      <c r="A429" s="2">
        <v>401</v>
      </c>
      <c r="B429" s="2">
        <v>-535903.94980046479</v>
      </c>
    </row>
    <row r="430" spans="1:2" x14ac:dyDescent="0.55000000000000004">
      <c r="A430" s="2">
        <v>402</v>
      </c>
      <c r="B430" s="2">
        <v>125000</v>
      </c>
    </row>
    <row r="431" spans="1:2" x14ac:dyDescent="0.55000000000000004">
      <c r="A431" s="2">
        <v>403</v>
      </c>
      <c r="B431" s="2">
        <v>-15793.183665649849</v>
      </c>
    </row>
    <row r="432" spans="1:2" x14ac:dyDescent="0.55000000000000004">
      <c r="A432" s="2">
        <v>404</v>
      </c>
      <c r="B432" s="2">
        <v>-118779.01108257903</v>
      </c>
    </row>
    <row r="433" spans="1:2" x14ac:dyDescent="0.55000000000000004">
      <c r="A433" s="2">
        <v>405</v>
      </c>
      <c r="B433" s="2">
        <v>-179774.92899808532</v>
      </c>
    </row>
    <row r="434" spans="1:2" x14ac:dyDescent="0.55000000000000004">
      <c r="A434" s="2">
        <v>406</v>
      </c>
      <c r="B434" s="2">
        <v>-277765.16628113441</v>
      </c>
    </row>
    <row r="435" spans="1:2" x14ac:dyDescent="0.55000000000000004">
      <c r="A435" s="2">
        <v>407</v>
      </c>
      <c r="B435" s="2">
        <v>-1006505.2418957732</v>
      </c>
    </row>
    <row r="436" spans="1:2" x14ac:dyDescent="0.55000000000000004">
      <c r="A436" s="2">
        <v>408</v>
      </c>
      <c r="B436" s="2">
        <v>-2026054.132340706</v>
      </c>
    </row>
    <row r="437" spans="1:2" x14ac:dyDescent="0.55000000000000004">
      <c r="A437" s="2">
        <v>409</v>
      </c>
      <c r="B437" s="2">
        <v>-759814.24324123084</v>
      </c>
    </row>
    <row r="438" spans="1:2" x14ac:dyDescent="0.55000000000000004">
      <c r="A438" s="2">
        <v>410</v>
      </c>
      <c r="B438" s="2">
        <v>-501871.40816709481</v>
      </c>
    </row>
    <row r="439" spans="1:2" x14ac:dyDescent="0.55000000000000004">
      <c r="A439" s="2">
        <v>411</v>
      </c>
      <c r="B439" s="2">
        <v>250000</v>
      </c>
    </row>
    <row r="440" spans="1:2" x14ac:dyDescent="0.55000000000000004">
      <c r="A440" s="2">
        <v>412</v>
      </c>
      <c r="B440" s="2">
        <v>-1385314.7428660223</v>
      </c>
    </row>
    <row r="441" spans="1:2" x14ac:dyDescent="0.55000000000000004">
      <c r="A441" s="2">
        <v>413</v>
      </c>
      <c r="B441" s="2">
        <v>125000</v>
      </c>
    </row>
    <row r="442" spans="1:2" x14ac:dyDescent="0.55000000000000004">
      <c r="A442" s="2">
        <v>414</v>
      </c>
      <c r="B442" s="2">
        <v>250000</v>
      </c>
    </row>
    <row r="443" spans="1:2" x14ac:dyDescent="0.55000000000000004">
      <c r="A443" s="2">
        <v>415</v>
      </c>
      <c r="B443" s="2">
        <v>-1276135.7440454173</v>
      </c>
    </row>
    <row r="444" spans="1:2" x14ac:dyDescent="0.55000000000000004">
      <c r="A444" s="2">
        <v>416</v>
      </c>
      <c r="B444" s="2">
        <v>-558540.86890107451</v>
      </c>
    </row>
    <row r="445" spans="1:2" x14ac:dyDescent="0.55000000000000004">
      <c r="A445" s="2">
        <v>417</v>
      </c>
      <c r="B445" s="2">
        <v>250000</v>
      </c>
    </row>
    <row r="446" spans="1:2" x14ac:dyDescent="0.55000000000000004">
      <c r="A446" s="2">
        <v>418</v>
      </c>
      <c r="B446" s="2">
        <v>-751905.79167120438</v>
      </c>
    </row>
    <row r="447" spans="1:2" x14ac:dyDescent="0.55000000000000004">
      <c r="A447" s="2">
        <v>419</v>
      </c>
      <c r="B447" s="2">
        <v>-505125.24892902438</v>
      </c>
    </row>
    <row r="448" spans="1:2" x14ac:dyDescent="0.55000000000000004">
      <c r="A448" s="2">
        <v>420</v>
      </c>
      <c r="B448" s="2">
        <v>-155562.18146266273</v>
      </c>
    </row>
    <row r="449" spans="1:2" x14ac:dyDescent="0.55000000000000004">
      <c r="A449" s="2">
        <v>421</v>
      </c>
      <c r="B449" s="2">
        <v>-1387619.6601593073</v>
      </c>
    </row>
    <row r="450" spans="1:2" x14ac:dyDescent="0.55000000000000004">
      <c r="A450" s="2">
        <v>422</v>
      </c>
      <c r="B450" s="2">
        <v>-580627.24834650732</v>
      </c>
    </row>
    <row r="451" spans="1:2" x14ac:dyDescent="0.55000000000000004">
      <c r="A451" s="2">
        <v>423</v>
      </c>
      <c r="B451" s="2">
        <v>-401982.41530098021</v>
      </c>
    </row>
    <row r="452" spans="1:2" x14ac:dyDescent="0.55000000000000004">
      <c r="A452" s="2">
        <v>424</v>
      </c>
      <c r="B452" s="2">
        <v>-1062493.5993000062</v>
      </c>
    </row>
    <row r="453" spans="1:2" x14ac:dyDescent="0.55000000000000004">
      <c r="A453" s="2">
        <v>425</v>
      </c>
      <c r="B453" s="2">
        <v>-254386.27732158001</v>
      </c>
    </row>
    <row r="454" spans="1:2" x14ac:dyDescent="0.55000000000000004">
      <c r="A454" s="2">
        <v>426</v>
      </c>
      <c r="B454" s="2">
        <v>-215865.15068399877</v>
      </c>
    </row>
    <row r="455" spans="1:2" x14ac:dyDescent="0.55000000000000004">
      <c r="A455" s="2">
        <v>427</v>
      </c>
      <c r="B455" s="2">
        <v>-1091172.1592233134</v>
      </c>
    </row>
    <row r="456" spans="1:2" x14ac:dyDescent="0.55000000000000004">
      <c r="A456" s="2">
        <v>428</v>
      </c>
      <c r="B456" s="2">
        <v>-633606.35402566614</v>
      </c>
    </row>
    <row r="457" spans="1:2" x14ac:dyDescent="0.55000000000000004">
      <c r="A457" s="2">
        <v>429</v>
      </c>
      <c r="B457" s="2">
        <v>-721588.95595299022</v>
      </c>
    </row>
    <row r="458" spans="1:2" x14ac:dyDescent="0.55000000000000004">
      <c r="A458" s="2">
        <v>430</v>
      </c>
      <c r="B458" s="2">
        <v>-1116521.0602442625</v>
      </c>
    </row>
    <row r="459" spans="1:2" x14ac:dyDescent="0.55000000000000004">
      <c r="A459" s="2">
        <v>431</v>
      </c>
      <c r="B459" s="2">
        <v>-562271.82560580468</v>
      </c>
    </row>
    <row r="460" spans="1:2" x14ac:dyDescent="0.55000000000000004">
      <c r="A460" s="2">
        <v>432</v>
      </c>
      <c r="B460" s="2">
        <v>-593352.71598370525</v>
      </c>
    </row>
    <row r="461" spans="1:2" x14ac:dyDescent="0.55000000000000004">
      <c r="A461" s="2">
        <v>433</v>
      </c>
      <c r="B461" s="2">
        <v>-881732.67266782536</v>
      </c>
    </row>
    <row r="462" spans="1:2" x14ac:dyDescent="0.55000000000000004">
      <c r="A462" s="2">
        <v>434</v>
      </c>
      <c r="B462" s="2">
        <v>-354958.94135543657</v>
      </c>
    </row>
    <row r="463" spans="1:2" x14ac:dyDescent="0.55000000000000004">
      <c r="A463" s="2">
        <v>435</v>
      </c>
      <c r="B463" s="2">
        <v>-221047.46019683481</v>
      </c>
    </row>
    <row r="464" spans="1:2" x14ac:dyDescent="0.55000000000000004">
      <c r="A464" s="2">
        <v>436</v>
      </c>
      <c r="B464" s="2">
        <v>-418198.94157156977</v>
      </c>
    </row>
    <row r="465" spans="1:2" x14ac:dyDescent="0.55000000000000004">
      <c r="A465" s="2">
        <v>437</v>
      </c>
      <c r="B465" s="2">
        <v>0</v>
      </c>
    </row>
    <row r="466" spans="1:2" x14ac:dyDescent="0.55000000000000004">
      <c r="A466" s="2">
        <v>438</v>
      </c>
      <c r="B466" s="2">
        <v>-1055557.6522249151</v>
      </c>
    </row>
    <row r="467" spans="1:2" x14ac:dyDescent="0.55000000000000004">
      <c r="A467" s="2">
        <v>439</v>
      </c>
      <c r="B467" s="2">
        <v>-282922.01093834121</v>
      </c>
    </row>
    <row r="468" spans="1:2" x14ac:dyDescent="0.55000000000000004">
      <c r="A468" s="2">
        <v>440</v>
      </c>
      <c r="B468" s="2">
        <v>-434375.48971512535</v>
      </c>
    </row>
    <row r="469" spans="1:2" x14ac:dyDescent="0.55000000000000004">
      <c r="A469" s="2">
        <v>441</v>
      </c>
      <c r="B469" s="2">
        <v>0</v>
      </c>
    </row>
    <row r="470" spans="1:2" x14ac:dyDescent="0.55000000000000004">
      <c r="A470" s="2">
        <v>442</v>
      </c>
      <c r="B470" s="2">
        <v>-1585366.0479561302</v>
      </c>
    </row>
    <row r="471" spans="1:2" x14ac:dyDescent="0.55000000000000004">
      <c r="A471" s="2">
        <v>443</v>
      </c>
      <c r="B471" s="2">
        <v>-1755941.4642050001</v>
      </c>
    </row>
    <row r="472" spans="1:2" x14ac:dyDescent="0.55000000000000004">
      <c r="A472" s="2">
        <v>444</v>
      </c>
      <c r="B472" s="2">
        <v>125000</v>
      </c>
    </row>
    <row r="473" spans="1:2" x14ac:dyDescent="0.55000000000000004">
      <c r="A473" s="2">
        <v>445</v>
      </c>
      <c r="B473" s="2">
        <v>-255308.85870666461</v>
      </c>
    </row>
    <row r="474" spans="1:2" x14ac:dyDescent="0.55000000000000004">
      <c r="A474" s="2">
        <v>446</v>
      </c>
      <c r="B474" s="2">
        <v>-1119858.9623415628</v>
      </c>
    </row>
    <row r="475" spans="1:2" x14ac:dyDescent="0.55000000000000004">
      <c r="A475" s="2">
        <v>447</v>
      </c>
      <c r="B475" s="2">
        <v>-401035.41742181603</v>
      </c>
    </row>
    <row r="476" spans="1:2" x14ac:dyDescent="0.55000000000000004">
      <c r="A476" s="2">
        <v>448</v>
      </c>
      <c r="B476" s="2">
        <v>-1258208.7177197379</v>
      </c>
    </row>
    <row r="477" spans="1:2" x14ac:dyDescent="0.55000000000000004">
      <c r="A477" s="2">
        <v>449</v>
      </c>
      <c r="B477" s="2">
        <v>-1214676.131432005</v>
      </c>
    </row>
    <row r="478" spans="1:2" x14ac:dyDescent="0.55000000000000004">
      <c r="A478" s="2">
        <v>450</v>
      </c>
      <c r="B478" s="2">
        <v>-562181.44762671751</v>
      </c>
    </row>
    <row r="479" spans="1:2" x14ac:dyDescent="0.55000000000000004">
      <c r="A479" s="2">
        <v>451</v>
      </c>
      <c r="B479" s="2">
        <v>-618460.54541777144</v>
      </c>
    </row>
    <row r="480" spans="1:2" x14ac:dyDescent="0.55000000000000004">
      <c r="A480" s="2">
        <v>452</v>
      </c>
      <c r="B480" s="2">
        <v>-1522821.9506291109</v>
      </c>
    </row>
    <row r="481" spans="1:2" x14ac:dyDescent="0.55000000000000004">
      <c r="A481" s="2">
        <v>453</v>
      </c>
      <c r="B481" s="2">
        <v>-1262715.3556722114</v>
      </c>
    </row>
    <row r="482" spans="1:2" x14ac:dyDescent="0.55000000000000004">
      <c r="A482" s="2">
        <v>454</v>
      </c>
      <c r="B482" s="2">
        <v>-289020.92458890803</v>
      </c>
    </row>
    <row r="483" spans="1:2" x14ac:dyDescent="0.55000000000000004">
      <c r="A483" s="2">
        <v>455</v>
      </c>
      <c r="B483" s="2">
        <v>-1030534.0875387127</v>
      </c>
    </row>
    <row r="484" spans="1:2" x14ac:dyDescent="0.55000000000000004">
      <c r="A484" s="2">
        <v>456</v>
      </c>
      <c r="B484" s="2">
        <v>-330417.61733852146</v>
      </c>
    </row>
    <row r="485" spans="1:2" x14ac:dyDescent="0.55000000000000004">
      <c r="A485" s="2">
        <v>457</v>
      </c>
      <c r="B485" s="2">
        <v>-91502.10775733777</v>
      </c>
    </row>
    <row r="486" spans="1:2" x14ac:dyDescent="0.55000000000000004">
      <c r="A486" s="2">
        <v>458</v>
      </c>
      <c r="B486" s="2">
        <v>-1162768.0655359833</v>
      </c>
    </row>
    <row r="487" spans="1:2" x14ac:dyDescent="0.55000000000000004">
      <c r="A487" s="2">
        <v>459</v>
      </c>
      <c r="B487" s="2">
        <v>-1110867.8152034224</v>
      </c>
    </row>
    <row r="488" spans="1:2" x14ac:dyDescent="0.55000000000000004">
      <c r="A488" s="2">
        <v>460</v>
      </c>
      <c r="B488" s="2">
        <v>-496034.3482530344</v>
      </c>
    </row>
    <row r="489" spans="1:2" x14ac:dyDescent="0.55000000000000004">
      <c r="A489" s="2">
        <v>461</v>
      </c>
      <c r="B489" s="2">
        <v>-212773.19442616191</v>
      </c>
    </row>
    <row r="490" spans="1:2" x14ac:dyDescent="0.55000000000000004">
      <c r="A490" s="2">
        <v>462</v>
      </c>
      <c r="B490" s="2">
        <v>-145336.54617196624</v>
      </c>
    </row>
    <row r="491" spans="1:2" x14ac:dyDescent="0.55000000000000004">
      <c r="A491" s="2">
        <v>463</v>
      </c>
      <c r="B491" s="2">
        <v>-813783.31357902917</v>
      </c>
    </row>
    <row r="492" spans="1:2" x14ac:dyDescent="0.55000000000000004">
      <c r="A492" s="2">
        <v>464</v>
      </c>
      <c r="B492" s="2">
        <v>-654486.55287265452</v>
      </c>
    </row>
    <row r="493" spans="1:2" x14ac:dyDescent="0.55000000000000004">
      <c r="A493" s="2">
        <v>465</v>
      </c>
      <c r="B493" s="2">
        <v>-986962.40137506917</v>
      </c>
    </row>
    <row r="494" spans="1:2" x14ac:dyDescent="0.55000000000000004">
      <c r="A494" s="2">
        <v>466</v>
      </c>
      <c r="B494" s="2">
        <v>-2179344.7999696424</v>
      </c>
    </row>
    <row r="495" spans="1:2" x14ac:dyDescent="0.55000000000000004">
      <c r="A495" s="2">
        <v>467</v>
      </c>
      <c r="B495" s="2">
        <v>-1508626.0212995505</v>
      </c>
    </row>
    <row r="496" spans="1:2" x14ac:dyDescent="0.55000000000000004">
      <c r="A496" s="2">
        <v>468</v>
      </c>
      <c r="B496" s="2">
        <v>-1386502.9317266229</v>
      </c>
    </row>
    <row r="497" spans="1:2" x14ac:dyDescent="0.55000000000000004">
      <c r="A497" s="2">
        <v>469</v>
      </c>
      <c r="B497" s="2">
        <v>-1174886.2651853841</v>
      </c>
    </row>
    <row r="498" spans="1:2" x14ac:dyDescent="0.55000000000000004">
      <c r="A498" s="2">
        <v>470</v>
      </c>
      <c r="B498" s="2">
        <v>-645333.81950111955</v>
      </c>
    </row>
    <row r="499" spans="1:2" x14ac:dyDescent="0.55000000000000004">
      <c r="A499" s="2">
        <v>471</v>
      </c>
      <c r="B499" s="2">
        <v>-467418.59334474977</v>
      </c>
    </row>
    <row r="500" spans="1:2" x14ac:dyDescent="0.55000000000000004">
      <c r="A500" s="2">
        <v>472</v>
      </c>
      <c r="B500" s="2">
        <v>-924622.93724578666</v>
      </c>
    </row>
    <row r="501" spans="1:2" x14ac:dyDescent="0.55000000000000004">
      <c r="A501" s="2">
        <v>473</v>
      </c>
      <c r="B501" s="2">
        <v>-1129737.891102894</v>
      </c>
    </row>
    <row r="502" spans="1:2" x14ac:dyDescent="0.55000000000000004">
      <c r="A502" s="2">
        <v>474</v>
      </c>
      <c r="B502" s="2">
        <v>-45594.131765663769</v>
      </c>
    </row>
    <row r="503" spans="1:2" x14ac:dyDescent="0.55000000000000004">
      <c r="A503" s="2">
        <v>475</v>
      </c>
      <c r="B503" s="2">
        <v>-332245.13495219289</v>
      </c>
    </row>
    <row r="504" spans="1:2" x14ac:dyDescent="0.55000000000000004">
      <c r="A504" s="2">
        <v>476</v>
      </c>
      <c r="B504" s="2">
        <v>-842216.24134272919</v>
      </c>
    </row>
    <row r="505" spans="1:2" x14ac:dyDescent="0.55000000000000004">
      <c r="A505" s="2">
        <v>477</v>
      </c>
      <c r="B505" s="2">
        <v>-892553.26128764695</v>
      </c>
    </row>
    <row r="506" spans="1:2" x14ac:dyDescent="0.55000000000000004">
      <c r="A506" s="2">
        <v>478</v>
      </c>
      <c r="B506" s="2">
        <v>-1518699.6614560753</v>
      </c>
    </row>
    <row r="507" spans="1:2" x14ac:dyDescent="0.55000000000000004">
      <c r="A507" s="2">
        <v>479</v>
      </c>
      <c r="B507" s="2">
        <v>-1012959.5523426179</v>
      </c>
    </row>
    <row r="508" spans="1:2" x14ac:dyDescent="0.55000000000000004">
      <c r="A508" s="2">
        <v>480</v>
      </c>
      <c r="B508" s="2">
        <v>-521132.17372047814</v>
      </c>
    </row>
    <row r="509" spans="1:2" x14ac:dyDescent="0.55000000000000004">
      <c r="A509" s="2">
        <v>481</v>
      </c>
      <c r="B509" s="2">
        <v>250000</v>
      </c>
    </row>
    <row r="510" spans="1:2" x14ac:dyDescent="0.55000000000000004">
      <c r="A510" s="2">
        <v>482</v>
      </c>
      <c r="B510" s="2">
        <v>-901689.78111817234</v>
      </c>
    </row>
    <row r="511" spans="1:2" x14ac:dyDescent="0.55000000000000004">
      <c r="A511" s="2">
        <v>483</v>
      </c>
      <c r="B511" s="2">
        <v>-1330190.7167721055</v>
      </c>
    </row>
    <row r="512" spans="1:2" x14ac:dyDescent="0.55000000000000004">
      <c r="A512" s="2">
        <v>484</v>
      </c>
      <c r="B512" s="2">
        <v>-7889.8345003890427</v>
      </c>
    </row>
    <row r="513" spans="1:2" x14ac:dyDescent="0.55000000000000004">
      <c r="A513" s="2">
        <v>485</v>
      </c>
      <c r="B513" s="2">
        <v>-1405743.518519569</v>
      </c>
    </row>
    <row r="514" spans="1:2" x14ac:dyDescent="0.55000000000000004">
      <c r="A514" s="2">
        <v>486</v>
      </c>
      <c r="B514" s="2">
        <v>-852968.54262524727</v>
      </c>
    </row>
    <row r="515" spans="1:2" x14ac:dyDescent="0.55000000000000004">
      <c r="A515" s="2">
        <v>487</v>
      </c>
      <c r="B515" s="2">
        <v>-1241374.1521967554</v>
      </c>
    </row>
    <row r="516" spans="1:2" x14ac:dyDescent="0.55000000000000004">
      <c r="A516" s="2">
        <v>488</v>
      </c>
      <c r="B516" s="2">
        <v>125000</v>
      </c>
    </row>
    <row r="517" spans="1:2" x14ac:dyDescent="0.55000000000000004">
      <c r="A517" s="2">
        <v>489</v>
      </c>
      <c r="B517" s="2">
        <v>-592747.26367108629</v>
      </c>
    </row>
    <row r="518" spans="1:2" x14ac:dyDescent="0.55000000000000004">
      <c r="A518" s="2">
        <v>490</v>
      </c>
      <c r="B518" s="2">
        <v>-692005.53398505459</v>
      </c>
    </row>
    <row r="519" spans="1:2" x14ac:dyDescent="0.55000000000000004">
      <c r="A519" s="2">
        <v>491</v>
      </c>
      <c r="B519" s="2">
        <v>125000</v>
      </c>
    </row>
    <row r="520" spans="1:2" x14ac:dyDescent="0.55000000000000004">
      <c r="A520" s="2">
        <v>492</v>
      </c>
      <c r="B520" s="2">
        <v>-605279.04020297225</v>
      </c>
    </row>
    <row r="521" spans="1:2" x14ac:dyDescent="0.55000000000000004">
      <c r="A521" s="2">
        <v>493</v>
      </c>
      <c r="B521" s="2">
        <v>125000</v>
      </c>
    </row>
    <row r="522" spans="1:2" x14ac:dyDescent="0.55000000000000004">
      <c r="A522" s="2">
        <v>494</v>
      </c>
      <c r="B522" s="2">
        <v>-992082.0025999943</v>
      </c>
    </row>
    <row r="523" spans="1:2" x14ac:dyDescent="0.55000000000000004">
      <c r="A523" s="2">
        <v>495</v>
      </c>
      <c r="B523" s="2">
        <v>-787557.80704936374</v>
      </c>
    </row>
    <row r="524" spans="1:2" x14ac:dyDescent="0.55000000000000004">
      <c r="A524" s="2">
        <v>496</v>
      </c>
      <c r="B524" s="2">
        <v>-1599736.3222075489</v>
      </c>
    </row>
    <row r="525" spans="1:2" x14ac:dyDescent="0.55000000000000004">
      <c r="A525" s="2">
        <v>497</v>
      </c>
      <c r="B525" s="2">
        <v>-932215.6485583731</v>
      </c>
    </row>
    <row r="526" spans="1:2" x14ac:dyDescent="0.55000000000000004">
      <c r="A526" s="2">
        <v>498</v>
      </c>
      <c r="B526" s="2">
        <v>-1672437.9943869214</v>
      </c>
    </row>
    <row r="527" spans="1:2" x14ac:dyDescent="0.55000000000000004">
      <c r="A527" s="2">
        <v>499</v>
      </c>
      <c r="B527" s="2">
        <v>-1849822.228120585</v>
      </c>
    </row>
    <row r="528" spans="1:2" x14ac:dyDescent="0.55000000000000004">
      <c r="A528" s="2">
        <v>500</v>
      </c>
      <c r="B528" s="2">
        <v>-1075409.2667482859</v>
      </c>
    </row>
    <row r="529" spans="1:2" x14ac:dyDescent="0.55000000000000004">
      <c r="A529" s="2">
        <v>501</v>
      </c>
      <c r="B529" s="2">
        <v>-39282.159865831454</v>
      </c>
    </row>
    <row r="530" spans="1:2" x14ac:dyDescent="0.55000000000000004">
      <c r="A530" s="2">
        <v>502</v>
      </c>
      <c r="B530" s="2">
        <v>250000</v>
      </c>
    </row>
    <row r="531" spans="1:2" x14ac:dyDescent="0.55000000000000004">
      <c r="A531" s="2">
        <v>503</v>
      </c>
      <c r="B531" s="2">
        <v>-828179.22526069218</v>
      </c>
    </row>
    <row r="532" spans="1:2" x14ac:dyDescent="0.55000000000000004">
      <c r="A532" s="2">
        <v>504</v>
      </c>
      <c r="B532" s="2">
        <v>-2238966.6801895108</v>
      </c>
    </row>
    <row r="533" spans="1:2" x14ac:dyDescent="0.55000000000000004">
      <c r="A533" s="2">
        <v>505</v>
      </c>
      <c r="B533" s="2">
        <v>-2178869.8735429784</v>
      </c>
    </row>
    <row r="534" spans="1:2" x14ac:dyDescent="0.55000000000000004">
      <c r="A534" s="2">
        <v>506</v>
      </c>
      <c r="B534" s="2">
        <v>-169626.59694774466</v>
      </c>
    </row>
    <row r="535" spans="1:2" x14ac:dyDescent="0.55000000000000004">
      <c r="A535" s="2">
        <v>507</v>
      </c>
      <c r="B535" s="2">
        <v>-581257.14189569594</v>
      </c>
    </row>
    <row r="536" spans="1:2" x14ac:dyDescent="0.55000000000000004">
      <c r="A536" s="2">
        <v>508</v>
      </c>
      <c r="B536" s="2">
        <v>-421590.07382092584</v>
      </c>
    </row>
    <row r="537" spans="1:2" x14ac:dyDescent="0.55000000000000004">
      <c r="A537" s="2">
        <v>509</v>
      </c>
      <c r="B537" s="2">
        <v>-1214171.7920353496</v>
      </c>
    </row>
    <row r="538" spans="1:2" x14ac:dyDescent="0.55000000000000004">
      <c r="A538" s="2">
        <v>510</v>
      </c>
      <c r="B538" s="2">
        <v>-364556.54093422124</v>
      </c>
    </row>
    <row r="539" spans="1:2" x14ac:dyDescent="0.55000000000000004">
      <c r="A539" s="2">
        <v>511</v>
      </c>
      <c r="B539" s="2">
        <v>-189395.46674121902</v>
      </c>
    </row>
    <row r="540" spans="1:2" x14ac:dyDescent="0.55000000000000004">
      <c r="A540" s="2">
        <v>512</v>
      </c>
      <c r="B540" s="2">
        <v>-1520387.1240611253</v>
      </c>
    </row>
    <row r="541" spans="1:2" x14ac:dyDescent="0.55000000000000004">
      <c r="A541" s="2">
        <v>513</v>
      </c>
      <c r="B541" s="2">
        <v>-650959.93328384007</v>
      </c>
    </row>
    <row r="542" spans="1:2" x14ac:dyDescent="0.55000000000000004">
      <c r="A542" s="2">
        <v>514</v>
      </c>
      <c r="B542" s="2">
        <v>250000</v>
      </c>
    </row>
    <row r="543" spans="1:2" x14ac:dyDescent="0.55000000000000004">
      <c r="A543" s="2">
        <v>515</v>
      </c>
      <c r="B543" s="2">
        <v>-1876379.0944550317</v>
      </c>
    </row>
    <row r="544" spans="1:2" x14ac:dyDescent="0.55000000000000004">
      <c r="A544" s="2">
        <v>516</v>
      </c>
      <c r="B544" s="2">
        <v>-85055.3027697957</v>
      </c>
    </row>
    <row r="545" spans="1:2" x14ac:dyDescent="0.55000000000000004">
      <c r="A545" s="2">
        <v>517</v>
      </c>
      <c r="B545" s="2">
        <v>-869060.92437149631</v>
      </c>
    </row>
    <row r="546" spans="1:2" x14ac:dyDescent="0.55000000000000004">
      <c r="A546" s="2">
        <v>518</v>
      </c>
      <c r="B546" s="2">
        <v>-481959.69036104518</v>
      </c>
    </row>
    <row r="547" spans="1:2" x14ac:dyDescent="0.55000000000000004">
      <c r="A547" s="2">
        <v>519</v>
      </c>
      <c r="B547" s="2">
        <v>-1422695.1213007974</v>
      </c>
    </row>
    <row r="548" spans="1:2" x14ac:dyDescent="0.55000000000000004">
      <c r="A548" s="2">
        <v>520</v>
      </c>
      <c r="B548" s="2">
        <v>-181355.03974544373</v>
      </c>
    </row>
    <row r="549" spans="1:2" x14ac:dyDescent="0.55000000000000004">
      <c r="A549" s="2">
        <v>521</v>
      </c>
      <c r="B549" s="2">
        <v>-1012546.315265649</v>
      </c>
    </row>
    <row r="550" spans="1:2" x14ac:dyDescent="0.55000000000000004">
      <c r="A550" s="2">
        <v>522</v>
      </c>
      <c r="B550" s="2">
        <v>-749382.90478662564</v>
      </c>
    </row>
    <row r="551" spans="1:2" x14ac:dyDescent="0.55000000000000004">
      <c r="A551" s="2">
        <v>523</v>
      </c>
      <c r="B551" s="2">
        <v>-68417.460657156509</v>
      </c>
    </row>
    <row r="552" spans="1:2" x14ac:dyDescent="0.55000000000000004">
      <c r="A552" s="2">
        <v>524</v>
      </c>
      <c r="B552" s="2">
        <v>375000</v>
      </c>
    </row>
    <row r="553" spans="1:2" x14ac:dyDescent="0.55000000000000004">
      <c r="A553" s="2">
        <v>525</v>
      </c>
      <c r="B553" s="2">
        <v>-992982.56023491686</v>
      </c>
    </row>
    <row r="554" spans="1:2" x14ac:dyDescent="0.55000000000000004">
      <c r="A554" s="2">
        <v>526</v>
      </c>
      <c r="B554" s="2">
        <v>125000</v>
      </c>
    </row>
    <row r="555" spans="1:2" x14ac:dyDescent="0.55000000000000004">
      <c r="A555" s="2">
        <v>527</v>
      </c>
      <c r="B555" s="2">
        <v>-441263.62341229897</v>
      </c>
    </row>
    <row r="556" spans="1:2" x14ac:dyDescent="0.55000000000000004">
      <c r="A556" s="2">
        <v>528</v>
      </c>
      <c r="B556" s="2">
        <v>-514452.81415266183</v>
      </c>
    </row>
    <row r="557" spans="1:2" x14ac:dyDescent="0.55000000000000004">
      <c r="A557" s="2">
        <v>529</v>
      </c>
      <c r="B557" s="2">
        <v>-662524.74176281807</v>
      </c>
    </row>
    <row r="558" spans="1:2" x14ac:dyDescent="0.55000000000000004">
      <c r="A558" s="2">
        <v>530</v>
      </c>
      <c r="B558" s="2">
        <v>-2063754.855667741</v>
      </c>
    </row>
    <row r="559" spans="1:2" x14ac:dyDescent="0.55000000000000004">
      <c r="A559" s="2">
        <v>531</v>
      </c>
      <c r="B559" s="2">
        <v>-1141564.34532191</v>
      </c>
    </row>
    <row r="560" spans="1:2" x14ac:dyDescent="0.55000000000000004">
      <c r="A560" s="2">
        <v>532</v>
      </c>
      <c r="B560" s="2">
        <v>-657479.80769901909</v>
      </c>
    </row>
    <row r="561" spans="1:2" x14ac:dyDescent="0.55000000000000004">
      <c r="A561" s="2">
        <v>533</v>
      </c>
      <c r="B561" s="2">
        <v>-820894.64843305363</v>
      </c>
    </row>
    <row r="562" spans="1:2" x14ac:dyDescent="0.55000000000000004">
      <c r="A562" s="2">
        <v>534</v>
      </c>
      <c r="B562" s="2">
        <v>-700539.61440729466</v>
      </c>
    </row>
    <row r="563" spans="1:2" x14ac:dyDescent="0.55000000000000004">
      <c r="A563" s="2">
        <v>535</v>
      </c>
      <c r="B563" s="2">
        <v>-2834358.8058249461</v>
      </c>
    </row>
    <row r="564" spans="1:2" x14ac:dyDescent="0.55000000000000004">
      <c r="A564" s="2">
        <v>536</v>
      </c>
      <c r="B564" s="2">
        <v>-1207156.6328637861</v>
      </c>
    </row>
    <row r="565" spans="1:2" x14ac:dyDescent="0.55000000000000004">
      <c r="A565" s="2">
        <v>537</v>
      </c>
      <c r="B565" s="2">
        <v>-1335559.0791095891</v>
      </c>
    </row>
    <row r="566" spans="1:2" x14ac:dyDescent="0.55000000000000004">
      <c r="A566" s="2">
        <v>538</v>
      </c>
      <c r="B566" s="2">
        <v>-759208.74690263916</v>
      </c>
    </row>
    <row r="567" spans="1:2" x14ac:dyDescent="0.55000000000000004">
      <c r="A567" s="2">
        <v>539</v>
      </c>
      <c r="B567" s="2">
        <v>-798297.80727852322</v>
      </c>
    </row>
    <row r="568" spans="1:2" x14ac:dyDescent="0.55000000000000004">
      <c r="A568" s="2">
        <v>540</v>
      </c>
      <c r="B568" s="2">
        <v>250000</v>
      </c>
    </row>
    <row r="569" spans="1:2" x14ac:dyDescent="0.55000000000000004">
      <c r="A569" s="2">
        <v>541</v>
      </c>
      <c r="B569" s="2">
        <v>-821074.76580649638</v>
      </c>
    </row>
    <row r="570" spans="1:2" x14ac:dyDescent="0.55000000000000004">
      <c r="A570" s="2">
        <v>542</v>
      </c>
      <c r="B570" s="2">
        <v>-79587.684621493827</v>
      </c>
    </row>
    <row r="571" spans="1:2" x14ac:dyDescent="0.55000000000000004">
      <c r="A571" s="2">
        <v>543</v>
      </c>
      <c r="B571" s="2">
        <v>-1019395.7405295643</v>
      </c>
    </row>
    <row r="572" spans="1:2" x14ac:dyDescent="0.55000000000000004">
      <c r="A572" s="2">
        <v>544</v>
      </c>
      <c r="B572" s="2">
        <v>-229096.92165622092</v>
      </c>
    </row>
    <row r="573" spans="1:2" x14ac:dyDescent="0.55000000000000004">
      <c r="A573" s="2">
        <v>545</v>
      </c>
      <c r="B573" s="2">
        <v>-847849.82010481472</v>
      </c>
    </row>
    <row r="574" spans="1:2" x14ac:dyDescent="0.55000000000000004">
      <c r="A574" s="2">
        <v>546</v>
      </c>
      <c r="B574" s="2">
        <v>-793550.05860341119</v>
      </c>
    </row>
    <row r="575" spans="1:2" x14ac:dyDescent="0.55000000000000004">
      <c r="A575" s="2">
        <v>547</v>
      </c>
      <c r="B575" s="2">
        <v>-573328.48649536842</v>
      </c>
    </row>
    <row r="576" spans="1:2" x14ac:dyDescent="0.55000000000000004">
      <c r="A576" s="2">
        <v>548</v>
      </c>
      <c r="B576" s="2">
        <v>-681478.51323551824</v>
      </c>
    </row>
    <row r="577" spans="1:2" x14ac:dyDescent="0.55000000000000004">
      <c r="A577" s="2">
        <v>549</v>
      </c>
      <c r="B577" s="2">
        <v>-959054.13593884255</v>
      </c>
    </row>
    <row r="578" spans="1:2" x14ac:dyDescent="0.55000000000000004">
      <c r="A578" s="2">
        <v>550</v>
      </c>
      <c r="B578" s="2">
        <v>-1905655.5323132325</v>
      </c>
    </row>
    <row r="579" spans="1:2" x14ac:dyDescent="0.55000000000000004">
      <c r="A579" s="2">
        <v>551</v>
      </c>
      <c r="B579" s="2">
        <v>250000</v>
      </c>
    </row>
    <row r="580" spans="1:2" x14ac:dyDescent="0.55000000000000004">
      <c r="A580" s="2">
        <v>552</v>
      </c>
      <c r="B580" s="2">
        <v>-650197.22871314606</v>
      </c>
    </row>
    <row r="581" spans="1:2" x14ac:dyDescent="0.55000000000000004">
      <c r="A581" s="2">
        <v>553</v>
      </c>
      <c r="B581" s="2">
        <v>-626722.33082018315</v>
      </c>
    </row>
    <row r="582" spans="1:2" x14ac:dyDescent="0.55000000000000004">
      <c r="A582" s="2">
        <v>554</v>
      </c>
      <c r="B582" s="2">
        <v>-841744.06651924946</v>
      </c>
    </row>
    <row r="583" spans="1:2" x14ac:dyDescent="0.55000000000000004">
      <c r="A583" s="2">
        <v>555</v>
      </c>
      <c r="B583" s="2">
        <v>-1222883.7509090502</v>
      </c>
    </row>
    <row r="584" spans="1:2" x14ac:dyDescent="0.55000000000000004">
      <c r="A584" s="2">
        <v>556</v>
      </c>
      <c r="B584" s="2">
        <v>125000</v>
      </c>
    </row>
    <row r="585" spans="1:2" x14ac:dyDescent="0.55000000000000004">
      <c r="A585" s="2">
        <v>557</v>
      </c>
      <c r="B585" s="2">
        <v>-1662113.8681909761</v>
      </c>
    </row>
    <row r="586" spans="1:2" x14ac:dyDescent="0.55000000000000004">
      <c r="A586" s="2">
        <v>558</v>
      </c>
      <c r="B586" s="2">
        <v>-801256.84738199518</v>
      </c>
    </row>
    <row r="587" spans="1:2" x14ac:dyDescent="0.55000000000000004">
      <c r="A587" s="2">
        <v>559</v>
      </c>
      <c r="B587" s="2">
        <v>-198834.24126513072</v>
      </c>
    </row>
    <row r="588" spans="1:2" x14ac:dyDescent="0.55000000000000004">
      <c r="A588" s="2">
        <v>560</v>
      </c>
      <c r="B588" s="2">
        <v>-1236928.3022980082</v>
      </c>
    </row>
    <row r="589" spans="1:2" x14ac:dyDescent="0.55000000000000004">
      <c r="A589" s="2">
        <v>561</v>
      </c>
      <c r="B589" s="2">
        <v>-955074.22824642714</v>
      </c>
    </row>
    <row r="590" spans="1:2" x14ac:dyDescent="0.55000000000000004">
      <c r="A590" s="2">
        <v>562</v>
      </c>
      <c r="B590" s="2">
        <v>-735487.3434439376</v>
      </c>
    </row>
    <row r="591" spans="1:2" x14ac:dyDescent="0.55000000000000004">
      <c r="A591" s="2">
        <v>563</v>
      </c>
      <c r="B591" s="2">
        <v>-576477.47391460056</v>
      </c>
    </row>
    <row r="592" spans="1:2" x14ac:dyDescent="0.55000000000000004">
      <c r="A592" s="2">
        <v>564</v>
      </c>
      <c r="B592" s="2">
        <v>-508596.24015694897</v>
      </c>
    </row>
    <row r="593" spans="1:2" x14ac:dyDescent="0.55000000000000004">
      <c r="A593" s="2">
        <v>565</v>
      </c>
      <c r="B593" s="2">
        <v>-1495488.800545797</v>
      </c>
    </row>
    <row r="594" spans="1:2" x14ac:dyDescent="0.55000000000000004">
      <c r="A594" s="2">
        <v>566</v>
      </c>
      <c r="B594" s="2">
        <v>-124999.99999999983</v>
      </c>
    </row>
    <row r="595" spans="1:2" x14ac:dyDescent="0.55000000000000004">
      <c r="A595" s="2">
        <v>567</v>
      </c>
      <c r="B595" s="2">
        <v>-875598.94558468531</v>
      </c>
    </row>
    <row r="596" spans="1:2" x14ac:dyDescent="0.55000000000000004">
      <c r="A596" s="2">
        <v>568</v>
      </c>
      <c r="B596" s="2">
        <v>-1353196.6706437692</v>
      </c>
    </row>
    <row r="597" spans="1:2" x14ac:dyDescent="0.55000000000000004">
      <c r="A597" s="2">
        <v>569</v>
      </c>
      <c r="B597" s="2">
        <v>-1950084.2557655661</v>
      </c>
    </row>
    <row r="598" spans="1:2" x14ac:dyDescent="0.55000000000000004">
      <c r="A598" s="2">
        <v>570</v>
      </c>
      <c r="B598" s="2">
        <v>-252224.95093515643</v>
      </c>
    </row>
    <row r="599" spans="1:2" x14ac:dyDescent="0.55000000000000004">
      <c r="A599" s="2">
        <v>571</v>
      </c>
      <c r="B599" s="2">
        <v>-250076.54423554178</v>
      </c>
    </row>
    <row r="600" spans="1:2" x14ac:dyDescent="0.55000000000000004">
      <c r="A600" s="2">
        <v>572</v>
      </c>
      <c r="B600" s="2">
        <v>-541803.20074749296</v>
      </c>
    </row>
    <row r="601" spans="1:2" x14ac:dyDescent="0.55000000000000004">
      <c r="A601" s="2">
        <v>573</v>
      </c>
      <c r="B601" s="2">
        <v>-1048366.0630939364</v>
      </c>
    </row>
    <row r="602" spans="1:2" x14ac:dyDescent="0.55000000000000004">
      <c r="A602" s="2">
        <v>574</v>
      </c>
      <c r="B602" s="2">
        <v>-278706.65151797165</v>
      </c>
    </row>
    <row r="603" spans="1:2" x14ac:dyDescent="0.55000000000000004">
      <c r="A603" s="2">
        <v>575</v>
      </c>
      <c r="B603" s="2">
        <v>-462242.51128029067</v>
      </c>
    </row>
    <row r="604" spans="1:2" x14ac:dyDescent="0.55000000000000004">
      <c r="A604" s="2">
        <v>576</v>
      </c>
      <c r="B604" s="2">
        <v>-1617909.5023799175</v>
      </c>
    </row>
    <row r="605" spans="1:2" x14ac:dyDescent="0.55000000000000004">
      <c r="A605" s="2">
        <v>577</v>
      </c>
      <c r="B605" s="2">
        <v>-698869.79590721126</v>
      </c>
    </row>
    <row r="606" spans="1:2" x14ac:dyDescent="0.55000000000000004">
      <c r="A606" s="2">
        <v>578</v>
      </c>
      <c r="B606" s="2">
        <v>-1370558.6412873105</v>
      </c>
    </row>
    <row r="607" spans="1:2" x14ac:dyDescent="0.55000000000000004">
      <c r="A607" s="2">
        <v>579</v>
      </c>
      <c r="B607" s="2">
        <v>-451060.75802859385</v>
      </c>
    </row>
    <row r="608" spans="1:2" x14ac:dyDescent="0.55000000000000004">
      <c r="A608" s="2">
        <v>580</v>
      </c>
      <c r="B608" s="2">
        <v>-1142260.9709953875</v>
      </c>
    </row>
    <row r="609" spans="1:2" x14ac:dyDescent="0.55000000000000004">
      <c r="A609" s="2">
        <v>581</v>
      </c>
      <c r="B609" s="2">
        <v>-1034442.0034584091</v>
      </c>
    </row>
    <row r="610" spans="1:2" x14ac:dyDescent="0.55000000000000004">
      <c r="A610" s="2">
        <v>582</v>
      </c>
      <c r="B610" s="2">
        <v>-1020091.7541075498</v>
      </c>
    </row>
    <row r="611" spans="1:2" x14ac:dyDescent="0.55000000000000004">
      <c r="A611" s="2">
        <v>583</v>
      </c>
      <c r="B611" s="2">
        <v>-677002.8543254619</v>
      </c>
    </row>
    <row r="612" spans="1:2" x14ac:dyDescent="0.55000000000000004">
      <c r="A612" s="2">
        <v>584</v>
      </c>
      <c r="B612" s="2">
        <v>-736144.92115830863</v>
      </c>
    </row>
    <row r="613" spans="1:2" x14ac:dyDescent="0.55000000000000004">
      <c r="A613" s="2">
        <v>585</v>
      </c>
      <c r="B613" s="2">
        <v>125000</v>
      </c>
    </row>
    <row r="614" spans="1:2" x14ac:dyDescent="0.55000000000000004">
      <c r="A614" s="2">
        <v>586</v>
      </c>
      <c r="B614" s="2">
        <v>-456002.20107905945</v>
      </c>
    </row>
    <row r="615" spans="1:2" x14ac:dyDescent="0.55000000000000004">
      <c r="A615" s="2">
        <v>587</v>
      </c>
      <c r="B615" s="2">
        <v>-1383440.1984716253</v>
      </c>
    </row>
    <row r="616" spans="1:2" x14ac:dyDescent="0.55000000000000004">
      <c r="A616" s="2">
        <v>588</v>
      </c>
      <c r="B616" s="2">
        <v>-1191737.2222944766</v>
      </c>
    </row>
    <row r="617" spans="1:2" x14ac:dyDescent="0.55000000000000004">
      <c r="A617" s="2">
        <v>589</v>
      </c>
      <c r="B617" s="2">
        <v>-1595544.9781616298</v>
      </c>
    </row>
    <row r="618" spans="1:2" x14ac:dyDescent="0.55000000000000004">
      <c r="A618" s="2">
        <v>590</v>
      </c>
      <c r="B618" s="2">
        <v>125000</v>
      </c>
    </row>
    <row r="619" spans="1:2" x14ac:dyDescent="0.55000000000000004">
      <c r="A619" s="2">
        <v>591</v>
      </c>
      <c r="B619" s="2">
        <v>250000</v>
      </c>
    </row>
    <row r="620" spans="1:2" x14ac:dyDescent="0.55000000000000004">
      <c r="A620" s="2">
        <v>592</v>
      </c>
      <c r="B620" s="2">
        <v>0</v>
      </c>
    </row>
    <row r="621" spans="1:2" x14ac:dyDescent="0.55000000000000004">
      <c r="A621" s="2">
        <v>593</v>
      </c>
      <c r="B621" s="2">
        <v>-1302861.3345638569</v>
      </c>
    </row>
    <row r="622" spans="1:2" x14ac:dyDescent="0.55000000000000004">
      <c r="A622" s="2">
        <v>594</v>
      </c>
      <c r="B622" s="2">
        <v>-998787.20836847019</v>
      </c>
    </row>
    <row r="623" spans="1:2" x14ac:dyDescent="0.55000000000000004">
      <c r="A623" s="2">
        <v>595</v>
      </c>
      <c r="B623" s="2">
        <v>-1123441.5023782474</v>
      </c>
    </row>
    <row r="624" spans="1:2" x14ac:dyDescent="0.55000000000000004">
      <c r="A624" s="2">
        <v>596</v>
      </c>
      <c r="B624" s="2">
        <v>-954009.94141634181</v>
      </c>
    </row>
    <row r="625" spans="1:2" x14ac:dyDescent="0.55000000000000004">
      <c r="A625" s="2">
        <v>597</v>
      </c>
      <c r="B625" s="2">
        <v>250000</v>
      </c>
    </row>
    <row r="626" spans="1:2" x14ac:dyDescent="0.55000000000000004">
      <c r="A626" s="2">
        <v>598</v>
      </c>
      <c r="B626" s="2">
        <v>-1039484.5010536308</v>
      </c>
    </row>
    <row r="627" spans="1:2" x14ac:dyDescent="0.55000000000000004">
      <c r="A627" s="2">
        <v>599</v>
      </c>
      <c r="B627" s="2">
        <v>-95044.208782423637</v>
      </c>
    </row>
    <row r="628" spans="1:2" x14ac:dyDescent="0.55000000000000004">
      <c r="A628" s="2">
        <v>600</v>
      </c>
      <c r="B628" s="2">
        <v>-946848.14986203087</v>
      </c>
    </row>
    <row r="629" spans="1:2" x14ac:dyDescent="0.55000000000000004">
      <c r="A629" s="2">
        <v>601</v>
      </c>
      <c r="B629" s="2">
        <v>-395370.47804184404</v>
      </c>
    </row>
    <row r="630" spans="1:2" x14ac:dyDescent="0.55000000000000004">
      <c r="A630" s="2">
        <v>602</v>
      </c>
      <c r="B630" s="2">
        <v>-879917.16809284675</v>
      </c>
    </row>
    <row r="631" spans="1:2" x14ac:dyDescent="0.55000000000000004">
      <c r="A631" s="2">
        <v>603</v>
      </c>
      <c r="B631" s="2">
        <v>-1103177.0004431377</v>
      </c>
    </row>
    <row r="632" spans="1:2" x14ac:dyDescent="0.55000000000000004">
      <c r="A632" s="2">
        <v>604</v>
      </c>
      <c r="B632" s="2">
        <v>266562.77297922206</v>
      </c>
    </row>
    <row r="633" spans="1:2" x14ac:dyDescent="0.55000000000000004">
      <c r="A633" s="2">
        <v>605</v>
      </c>
      <c r="B633" s="2">
        <v>-649112.5415228639</v>
      </c>
    </row>
    <row r="634" spans="1:2" x14ac:dyDescent="0.55000000000000004">
      <c r="A634" s="2">
        <v>606</v>
      </c>
      <c r="B634" s="2">
        <v>-1423819.93015746</v>
      </c>
    </row>
    <row r="635" spans="1:2" x14ac:dyDescent="0.55000000000000004">
      <c r="A635" s="2">
        <v>607</v>
      </c>
      <c r="B635" s="2">
        <v>-1126943.0562465691</v>
      </c>
    </row>
    <row r="636" spans="1:2" x14ac:dyDescent="0.55000000000000004">
      <c r="A636" s="2">
        <v>608</v>
      </c>
      <c r="B636" s="2">
        <v>-1424996.3545939645</v>
      </c>
    </row>
    <row r="637" spans="1:2" x14ac:dyDescent="0.55000000000000004">
      <c r="A637" s="2">
        <v>609</v>
      </c>
      <c r="B637" s="2">
        <v>-30865.329725061565</v>
      </c>
    </row>
    <row r="638" spans="1:2" x14ac:dyDescent="0.55000000000000004">
      <c r="A638" s="2">
        <v>610</v>
      </c>
      <c r="B638" s="2">
        <v>-1037694.3653289252</v>
      </c>
    </row>
    <row r="639" spans="1:2" x14ac:dyDescent="0.55000000000000004">
      <c r="A639" s="2">
        <v>611</v>
      </c>
      <c r="B639" s="2">
        <v>-781975.70927645057</v>
      </c>
    </row>
    <row r="640" spans="1:2" x14ac:dyDescent="0.55000000000000004">
      <c r="A640" s="2">
        <v>612</v>
      </c>
      <c r="B640" s="2">
        <v>-657177.71117923374</v>
      </c>
    </row>
    <row r="641" spans="1:2" x14ac:dyDescent="0.55000000000000004">
      <c r="A641" s="2">
        <v>613</v>
      </c>
      <c r="B641" s="2">
        <v>-970287.45746577496</v>
      </c>
    </row>
    <row r="642" spans="1:2" x14ac:dyDescent="0.55000000000000004">
      <c r="A642" s="2">
        <v>614</v>
      </c>
      <c r="B642" s="2">
        <v>-836551.23119075829</v>
      </c>
    </row>
    <row r="643" spans="1:2" x14ac:dyDescent="0.55000000000000004">
      <c r="A643" s="2">
        <v>615</v>
      </c>
      <c r="B643" s="2">
        <v>-542717.79790354695</v>
      </c>
    </row>
    <row r="644" spans="1:2" x14ac:dyDescent="0.55000000000000004">
      <c r="A644" s="2">
        <v>616</v>
      </c>
      <c r="B644" s="2">
        <v>-1361299.6404904658</v>
      </c>
    </row>
    <row r="645" spans="1:2" x14ac:dyDescent="0.55000000000000004">
      <c r="A645" s="2">
        <v>617</v>
      </c>
      <c r="B645" s="2">
        <v>-356302.53394755838</v>
      </c>
    </row>
    <row r="646" spans="1:2" x14ac:dyDescent="0.55000000000000004">
      <c r="A646" s="2">
        <v>618</v>
      </c>
      <c r="B646" s="2">
        <v>-1254528.4768933111</v>
      </c>
    </row>
    <row r="647" spans="1:2" x14ac:dyDescent="0.55000000000000004">
      <c r="A647" s="2">
        <v>619</v>
      </c>
      <c r="B647" s="2">
        <v>-1184908.2139490887</v>
      </c>
    </row>
    <row r="648" spans="1:2" x14ac:dyDescent="0.55000000000000004">
      <c r="A648" s="2">
        <v>620</v>
      </c>
      <c r="B648" s="2">
        <v>-774922.46697226807</v>
      </c>
    </row>
    <row r="649" spans="1:2" x14ac:dyDescent="0.55000000000000004">
      <c r="A649" s="2">
        <v>621</v>
      </c>
      <c r="B649" s="2">
        <v>-1534224.681837694</v>
      </c>
    </row>
    <row r="650" spans="1:2" x14ac:dyDescent="0.55000000000000004">
      <c r="A650" s="2">
        <v>622</v>
      </c>
      <c r="B650" s="2">
        <v>-937089.31456461921</v>
      </c>
    </row>
    <row r="651" spans="1:2" x14ac:dyDescent="0.55000000000000004">
      <c r="A651" s="2">
        <v>623</v>
      </c>
      <c r="B651" s="2">
        <v>375000</v>
      </c>
    </row>
    <row r="652" spans="1:2" x14ac:dyDescent="0.55000000000000004">
      <c r="A652" s="2">
        <v>624</v>
      </c>
      <c r="B652" s="2">
        <v>250000</v>
      </c>
    </row>
    <row r="653" spans="1:2" x14ac:dyDescent="0.55000000000000004">
      <c r="A653" s="2">
        <v>625</v>
      </c>
      <c r="B653" s="2">
        <v>-1005496.9597249655</v>
      </c>
    </row>
    <row r="654" spans="1:2" x14ac:dyDescent="0.55000000000000004">
      <c r="A654" s="2">
        <v>626</v>
      </c>
      <c r="B654" s="2">
        <v>-756568.62040478422</v>
      </c>
    </row>
    <row r="655" spans="1:2" x14ac:dyDescent="0.55000000000000004">
      <c r="A655" s="2">
        <v>627</v>
      </c>
      <c r="B655" s="2">
        <v>-559313.52381208923</v>
      </c>
    </row>
    <row r="656" spans="1:2" x14ac:dyDescent="0.55000000000000004">
      <c r="A656" s="2">
        <v>628</v>
      </c>
      <c r="B656" s="2">
        <v>-63048.94128093074</v>
      </c>
    </row>
    <row r="657" spans="1:2" x14ac:dyDescent="0.55000000000000004">
      <c r="A657" s="2">
        <v>629</v>
      </c>
      <c r="B657" s="2">
        <v>-1038905.6262866487</v>
      </c>
    </row>
    <row r="658" spans="1:2" x14ac:dyDescent="0.55000000000000004">
      <c r="A658" s="2">
        <v>630</v>
      </c>
      <c r="B658" s="2">
        <v>-414699.57793179364</v>
      </c>
    </row>
    <row r="659" spans="1:2" x14ac:dyDescent="0.55000000000000004">
      <c r="A659" s="2">
        <v>631</v>
      </c>
      <c r="B659" s="2">
        <v>-206265.59338344904</v>
      </c>
    </row>
    <row r="660" spans="1:2" x14ac:dyDescent="0.55000000000000004">
      <c r="A660" s="2">
        <v>632</v>
      </c>
      <c r="B660" s="2">
        <v>-819088.57517812517</v>
      </c>
    </row>
    <row r="661" spans="1:2" x14ac:dyDescent="0.55000000000000004">
      <c r="A661" s="2">
        <v>633</v>
      </c>
      <c r="B661" s="2">
        <v>-124999.99999999983</v>
      </c>
    </row>
    <row r="662" spans="1:2" x14ac:dyDescent="0.55000000000000004">
      <c r="A662" s="2">
        <v>634</v>
      </c>
      <c r="B662" s="2">
        <v>-1089268.1361838607</v>
      </c>
    </row>
    <row r="663" spans="1:2" x14ac:dyDescent="0.55000000000000004">
      <c r="A663" s="2">
        <v>635</v>
      </c>
      <c r="B663" s="2">
        <v>-1006078.458714988</v>
      </c>
    </row>
    <row r="664" spans="1:2" x14ac:dyDescent="0.55000000000000004">
      <c r="A664" s="2">
        <v>636</v>
      </c>
      <c r="B664" s="2">
        <v>-552404.08342956414</v>
      </c>
    </row>
    <row r="665" spans="1:2" x14ac:dyDescent="0.55000000000000004">
      <c r="A665" s="2">
        <v>637</v>
      </c>
      <c r="B665" s="2">
        <v>-1403556.5750811528</v>
      </c>
    </row>
    <row r="666" spans="1:2" x14ac:dyDescent="0.55000000000000004">
      <c r="A666" s="2">
        <v>638</v>
      </c>
      <c r="B666" s="2">
        <v>-1032490.7456913999</v>
      </c>
    </row>
    <row r="667" spans="1:2" x14ac:dyDescent="0.55000000000000004">
      <c r="A667" s="2">
        <v>639</v>
      </c>
      <c r="B667" s="2">
        <v>500000</v>
      </c>
    </row>
    <row r="668" spans="1:2" x14ac:dyDescent="0.55000000000000004">
      <c r="A668" s="2">
        <v>640</v>
      </c>
      <c r="B668" s="2">
        <v>-1546570.9456126043</v>
      </c>
    </row>
    <row r="669" spans="1:2" x14ac:dyDescent="0.55000000000000004">
      <c r="A669" s="2">
        <v>641</v>
      </c>
      <c r="B669" s="2">
        <v>-1141920.1043823785</v>
      </c>
    </row>
    <row r="670" spans="1:2" x14ac:dyDescent="0.55000000000000004">
      <c r="A670" s="2">
        <v>642</v>
      </c>
      <c r="B670" s="2">
        <v>-917490.3018122944</v>
      </c>
    </row>
    <row r="671" spans="1:2" x14ac:dyDescent="0.55000000000000004">
      <c r="A671" s="2">
        <v>643</v>
      </c>
      <c r="B671" s="2">
        <v>-936738.74299707206</v>
      </c>
    </row>
    <row r="672" spans="1:2" x14ac:dyDescent="0.55000000000000004">
      <c r="A672" s="2">
        <v>644</v>
      </c>
      <c r="B672" s="2">
        <v>-764432.81082391809</v>
      </c>
    </row>
    <row r="673" spans="1:2" x14ac:dyDescent="0.55000000000000004">
      <c r="A673" s="2">
        <v>645</v>
      </c>
      <c r="B673" s="2">
        <v>-1720339.3142311252</v>
      </c>
    </row>
    <row r="674" spans="1:2" x14ac:dyDescent="0.55000000000000004">
      <c r="A674" s="2">
        <v>646</v>
      </c>
      <c r="B674" s="2">
        <v>-789946.79022304015</v>
      </c>
    </row>
    <row r="675" spans="1:2" x14ac:dyDescent="0.55000000000000004">
      <c r="A675" s="2">
        <v>647</v>
      </c>
      <c r="B675" s="2">
        <v>-584218.48572040268</v>
      </c>
    </row>
    <row r="676" spans="1:2" x14ac:dyDescent="0.55000000000000004">
      <c r="A676" s="2">
        <v>648</v>
      </c>
      <c r="B676" s="2">
        <v>-1128946.0136988363</v>
      </c>
    </row>
    <row r="677" spans="1:2" x14ac:dyDescent="0.55000000000000004">
      <c r="A677" s="2">
        <v>649</v>
      </c>
      <c r="B677" s="2">
        <v>-158742.26287487271</v>
      </c>
    </row>
    <row r="678" spans="1:2" x14ac:dyDescent="0.55000000000000004">
      <c r="A678" s="2">
        <v>650</v>
      </c>
      <c r="B678" s="2">
        <v>-803287.86903487111</v>
      </c>
    </row>
    <row r="679" spans="1:2" x14ac:dyDescent="0.55000000000000004">
      <c r="A679" s="2">
        <v>651</v>
      </c>
      <c r="B679" s="2">
        <v>500000</v>
      </c>
    </row>
    <row r="680" spans="1:2" x14ac:dyDescent="0.55000000000000004">
      <c r="A680" s="2">
        <v>652</v>
      </c>
      <c r="B680" s="2">
        <v>-1524985.4436805327</v>
      </c>
    </row>
    <row r="681" spans="1:2" x14ac:dyDescent="0.55000000000000004">
      <c r="A681" s="2">
        <v>653</v>
      </c>
      <c r="B681" s="2">
        <v>-399863.370013715</v>
      </c>
    </row>
    <row r="682" spans="1:2" x14ac:dyDescent="0.55000000000000004">
      <c r="A682" s="2">
        <v>654</v>
      </c>
      <c r="B682" s="2">
        <v>-475504.14599790674</v>
      </c>
    </row>
    <row r="683" spans="1:2" x14ac:dyDescent="0.55000000000000004">
      <c r="A683" s="2">
        <v>655</v>
      </c>
      <c r="B683" s="2">
        <v>250000</v>
      </c>
    </row>
    <row r="684" spans="1:2" x14ac:dyDescent="0.55000000000000004">
      <c r="A684" s="2">
        <v>656</v>
      </c>
      <c r="B684" s="2">
        <v>-630268.20777158614</v>
      </c>
    </row>
    <row r="685" spans="1:2" x14ac:dyDescent="0.55000000000000004">
      <c r="A685" s="2">
        <v>657</v>
      </c>
      <c r="B685" s="2">
        <v>-275994.61800559727</v>
      </c>
    </row>
    <row r="686" spans="1:2" x14ac:dyDescent="0.55000000000000004">
      <c r="A686" s="2">
        <v>658</v>
      </c>
      <c r="B686" s="2">
        <v>625000</v>
      </c>
    </row>
    <row r="687" spans="1:2" x14ac:dyDescent="0.55000000000000004">
      <c r="A687" s="2">
        <v>659</v>
      </c>
      <c r="B687" s="2">
        <v>-1247833.725918645</v>
      </c>
    </row>
    <row r="688" spans="1:2" x14ac:dyDescent="0.55000000000000004">
      <c r="A688" s="2">
        <v>660</v>
      </c>
      <c r="B688" s="2">
        <v>-246007.91262008151</v>
      </c>
    </row>
    <row r="689" spans="1:2" x14ac:dyDescent="0.55000000000000004">
      <c r="A689" s="2">
        <v>661</v>
      </c>
      <c r="B689" s="2">
        <v>-436866.91247538629</v>
      </c>
    </row>
    <row r="690" spans="1:2" x14ac:dyDescent="0.55000000000000004">
      <c r="A690" s="2">
        <v>662</v>
      </c>
      <c r="B690" s="2">
        <v>-819876.16453959141</v>
      </c>
    </row>
    <row r="691" spans="1:2" x14ac:dyDescent="0.55000000000000004">
      <c r="A691" s="2">
        <v>663</v>
      </c>
      <c r="B691" s="2">
        <v>-932034.55411810812</v>
      </c>
    </row>
    <row r="692" spans="1:2" x14ac:dyDescent="0.55000000000000004">
      <c r="A692" s="2">
        <v>664</v>
      </c>
      <c r="B692" s="2">
        <v>-387319.72227649513</v>
      </c>
    </row>
    <row r="693" spans="1:2" x14ac:dyDescent="0.55000000000000004">
      <c r="A693" s="2">
        <v>665</v>
      </c>
      <c r="B693" s="2">
        <v>125000</v>
      </c>
    </row>
    <row r="694" spans="1:2" x14ac:dyDescent="0.55000000000000004">
      <c r="A694" s="2">
        <v>666</v>
      </c>
      <c r="B694" s="2">
        <v>-1692189.04348178</v>
      </c>
    </row>
    <row r="695" spans="1:2" x14ac:dyDescent="0.55000000000000004">
      <c r="A695" s="2">
        <v>667</v>
      </c>
      <c r="B695" s="2">
        <v>250000</v>
      </c>
    </row>
    <row r="696" spans="1:2" x14ac:dyDescent="0.55000000000000004">
      <c r="A696" s="2">
        <v>668</v>
      </c>
      <c r="B696" s="2">
        <v>-705338.54743266234</v>
      </c>
    </row>
    <row r="697" spans="1:2" x14ac:dyDescent="0.55000000000000004">
      <c r="A697" s="2">
        <v>669</v>
      </c>
      <c r="B697" s="2">
        <v>-704524.03826865589</v>
      </c>
    </row>
    <row r="698" spans="1:2" x14ac:dyDescent="0.55000000000000004">
      <c r="A698" s="2">
        <v>670</v>
      </c>
      <c r="B698" s="2">
        <v>-124579.03507330229</v>
      </c>
    </row>
    <row r="699" spans="1:2" x14ac:dyDescent="0.55000000000000004">
      <c r="A699" s="2">
        <v>671</v>
      </c>
      <c r="B699" s="2">
        <v>-800288.10841195995</v>
      </c>
    </row>
    <row r="700" spans="1:2" x14ac:dyDescent="0.55000000000000004">
      <c r="A700" s="2">
        <v>672</v>
      </c>
      <c r="B700" s="2">
        <v>-626239.98018411151</v>
      </c>
    </row>
    <row r="701" spans="1:2" x14ac:dyDescent="0.55000000000000004">
      <c r="A701" s="2">
        <v>673</v>
      </c>
      <c r="B701" s="2">
        <v>-98497.161027856957</v>
      </c>
    </row>
    <row r="702" spans="1:2" x14ac:dyDescent="0.55000000000000004">
      <c r="A702" s="2">
        <v>674</v>
      </c>
      <c r="B702" s="2">
        <v>-49023.729127445949</v>
      </c>
    </row>
    <row r="703" spans="1:2" x14ac:dyDescent="0.55000000000000004">
      <c r="A703" s="2">
        <v>675</v>
      </c>
      <c r="B703" s="2">
        <v>-1081637.3975864493</v>
      </c>
    </row>
    <row r="704" spans="1:2" x14ac:dyDescent="0.55000000000000004">
      <c r="A704" s="2">
        <v>676</v>
      </c>
      <c r="B704" s="2">
        <v>-1254709.4144831048</v>
      </c>
    </row>
    <row r="705" spans="1:2" x14ac:dyDescent="0.55000000000000004">
      <c r="A705" s="2">
        <v>677</v>
      </c>
      <c r="B705" s="2">
        <v>250000</v>
      </c>
    </row>
    <row r="706" spans="1:2" x14ac:dyDescent="0.55000000000000004">
      <c r="A706" s="2">
        <v>678</v>
      </c>
      <c r="B706" s="2">
        <v>-904075.9583105708</v>
      </c>
    </row>
    <row r="707" spans="1:2" x14ac:dyDescent="0.55000000000000004">
      <c r="A707" s="2">
        <v>679</v>
      </c>
      <c r="B707" s="2">
        <v>-1442242.0285001018</v>
      </c>
    </row>
    <row r="708" spans="1:2" x14ac:dyDescent="0.55000000000000004">
      <c r="A708" s="2">
        <v>680</v>
      </c>
      <c r="B708" s="2">
        <v>-1550837.2048963381</v>
      </c>
    </row>
    <row r="709" spans="1:2" x14ac:dyDescent="0.55000000000000004">
      <c r="A709" s="2">
        <v>681</v>
      </c>
      <c r="B709" s="2">
        <v>-610960.4546432296</v>
      </c>
    </row>
    <row r="710" spans="1:2" x14ac:dyDescent="0.55000000000000004">
      <c r="A710" s="2">
        <v>682</v>
      </c>
      <c r="B710" s="2">
        <v>125000</v>
      </c>
    </row>
    <row r="711" spans="1:2" x14ac:dyDescent="0.55000000000000004">
      <c r="A711" s="2">
        <v>683</v>
      </c>
      <c r="B711" s="2">
        <v>-843381.34037765942</v>
      </c>
    </row>
    <row r="712" spans="1:2" x14ac:dyDescent="0.55000000000000004">
      <c r="A712" s="2">
        <v>684</v>
      </c>
      <c r="B712" s="2">
        <v>-528770.76256925752</v>
      </c>
    </row>
    <row r="713" spans="1:2" x14ac:dyDescent="0.55000000000000004">
      <c r="A713" s="2">
        <v>685</v>
      </c>
      <c r="B713" s="2">
        <v>-890945.86069769599</v>
      </c>
    </row>
    <row r="714" spans="1:2" x14ac:dyDescent="0.55000000000000004">
      <c r="A714" s="2">
        <v>686</v>
      </c>
      <c r="B714" s="2">
        <v>-35033.228916666303</v>
      </c>
    </row>
    <row r="715" spans="1:2" x14ac:dyDescent="0.55000000000000004">
      <c r="A715" s="2">
        <v>687</v>
      </c>
      <c r="B715" s="2">
        <v>-591629.19110119727</v>
      </c>
    </row>
    <row r="716" spans="1:2" x14ac:dyDescent="0.55000000000000004">
      <c r="A716" s="2">
        <v>688</v>
      </c>
      <c r="B716" s="2">
        <v>-431877.93796116411</v>
      </c>
    </row>
    <row r="717" spans="1:2" x14ac:dyDescent="0.55000000000000004">
      <c r="A717" s="2">
        <v>689</v>
      </c>
      <c r="B717" s="2">
        <v>-1411369.0486941778</v>
      </c>
    </row>
    <row r="718" spans="1:2" x14ac:dyDescent="0.55000000000000004">
      <c r="A718" s="2">
        <v>690</v>
      </c>
      <c r="B718" s="2">
        <v>-870978.93361498497</v>
      </c>
    </row>
    <row r="719" spans="1:2" x14ac:dyDescent="0.55000000000000004">
      <c r="A719" s="2">
        <v>691</v>
      </c>
      <c r="B719" s="2">
        <v>-1349094.7886138735</v>
      </c>
    </row>
    <row r="720" spans="1:2" x14ac:dyDescent="0.55000000000000004">
      <c r="A720" s="2">
        <v>692</v>
      </c>
      <c r="B720" s="2">
        <v>-1359469.6743652208</v>
      </c>
    </row>
    <row r="721" spans="1:2" x14ac:dyDescent="0.55000000000000004">
      <c r="A721" s="2">
        <v>693</v>
      </c>
      <c r="B721" s="2">
        <v>-689727.36982423044</v>
      </c>
    </row>
    <row r="722" spans="1:2" x14ac:dyDescent="0.55000000000000004">
      <c r="A722" s="2">
        <v>694</v>
      </c>
      <c r="B722" s="2">
        <v>-108210.28895340714</v>
      </c>
    </row>
    <row r="723" spans="1:2" x14ac:dyDescent="0.55000000000000004">
      <c r="A723" s="2">
        <v>695</v>
      </c>
      <c r="B723" s="2">
        <v>-649849.95653411536</v>
      </c>
    </row>
    <row r="724" spans="1:2" x14ac:dyDescent="0.55000000000000004">
      <c r="A724" s="2">
        <v>696</v>
      </c>
      <c r="B724" s="2">
        <v>-761262.58518613037</v>
      </c>
    </row>
    <row r="725" spans="1:2" x14ac:dyDescent="0.55000000000000004">
      <c r="A725" s="2">
        <v>697</v>
      </c>
      <c r="B725" s="2">
        <v>-522966.38598983857</v>
      </c>
    </row>
    <row r="726" spans="1:2" x14ac:dyDescent="0.55000000000000004">
      <c r="A726" s="2">
        <v>698</v>
      </c>
      <c r="B726" s="2">
        <v>-361484.01165169745</v>
      </c>
    </row>
    <row r="727" spans="1:2" x14ac:dyDescent="0.55000000000000004">
      <c r="A727" s="2">
        <v>699</v>
      </c>
      <c r="B727" s="2">
        <v>-619741.58849710203</v>
      </c>
    </row>
    <row r="728" spans="1:2" x14ac:dyDescent="0.55000000000000004">
      <c r="A728" s="2">
        <v>700</v>
      </c>
      <c r="B728" s="2">
        <v>-1428507.3981850455</v>
      </c>
    </row>
    <row r="729" spans="1:2" x14ac:dyDescent="0.55000000000000004">
      <c r="A729" s="2">
        <v>701</v>
      </c>
      <c r="B729" s="2">
        <v>-472259.23818478279</v>
      </c>
    </row>
    <row r="730" spans="1:2" x14ac:dyDescent="0.55000000000000004">
      <c r="A730" s="2">
        <v>702</v>
      </c>
      <c r="B730" s="2">
        <v>125000</v>
      </c>
    </row>
    <row r="731" spans="1:2" x14ac:dyDescent="0.55000000000000004">
      <c r="A731" s="2">
        <v>703</v>
      </c>
      <c r="B731" s="2">
        <v>-1282239.0976944533</v>
      </c>
    </row>
    <row r="732" spans="1:2" x14ac:dyDescent="0.55000000000000004">
      <c r="A732" s="2">
        <v>704</v>
      </c>
      <c r="B732" s="2">
        <v>-775448.43415655801</v>
      </c>
    </row>
    <row r="733" spans="1:2" x14ac:dyDescent="0.55000000000000004">
      <c r="A733" s="2">
        <v>705</v>
      </c>
      <c r="B733" s="2">
        <v>-1740275.5183658574</v>
      </c>
    </row>
    <row r="734" spans="1:2" x14ac:dyDescent="0.55000000000000004">
      <c r="A734" s="2">
        <v>706</v>
      </c>
      <c r="B734" s="2">
        <v>250000</v>
      </c>
    </row>
    <row r="735" spans="1:2" x14ac:dyDescent="0.55000000000000004">
      <c r="A735" s="2">
        <v>707</v>
      </c>
      <c r="B735" s="2">
        <v>-1909674.2908860389</v>
      </c>
    </row>
    <row r="736" spans="1:2" x14ac:dyDescent="0.55000000000000004">
      <c r="A736" s="2">
        <v>708</v>
      </c>
      <c r="B736" s="2">
        <v>-2462267.6051759021</v>
      </c>
    </row>
    <row r="737" spans="1:2" x14ac:dyDescent="0.55000000000000004">
      <c r="A737" s="2">
        <v>709</v>
      </c>
      <c r="B737" s="2">
        <v>-585017.08905819862</v>
      </c>
    </row>
    <row r="738" spans="1:2" x14ac:dyDescent="0.55000000000000004">
      <c r="A738" s="2">
        <v>710</v>
      </c>
      <c r="B738" s="2">
        <v>-922459.56121263024</v>
      </c>
    </row>
    <row r="739" spans="1:2" x14ac:dyDescent="0.55000000000000004">
      <c r="A739" s="2">
        <v>711</v>
      </c>
      <c r="B739" s="2">
        <v>-118539.62506351492</v>
      </c>
    </row>
    <row r="740" spans="1:2" x14ac:dyDescent="0.55000000000000004">
      <c r="A740" s="2">
        <v>712</v>
      </c>
      <c r="B740" s="2">
        <v>-2074908.8772212816</v>
      </c>
    </row>
    <row r="741" spans="1:2" x14ac:dyDescent="0.55000000000000004">
      <c r="A741" s="2">
        <v>713</v>
      </c>
      <c r="B741" s="2">
        <v>-1292318.5917514109</v>
      </c>
    </row>
    <row r="742" spans="1:2" x14ac:dyDescent="0.55000000000000004">
      <c r="A742" s="2">
        <v>714</v>
      </c>
      <c r="B742" s="2">
        <v>-205711.12246921437</v>
      </c>
    </row>
    <row r="743" spans="1:2" x14ac:dyDescent="0.55000000000000004">
      <c r="A743" s="2">
        <v>715</v>
      </c>
      <c r="B743" s="2">
        <v>-67600.093933434429</v>
      </c>
    </row>
    <row r="744" spans="1:2" x14ac:dyDescent="0.55000000000000004">
      <c r="A744" s="2">
        <v>716</v>
      </c>
      <c r="B744" s="2">
        <v>-1595983.1997661174</v>
      </c>
    </row>
    <row r="745" spans="1:2" x14ac:dyDescent="0.55000000000000004">
      <c r="A745" s="2">
        <v>717</v>
      </c>
      <c r="B745" s="2">
        <v>-1563565.5446251384</v>
      </c>
    </row>
    <row r="746" spans="1:2" x14ac:dyDescent="0.55000000000000004">
      <c r="A746" s="2">
        <v>718</v>
      </c>
      <c r="B746" s="2">
        <v>-843582.99632146186</v>
      </c>
    </row>
    <row r="747" spans="1:2" x14ac:dyDescent="0.55000000000000004">
      <c r="A747" s="2">
        <v>719</v>
      </c>
      <c r="B747" s="2">
        <v>-833473.26254116965</v>
      </c>
    </row>
    <row r="748" spans="1:2" x14ac:dyDescent="0.55000000000000004">
      <c r="A748" s="2">
        <v>720</v>
      </c>
      <c r="B748" s="2">
        <v>-1176383.5524190371</v>
      </c>
    </row>
    <row r="749" spans="1:2" x14ac:dyDescent="0.55000000000000004">
      <c r="A749" s="2">
        <v>721</v>
      </c>
      <c r="B749" s="2">
        <v>-766873.30171778228</v>
      </c>
    </row>
    <row r="750" spans="1:2" x14ac:dyDescent="0.55000000000000004">
      <c r="A750" s="2">
        <v>722</v>
      </c>
      <c r="B750" s="2">
        <v>-1352339.8103816453</v>
      </c>
    </row>
    <row r="751" spans="1:2" x14ac:dyDescent="0.55000000000000004">
      <c r="A751" s="2">
        <v>723</v>
      </c>
      <c r="B751" s="2">
        <v>-1026098.519886294</v>
      </c>
    </row>
    <row r="752" spans="1:2" x14ac:dyDescent="0.55000000000000004">
      <c r="A752" s="2">
        <v>724</v>
      </c>
      <c r="B752" s="2">
        <v>-218550.00173095905</v>
      </c>
    </row>
    <row r="753" spans="1:2" x14ac:dyDescent="0.55000000000000004">
      <c r="A753" s="2">
        <v>725</v>
      </c>
      <c r="B753" s="2">
        <v>125000</v>
      </c>
    </row>
    <row r="754" spans="1:2" x14ac:dyDescent="0.55000000000000004">
      <c r="A754" s="2">
        <v>726</v>
      </c>
      <c r="B754" s="2">
        <v>0</v>
      </c>
    </row>
    <row r="755" spans="1:2" x14ac:dyDescent="0.55000000000000004">
      <c r="A755" s="2">
        <v>727</v>
      </c>
      <c r="B755" s="2">
        <v>-42432.664871918678</v>
      </c>
    </row>
    <row r="756" spans="1:2" x14ac:dyDescent="0.55000000000000004">
      <c r="A756" s="2">
        <v>728</v>
      </c>
      <c r="B756" s="2">
        <v>-329999.51752115105</v>
      </c>
    </row>
    <row r="757" spans="1:2" x14ac:dyDescent="0.55000000000000004">
      <c r="A757" s="2">
        <v>729</v>
      </c>
      <c r="B757" s="2">
        <v>375000</v>
      </c>
    </row>
    <row r="758" spans="1:2" x14ac:dyDescent="0.55000000000000004">
      <c r="A758" s="2">
        <v>730</v>
      </c>
      <c r="B758" s="2">
        <v>-393429.0592422132</v>
      </c>
    </row>
    <row r="759" spans="1:2" x14ac:dyDescent="0.55000000000000004">
      <c r="A759" s="2">
        <v>731</v>
      </c>
      <c r="B759" s="2">
        <v>-1236238.0049628469</v>
      </c>
    </row>
    <row r="760" spans="1:2" x14ac:dyDescent="0.55000000000000004">
      <c r="A760" s="2">
        <v>732</v>
      </c>
      <c r="B760" s="2">
        <v>-137360.66660487413</v>
      </c>
    </row>
    <row r="761" spans="1:2" x14ac:dyDescent="0.55000000000000004">
      <c r="A761" s="2">
        <v>733</v>
      </c>
      <c r="B761" s="2">
        <v>-666664.54810594267</v>
      </c>
    </row>
    <row r="762" spans="1:2" x14ac:dyDescent="0.55000000000000004">
      <c r="A762" s="2">
        <v>734</v>
      </c>
      <c r="B762" s="2">
        <v>-846747.35405487008</v>
      </c>
    </row>
    <row r="763" spans="1:2" x14ac:dyDescent="0.55000000000000004">
      <c r="A763" s="2">
        <v>735</v>
      </c>
      <c r="B763" s="2">
        <v>-1312067.5849801046</v>
      </c>
    </row>
    <row r="764" spans="1:2" x14ac:dyDescent="0.55000000000000004">
      <c r="A764" s="2">
        <v>736</v>
      </c>
      <c r="B764" s="2">
        <v>-444129.44201662339</v>
      </c>
    </row>
    <row r="765" spans="1:2" x14ac:dyDescent="0.55000000000000004">
      <c r="A765" s="2">
        <v>737</v>
      </c>
      <c r="B765" s="2">
        <v>-1092746.5957246542</v>
      </c>
    </row>
    <row r="766" spans="1:2" x14ac:dyDescent="0.55000000000000004">
      <c r="A766" s="2">
        <v>738</v>
      </c>
      <c r="B766" s="2">
        <v>375000</v>
      </c>
    </row>
    <row r="767" spans="1:2" x14ac:dyDescent="0.55000000000000004">
      <c r="A767" s="2">
        <v>739</v>
      </c>
      <c r="B767" s="2">
        <v>-525061.44712944701</v>
      </c>
    </row>
    <row r="768" spans="1:2" x14ac:dyDescent="0.55000000000000004">
      <c r="A768" s="2">
        <v>740</v>
      </c>
      <c r="B768" s="2">
        <v>-932972.99858028581</v>
      </c>
    </row>
    <row r="769" spans="1:2" x14ac:dyDescent="0.55000000000000004">
      <c r="A769" s="2">
        <v>741</v>
      </c>
      <c r="B769" s="2">
        <v>-729956.09150295565</v>
      </c>
    </row>
    <row r="770" spans="1:2" x14ac:dyDescent="0.55000000000000004">
      <c r="A770" s="2">
        <v>742</v>
      </c>
      <c r="B770" s="2">
        <v>-1606012.6259195292</v>
      </c>
    </row>
    <row r="771" spans="1:2" x14ac:dyDescent="0.55000000000000004">
      <c r="A771" s="2">
        <v>743</v>
      </c>
      <c r="B771" s="2">
        <v>-2122275.4658524902</v>
      </c>
    </row>
    <row r="772" spans="1:2" x14ac:dyDescent="0.55000000000000004">
      <c r="A772" s="2">
        <v>744</v>
      </c>
      <c r="B772" s="2">
        <v>250000</v>
      </c>
    </row>
    <row r="773" spans="1:2" x14ac:dyDescent="0.55000000000000004">
      <c r="A773" s="2">
        <v>745</v>
      </c>
      <c r="B773" s="2">
        <v>-1309204.3710921567</v>
      </c>
    </row>
    <row r="774" spans="1:2" x14ac:dyDescent="0.55000000000000004">
      <c r="A774" s="2">
        <v>746</v>
      </c>
      <c r="B774" s="2">
        <v>-727001.07437334978</v>
      </c>
    </row>
    <row r="775" spans="1:2" x14ac:dyDescent="0.55000000000000004">
      <c r="A775" s="2">
        <v>747</v>
      </c>
      <c r="B775" s="2">
        <v>-124999.99999999983</v>
      </c>
    </row>
    <row r="776" spans="1:2" x14ac:dyDescent="0.55000000000000004">
      <c r="A776" s="2">
        <v>748</v>
      </c>
      <c r="B776" s="2">
        <v>-1377203.3361694897</v>
      </c>
    </row>
    <row r="777" spans="1:2" x14ac:dyDescent="0.55000000000000004">
      <c r="A777" s="2">
        <v>749</v>
      </c>
      <c r="B777" s="2">
        <v>-475526.31066450966</v>
      </c>
    </row>
    <row r="778" spans="1:2" x14ac:dyDescent="0.55000000000000004">
      <c r="A778" s="2">
        <v>750</v>
      </c>
      <c r="B778" s="2">
        <v>-565789.33279181411</v>
      </c>
    </row>
    <row r="779" spans="1:2" x14ac:dyDescent="0.55000000000000004">
      <c r="A779" s="2">
        <v>751</v>
      </c>
      <c r="B779" s="2">
        <v>-2287322.6688643736</v>
      </c>
    </row>
    <row r="780" spans="1:2" x14ac:dyDescent="0.55000000000000004">
      <c r="A780" s="2">
        <v>752</v>
      </c>
      <c r="B780" s="2">
        <v>-512783.67659671447</v>
      </c>
    </row>
    <row r="781" spans="1:2" x14ac:dyDescent="0.55000000000000004">
      <c r="A781" s="2">
        <v>753</v>
      </c>
      <c r="B781" s="2">
        <v>-1422390.9961257493</v>
      </c>
    </row>
    <row r="782" spans="1:2" x14ac:dyDescent="0.55000000000000004">
      <c r="A782" s="2">
        <v>754</v>
      </c>
      <c r="B782" s="2">
        <v>-965821.69688897242</v>
      </c>
    </row>
    <row r="783" spans="1:2" x14ac:dyDescent="0.55000000000000004">
      <c r="A783" s="2">
        <v>755</v>
      </c>
      <c r="B783" s="2">
        <v>-445265.54933501891</v>
      </c>
    </row>
    <row r="784" spans="1:2" x14ac:dyDescent="0.55000000000000004">
      <c r="A784" s="2">
        <v>756</v>
      </c>
      <c r="B784" s="2">
        <v>-221974.19457977213</v>
      </c>
    </row>
    <row r="785" spans="1:2" x14ac:dyDescent="0.55000000000000004">
      <c r="A785" s="2">
        <v>757</v>
      </c>
      <c r="B785" s="2">
        <v>250000</v>
      </c>
    </row>
    <row r="786" spans="1:2" x14ac:dyDescent="0.55000000000000004">
      <c r="A786" s="2">
        <v>758</v>
      </c>
      <c r="B786" s="2">
        <v>-754618.6868540768</v>
      </c>
    </row>
    <row r="787" spans="1:2" x14ac:dyDescent="0.55000000000000004">
      <c r="A787" s="2">
        <v>759</v>
      </c>
      <c r="B787" s="2">
        <v>-601383.06664177869</v>
      </c>
    </row>
    <row r="788" spans="1:2" x14ac:dyDescent="0.55000000000000004">
      <c r="A788" s="2">
        <v>760</v>
      </c>
      <c r="B788" s="2">
        <v>-1672663.7065359585</v>
      </c>
    </row>
    <row r="789" spans="1:2" x14ac:dyDescent="0.55000000000000004">
      <c r="A789" s="2">
        <v>761</v>
      </c>
      <c r="B789" s="2">
        <v>-1607267.4743212466</v>
      </c>
    </row>
    <row r="790" spans="1:2" x14ac:dyDescent="0.55000000000000004">
      <c r="A790" s="2">
        <v>762</v>
      </c>
      <c r="B790" s="2">
        <v>-1292459.5101390483</v>
      </c>
    </row>
    <row r="791" spans="1:2" x14ac:dyDescent="0.55000000000000004">
      <c r="A791" s="2">
        <v>763</v>
      </c>
      <c r="B791" s="2">
        <v>-741522.69395261898</v>
      </c>
    </row>
    <row r="792" spans="1:2" x14ac:dyDescent="0.55000000000000004">
      <c r="A792" s="2">
        <v>764</v>
      </c>
      <c r="B792" s="2">
        <v>-940846.75231776061</v>
      </c>
    </row>
    <row r="793" spans="1:2" x14ac:dyDescent="0.55000000000000004">
      <c r="A793" s="2">
        <v>765</v>
      </c>
      <c r="B793" s="2">
        <v>-145328.087387893</v>
      </c>
    </row>
    <row r="794" spans="1:2" x14ac:dyDescent="0.55000000000000004">
      <c r="A794" s="2">
        <v>766</v>
      </c>
      <c r="B794" s="2">
        <v>-289830.4337442161</v>
      </c>
    </row>
    <row r="795" spans="1:2" x14ac:dyDescent="0.55000000000000004">
      <c r="A795" s="2">
        <v>767</v>
      </c>
      <c r="B795" s="2">
        <v>-1655341.8228573503</v>
      </c>
    </row>
    <row r="796" spans="1:2" x14ac:dyDescent="0.55000000000000004">
      <c r="A796" s="2">
        <v>768</v>
      </c>
      <c r="B796" s="2">
        <v>-880958.72558940388</v>
      </c>
    </row>
    <row r="797" spans="1:2" x14ac:dyDescent="0.55000000000000004">
      <c r="A797" s="2">
        <v>769</v>
      </c>
      <c r="B797" s="2">
        <v>-1020427.1380707473</v>
      </c>
    </row>
    <row r="798" spans="1:2" x14ac:dyDescent="0.55000000000000004">
      <c r="A798" s="2">
        <v>770</v>
      </c>
      <c r="B798" s="2">
        <v>-1348716.5510889878</v>
      </c>
    </row>
    <row r="799" spans="1:2" x14ac:dyDescent="0.55000000000000004">
      <c r="A799" s="2">
        <v>771</v>
      </c>
      <c r="B799" s="2">
        <v>-1415947.7755718501</v>
      </c>
    </row>
    <row r="800" spans="1:2" x14ac:dyDescent="0.55000000000000004">
      <c r="A800" s="2">
        <v>772</v>
      </c>
      <c r="B800" s="2">
        <v>-503713.4597091669</v>
      </c>
    </row>
    <row r="801" spans="1:2" x14ac:dyDescent="0.55000000000000004">
      <c r="A801" s="2">
        <v>773</v>
      </c>
      <c r="B801" s="2">
        <v>-886272.31031415937</v>
      </c>
    </row>
    <row r="802" spans="1:2" x14ac:dyDescent="0.55000000000000004">
      <c r="A802" s="2">
        <v>774</v>
      </c>
      <c r="B802" s="2">
        <v>-171903.76566610302</v>
      </c>
    </row>
    <row r="803" spans="1:2" x14ac:dyDescent="0.55000000000000004">
      <c r="A803" s="2">
        <v>775</v>
      </c>
      <c r="B803" s="2">
        <v>-200274.8162751206</v>
      </c>
    </row>
    <row r="804" spans="1:2" x14ac:dyDescent="0.55000000000000004">
      <c r="A804" s="2">
        <v>776</v>
      </c>
      <c r="B804" s="2">
        <v>-324214.85984361806</v>
      </c>
    </row>
    <row r="805" spans="1:2" x14ac:dyDescent="0.55000000000000004">
      <c r="A805" s="2">
        <v>777</v>
      </c>
      <c r="B805" s="2">
        <v>-501978.88858889608</v>
      </c>
    </row>
    <row r="806" spans="1:2" x14ac:dyDescent="0.55000000000000004">
      <c r="A806" s="2">
        <v>778</v>
      </c>
      <c r="B806" s="2">
        <v>-250344.84770985582</v>
      </c>
    </row>
    <row r="807" spans="1:2" x14ac:dyDescent="0.55000000000000004">
      <c r="A807" s="2">
        <v>779</v>
      </c>
      <c r="B807" s="2">
        <v>-1823591.355750212</v>
      </c>
    </row>
    <row r="808" spans="1:2" x14ac:dyDescent="0.55000000000000004">
      <c r="A808" s="2">
        <v>780</v>
      </c>
      <c r="B808" s="2">
        <v>-1202098.6785400829</v>
      </c>
    </row>
    <row r="809" spans="1:2" x14ac:dyDescent="0.55000000000000004">
      <c r="A809" s="2">
        <v>781</v>
      </c>
      <c r="B809" s="2">
        <v>-228327.87421202319</v>
      </c>
    </row>
    <row r="810" spans="1:2" x14ac:dyDescent="0.55000000000000004">
      <c r="A810" s="2">
        <v>782</v>
      </c>
      <c r="B810" s="2">
        <v>-865308.98627449246</v>
      </c>
    </row>
    <row r="811" spans="1:2" x14ac:dyDescent="0.55000000000000004">
      <c r="A811" s="2">
        <v>783</v>
      </c>
      <c r="B811" s="2">
        <v>-419917.79253472306</v>
      </c>
    </row>
    <row r="812" spans="1:2" x14ac:dyDescent="0.55000000000000004">
      <c r="A812" s="2">
        <v>784</v>
      </c>
      <c r="B812" s="2">
        <v>-354833.84016872803</v>
      </c>
    </row>
    <row r="813" spans="1:2" x14ac:dyDescent="0.55000000000000004">
      <c r="A813" s="2">
        <v>785</v>
      </c>
      <c r="B813" s="2">
        <v>-629273.08655955445</v>
      </c>
    </row>
    <row r="814" spans="1:2" x14ac:dyDescent="0.55000000000000004">
      <c r="A814" s="2">
        <v>786</v>
      </c>
      <c r="B814" s="2">
        <v>-951782.5459314168</v>
      </c>
    </row>
    <row r="815" spans="1:2" x14ac:dyDescent="0.55000000000000004">
      <c r="A815" s="2">
        <v>787</v>
      </c>
      <c r="B815" s="2">
        <v>-855624.83123620076</v>
      </c>
    </row>
    <row r="816" spans="1:2" x14ac:dyDescent="0.55000000000000004">
      <c r="A816" s="2">
        <v>788</v>
      </c>
      <c r="B816" s="2">
        <v>-705372.79082286765</v>
      </c>
    </row>
    <row r="817" spans="1:2" x14ac:dyDescent="0.55000000000000004">
      <c r="A817" s="2">
        <v>789</v>
      </c>
      <c r="B817" s="2">
        <v>-524171.48745408223</v>
      </c>
    </row>
    <row r="818" spans="1:2" x14ac:dyDescent="0.55000000000000004">
      <c r="A818" s="2">
        <v>790</v>
      </c>
      <c r="B818" s="2">
        <v>-855285.84559169144</v>
      </c>
    </row>
    <row r="819" spans="1:2" x14ac:dyDescent="0.55000000000000004">
      <c r="A819" s="2">
        <v>791</v>
      </c>
      <c r="B819" s="2">
        <v>-12065.655073520429</v>
      </c>
    </row>
    <row r="820" spans="1:2" x14ac:dyDescent="0.55000000000000004">
      <c r="A820" s="2">
        <v>792</v>
      </c>
      <c r="B820" s="2">
        <v>-1252395.4621446163</v>
      </c>
    </row>
    <row r="821" spans="1:2" x14ac:dyDescent="0.55000000000000004">
      <c r="A821" s="2">
        <v>793</v>
      </c>
      <c r="B821" s="2">
        <v>-1573333.9790090285</v>
      </c>
    </row>
    <row r="822" spans="1:2" x14ac:dyDescent="0.55000000000000004">
      <c r="A822" s="2">
        <v>794</v>
      </c>
      <c r="B822" s="2">
        <v>-1402607.9330809177</v>
      </c>
    </row>
    <row r="823" spans="1:2" x14ac:dyDescent="0.55000000000000004">
      <c r="A823" s="2">
        <v>795</v>
      </c>
      <c r="B823" s="2">
        <v>-1086765.1539236284</v>
      </c>
    </row>
    <row r="824" spans="1:2" x14ac:dyDescent="0.55000000000000004">
      <c r="A824" s="2">
        <v>796</v>
      </c>
      <c r="B824" s="2">
        <v>-437656.36723970174</v>
      </c>
    </row>
    <row r="825" spans="1:2" x14ac:dyDescent="0.55000000000000004">
      <c r="A825" s="2">
        <v>797</v>
      </c>
      <c r="B825" s="2">
        <v>-1065579.6332845432</v>
      </c>
    </row>
    <row r="826" spans="1:2" x14ac:dyDescent="0.55000000000000004">
      <c r="A826" s="2">
        <v>798</v>
      </c>
      <c r="B826" s="2">
        <v>-903116.80823613354</v>
      </c>
    </row>
    <row r="827" spans="1:2" x14ac:dyDescent="0.55000000000000004">
      <c r="A827" s="2">
        <v>799</v>
      </c>
      <c r="B827" s="2">
        <v>-577403.18074824952</v>
      </c>
    </row>
    <row r="828" spans="1:2" x14ac:dyDescent="0.55000000000000004">
      <c r="A828" s="2">
        <v>800</v>
      </c>
      <c r="B828" s="2">
        <v>-184164.4856278128</v>
      </c>
    </row>
    <row r="829" spans="1:2" x14ac:dyDescent="0.55000000000000004">
      <c r="A829" s="2">
        <v>801</v>
      </c>
      <c r="B829" s="2">
        <v>-335975.64274559519</v>
      </c>
    </row>
    <row r="830" spans="1:2" x14ac:dyDescent="0.55000000000000004">
      <c r="A830" s="2">
        <v>802</v>
      </c>
      <c r="B830" s="2">
        <v>-707520.63930458331</v>
      </c>
    </row>
    <row r="831" spans="1:2" x14ac:dyDescent="0.55000000000000004">
      <c r="A831" s="2">
        <v>803</v>
      </c>
      <c r="B831" s="2">
        <v>500000</v>
      </c>
    </row>
    <row r="832" spans="1:2" x14ac:dyDescent="0.55000000000000004">
      <c r="A832" s="2">
        <v>804</v>
      </c>
      <c r="B832" s="2">
        <v>-1326348.5771796657</v>
      </c>
    </row>
    <row r="833" spans="1:2" x14ac:dyDescent="0.55000000000000004">
      <c r="A833" s="2">
        <v>805</v>
      </c>
      <c r="B833" s="2">
        <v>-1455621.6588187516</v>
      </c>
    </row>
    <row r="834" spans="1:2" x14ac:dyDescent="0.55000000000000004">
      <c r="A834" s="2">
        <v>806</v>
      </c>
      <c r="B834" s="2">
        <v>-1882233.9121705531</v>
      </c>
    </row>
    <row r="835" spans="1:2" x14ac:dyDescent="0.55000000000000004">
      <c r="A835" s="2">
        <v>807</v>
      </c>
      <c r="B835" s="2">
        <v>-651481.84387519246</v>
      </c>
    </row>
    <row r="836" spans="1:2" x14ac:dyDescent="0.55000000000000004">
      <c r="A836" s="2">
        <v>808</v>
      </c>
      <c r="B836" s="2">
        <v>-868127.72632699728</v>
      </c>
    </row>
    <row r="837" spans="1:2" x14ac:dyDescent="0.55000000000000004">
      <c r="A837" s="2">
        <v>809</v>
      </c>
      <c r="B837" s="2">
        <v>-170536.17841018658</v>
      </c>
    </row>
    <row r="838" spans="1:2" x14ac:dyDescent="0.55000000000000004">
      <c r="A838" s="2">
        <v>810</v>
      </c>
      <c r="B838" s="2">
        <v>0</v>
      </c>
    </row>
    <row r="839" spans="1:2" x14ac:dyDescent="0.55000000000000004">
      <c r="A839" s="2">
        <v>811</v>
      </c>
      <c r="B839" s="2">
        <v>250000</v>
      </c>
    </row>
    <row r="840" spans="1:2" x14ac:dyDescent="0.55000000000000004">
      <c r="A840" s="2">
        <v>812</v>
      </c>
      <c r="B840" s="2">
        <v>-539799.91741540248</v>
      </c>
    </row>
    <row r="841" spans="1:2" x14ac:dyDescent="0.55000000000000004">
      <c r="A841" s="2">
        <v>813</v>
      </c>
      <c r="B841" s="2">
        <v>125000</v>
      </c>
    </row>
    <row r="842" spans="1:2" x14ac:dyDescent="0.55000000000000004">
      <c r="A842" s="2">
        <v>814</v>
      </c>
      <c r="B842" s="2">
        <v>250000</v>
      </c>
    </row>
    <row r="843" spans="1:2" x14ac:dyDescent="0.55000000000000004">
      <c r="A843" s="2">
        <v>815</v>
      </c>
      <c r="B843" s="2">
        <v>-1911850.5678247234</v>
      </c>
    </row>
    <row r="844" spans="1:2" x14ac:dyDescent="0.55000000000000004">
      <c r="A844" s="2">
        <v>816</v>
      </c>
      <c r="B844" s="2">
        <v>-716312.21812233876</v>
      </c>
    </row>
    <row r="845" spans="1:2" x14ac:dyDescent="0.55000000000000004">
      <c r="A845" s="2">
        <v>817</v>
      </c>
      <c r="B845" s="2">
        <v>-1082570.8618339638</v>
      </c>
    </row>
    <row r="846" spans="1:2" x14ac:dyDescent="0.55000000000000004">
      <c r="A846" s="2">
        <v>818</v>
      </c>
      <c r="B846" s="2">
        <v>-1233691.0174600503</v>
      </c>
    </row>
    <row r="847" spans="1:2" x14ac:dyDescent="0.55000000000000004">
      <c r="A847" s="2">
        <v>819</v>
      </c>
      <c r="B847" s="2">
        <v>-89333.068743804877</v>
      </c>
    </row>
    <row r="848" spans="1:2" x14ac:dyDescent="0.55000000000000004">
      <c r="A848" s="2">
        <v>820</v>
      </c>
      <c r="B848" s="2">
        <v>-1695215.4902234103</v>
      </c>
    </row>
    <row r="849" spans="1:2" x14ac:dyDescent="0.55000000000000004">
      <c r="A849" s="2">
        <v>821</v>
      </c>
      <c r="B849" s="2">
        <v>-791963.47766821017</v>
      </c>
    </row>
    <row r="850" spans="1:2" x14ac:dyDescent="0.55000000000000004">
      <c r="A850" s="2">
        <v>822</v>
      </c>
      <c r="B850" s="2">
        <v>-1060968.394422401</v>
      </c>
    </row>
    <row r="851" spans="1:2" x14ac:dyDescent="0.55000000000000004">
      <c r="A851" s="2">
        <v>823</v>
      </c>
      <c r="B851" s="2">
        <v>-716340.08613666939</v>
      </c>
    </row>
    <row r="852" spans="1:2" x14ac:dyDescent="0.55000000000000004">
      <c r="A852" s="2">
        <v>824</v>
      </c>
      <c r="B852" s="2">
        <v>-872482.4200361399</v>
      </c>
    </row>
    <row r="853" spans="1:2" x14ac:dyDescent="0.55000000000000004">
      <c r="A853" s="2">
        <v>825</v>
      </c>
      <c r="B853" s="2">
        <v>-124999.99999999983</v>
      </c>
    </row>
    <row r="854" spans="1:2" x14ac:dyDescent="0.55000000000000004">
      <c r="A854" s="2">
        <v>826</v>
      </c>
      <c r="B854" s="2">
        <v>-748259.77530666383</v>
      </c>
    </row>
    <row r="855" spans="1:2" x14ac:dyDescent="0.55000000000000004">
      <c r="A855" s="2">
        <v>827</v>
      </c>
      <c r="B855" s="2">
        <v>-442767.77840545675</v>
      </c>
    </row>
    <row r="856" spans="1:2" x14ac:dyDescent="0.55000000000000004">
      <c r="A856" s="2">
        <v>828</v>
      </c>
      <c r="B856" s="2">
        <v>-760229.06111513253</v>
      </c>
    </row>
    <row r="857" spans="1:2" x14ac:dyDescent="0.55000000000000004">
      <c r="A857" s="2">
        <v>829</v>
      </c>
      <c r="B857" s="2">
        <v>-1306082.5197617218</v>
      </c>
    </row>
    <row r="858" spans="1:2" x14ac:dyDescent="0.55000000000000004">
      <c r="A858" s="2">
        <v>830</v>
      </c>
      <c r="B858" s="2">
        <v>250000</v>
      </c>
    </row>
    <row r="859" spans="1:2" x14ac:dyDescent="0.55000000000000004">
      <c r="A859" s="2">
        <v>831</v>
      </c>
      <c r="B859" s="2">
        <v>-201226.79383053238</v>
      </c>
    </row>
    <row r="860" spans="1:2" x14ac:dyDescent="0.55000000000000004">
      <c r="A860" s="2">
        <v>832</v>
      </c>
      <c r="B860" s="2">
        <v>-283027.90508232411</v>
      </c>
    </row>
    <row r="861" spans="1:2" x14ac:dyDescent="0.55000000000000004">
      <c r="A861" s="2">
        <v>833</v>
      </c>
      <c r="B861" s="2">
        <v>-1011543.8866441348</v>
      </c>
    </row>
    <row r="862" spans="1:2" x14ac:dyDescent="0.55000000000000004">
      <c r="A862" s="2">
        <v>834</v>
      </c>
      <c r="B862" s="2">
        <v>-1050791.7651775049</v>
      </c>
    </row>
    <row r="863" spans="1:2" x14ac:dyDescent="0.55000000000000004">
      <c r="A863" s="2">
        <v>835</v>
      </c>
      <c r="B863" s="2">
        <v>-491745.65700835764</v>
      </c>
    </row>
    <row r="864" spans="1:2" x14ac:dyDescent="0.55000000000000004">
      <c r="A864" s="2">
        <v>836</v>
      </c>
      <c r="B864" s="2">
        <v>-866552.87138614769</v>
      </c>
    </row>
    <row r="865" spans="1:2" x14ac:dyDescent="0.55000000000000004">
      <c r="A865" s="2">
        <v>837</v>
      </c>
      <c r="B865" s="2">
        <v>-765969.86424426944</v>
      </c>
    </row>
    <row r="866" spans="1:2" x14ac:dyDescent="0.55000000000000004">
      <c r="A866" s="2">
        <v>838</v>
      </c>
      <c r="B866" s="2">
        <v>-35459.126302174082</v>
      </c>
    </row>
    <row r="867" spans="1:2" x14ac:dyDescent="0.55000000000000004">
      <c r="A867" s="2">
        <v>839</v>
      </c>
      <c r="B867" s="2">
        <v>-1332550.8546583506</v>
      </c>
    </row>
    <row r="868" spans="1:2" x14ac:dyDescent="0.55000000000000004">
      <c r="A868" s="2">
        <v>840</v>
      </c>
      <c r="B868" s="2">
        <v>-1101616.0287734715</v>
      </c>
    </row>
    <row r="869" spans="1:2" x14ac:dyDescent="0.55000000000000004">
      <c r="A869" s="2">
        <v>841</v>
      </c>
      <c r="B869" s="2">
        <v>-48842.493762411876</v>
      </c>
    </row>
    <row r="870" spans="1:2" x14ac:dyDescent="0.55000000000000004">
      <c r="A870" s="2">
        <v>842</v>
      </c>
      <c r="B870" s="2">
        <v>-430843.21532312426</v>
      </c>
    </row>
    <row r="871" spans="1:2" x14ac:dyDescent="0.55000000000000004">
      <c r="A871" s="2">
        <v>843</v>
      </c>
      <c r="B871" s="2">
        <v>-2014048.5170772132</v>
      </c>
    </row>
    <row r="872" spans="1:2" x14ac:dyDescent="0.55000000000000004">
      <c r="A872" s="2">
        <v>844</v>
      </c>
      <c r="B872" s="2">
        <v>-1351865.853643833</v>
      </c>
    </row>
    <row r="873" spans="1:2" x14ac:dyDescent="0.55000000000000004">
      <c r="A873" s="2">
        <v>845</v>
      </c>
      <c r="B873" s="2">
        <v>-499625.29960289178</v>
      </c>
    </row>
    <row r="874" spans="1:2" x14ac:dyDescent="0.55000000000000004">
      <c r="A874" s="2">
        <v>846</v>
      </c>
      <c r="B874" s="2">
        <v>-184576.78108300988</v>
      </c>
    </row>
    <row r="875" spans="1:2" x14ac:dyDescent="0.55000000000000004">
      <c r="A875" s="2">
        <v>847</v>
      </c>
      <c r="B875" s="2">
        <v>-754297.87369821384</v>
      </c>
    </row>
    <row r="876" spans="1:2" x14ac:dyDescent="0.55000000000000004">
      <c r="A876" s="2">
        <v>848</v>
      </c>
      <c r="B876" s="2">
        <v>125000</v>
      </c>
    </row>
    <row r="877" spans="1:2" x14ac:dyDescent="0.55000000000000004">
      <c r="A877" s="2">
        <v>849</v>
      </c>
      <c r="B877" s="2">
        <v>-1431075.5283464382</v>
      </c>
    </row>
    <row r="878" spans="1:2" x14ac:dyDescent="0.55000000000000004">
      <c r="A878" s="2">
        <v>850</v>
      </c>
      <c r="B878" s="2">
        <v>-1549995.3946284994</v>
      </c>
    </row>
    <row r="879" spans="1:2" x14ac:dyDescent="0.55000000000000004">
      <c r="A879" s="2">
        <v>851</v>
      </c>
      <c r="B879" s="2">
        <v>-544273.92948183464</v>
      </c>
    </row>
    <row r="880" spans="1:2" x14ac:dyDescent="0.55000000000000004">
      <c r="A880" s="2">
        <v>852</v>
      </c>
      <c r="B880" s="2">
        <v>-1347034.9152403479</v>
      </c>
    </row>
    <row r="881" spans="1:2" x14ac:dyDescent="0.55000000000000004">
      <c r="A881" s="2">
        <v>853</v>
      </c>
      <c r="B881" s="2">
        <v>-1660978.1721416847</v>
      </c>
    </row>
    <row r="882" spans="1:2" x14ac:dyDescent="0.55000000000000004">
      <c r="A882" s="2">
        <v>854</v>
      </c>
      <c r="B882" s="2">
        <v>-716974.16594089998</v>
      </c>
    </row>
    <row r="883" spans="1:2" x14ac:dyDescent="0.55000000000000004">
      <c r="A883" s="2">
        <v>855</v>
      </c>
      <c r="B883" s="2">
        <v>-1485141.0860515207</v>
      </c>
    </row>
    <row r="884" spans="1:2" x14ac:dyDescent="0.55000000000000004">
      <c r="A884" s="2">
        <v>856</v>
      </c>
      <c r="B884" s="2">
        <v>-1174086.4388510645</v>
      </c>
    </row>
    <row r="885" spans="1:2" x14ac:dyDescent="0.55000000000000004">
      <c r="A885" s="2">
        <v>857</v>
      </c>
      <c r="B885" s="2">
        <v>-224122.44474373839</v>
      </c>
    </row>
    <row r="886" spans="1:2" x14ac:dyDescent="0.55000000000000004">
      <c r="A886" s="2">
        <v>858</v>
      </c>
      <c r="B886" s="2">
        <v>-1170076.1163485728</v>
      </c>
    </row>
    <row r="887" spans="1:2" x14ac:dyDescent="0.55000000000000004">
      <c r="A887" s="2">
        <v>859</v>
      </c>
      <c r="B887" s="2">
        <v>-297104.1849483985</v>
      </c>
    </row>
    <row r="888" spans="1:2" x14ac:dyDescent="0.55000000000000004">
      <c r="A888" s="2">
        <v>860</v>
      </c>
      <c r="B888" s="2">
        <v>-515898.19114359323</v>
      </c>
    </row>
    <row r="889" spans="1:2" x14ac:dyDescent="0.55000000000000004">
      <c r="A889" s="2">
        <v>861</v>
      </c>
      <c r="B889" s="2">
        <v>-831767.94740447437</v>
      </c>
    </row>
    <row r="890" spans="1:2" x14ac:dyDescent="0.55000000000000004">
      <c r="A890" s="2">
        <v>862</v>
      </c>
      <c r="B890" s="2">
        <v>-983186.34973044787</v>
      </c>
    </row>
    <row r="891" spans="1:2" x14ac:dyDescent="0.55000000000000004">
      <c r="A891" s="2">
        <v>863</v>
      </c>
      <c r="B891" s="2">
        <v>-1075666.0636425531</v>
      </c>
    </row>
    <row r="892" spans="1:2" x14ac:dyDescent="0.55000000000000004">
      <c r="A892" s="2">
        <v>864</v>
      </c>
      <c r="B892" s="2">
        <v>-849501.94498512463</v>
      </c>
    </row>
    <row r="893" spans="1:2" x14ac:dyDescent="0.55000000000000004">
      <c r="A893" s="2">
        <v>865</v>
      </c>
      <c r="B893" s="2">
        <v>-1104179.3541688728</v>
      </c>
    </row>
    <row r="894" spans="1:2" x14ac:dyDescent="0.55000000000000004">
      <c r="A894" s="2">
        <v>866</v>
      </c>
      <c r="B894" s="2">
        <v>-1909244.4089759162</v>
      </c>
    </row>
    <row r="895" spans="1:2" x14ac:dyDescent="0.55000000000000004">
      <c r="A895" s="2">
        <v>867</v>
      </c>
      <c r="B895" s="2">
        <v>-1195267.3229798428</v>
      </c>
    </row>
    <row r="896" spans="1:2" x14ac:dyDescent="0.55000000000000004">
      <c r="A896" s="2">
        <v>868</v>
      </c>
      <c r="B896" s="2">
        <v>-724051.52369227086</v>
      </c>
    </row>
    <row r="897" spans="1:2" x14ac:dyDescent="0.55000000000000004">
      <c r="A897" s="2">
        <v>869</v>
      </c>
      <c r="B897" s="2">
        <v>-856141.90727921575</v>
      </c>
    </row>
    <row r="898" spans="1:2" x14ac:dyDescent="0.55000000000000004">
      <c r="A898" s="2">
        <v>870</v>
      </c>
      <c r="B898" s="2">
        <v>-574999.97353655216</v>
      </c>
    </row>
    <row r="899" spans="1:2" x14ac:dyDescent="0.55000000000000004">
      <c r="A899" s="2">
        <v>871</v>
      </c>
      <c r="B899" s="2">
        <v>-473734.26697608695</v>
      </c>
    </row>
    <row r="900" spans="1:2" x14ac:dyDescent="0.55000000000000004">
      <c r="A900" s="2">
        <v>872</v>
      </c>
      <c r="B900" s="2">
        <v>-646190.7448224501</v>
      </c>
    </row>
    <row r="901" spans="1:2" x14ac:dyDescent="0.55000000000000004">
      <c r="A901" s="2">
        <v>873</v>
      </c>
      <c r="B901" s="2">
        <v>-2155878.8410270233</v>
      </c>
    </row>
    <row r="902" spans="1:2" x14ac:dyDescent="0.55000000000000004">
      <c r="A902" s="2">
        <v>874</v>
      </c>
      <c r="B902" s="2">
        <v>-1298826.1479259043</v>
      </c>
    </row>
    <row r="903" spans="1:2" x14ac:dyDescent="0.55000000000000004">
      <c r="A903" s="2">
        <v>875</v>
      </c>
      <c r="B903" s="2">
        <v>-1585277.9029348483</v>
      </c>
    </row>
    <row r="904" spans="1:2" x14ac:dyDescent="0.55000000000000004">
      <c r="A904" s="2">
        <v>876</v>
      </c>
      <c r="B904" s="2">
        <v>-293922.93448087969</v>
      </c>
    </row>
    <row r="905" spans="1:2" x14ac:dyDescent="0.55000000000000004">
      <c r="A905" s="2">
        <v>877</v>
      </c>
      <c r="B905" s="2">
        <v>-732987.39748417318</v>
      </c>
    </row>
    <row r="906" spans="1:2" x14ac:dyDescent="0.55000000000000004">
      <c r="A906" s="2">
        <v>878</v>
      </c>
      <c r="B906" s="2">
        <v>-1348281.1791863414</v>
      </c>
    </row>
    <row r="907" spans="1:2" x14ac:dyDescent="0.55000000000000004">
      <c r="A907" s="2">
        <v>879</v>
      </c>
      <c r="B907" s="2">
        <v>-1054250.5539202644</v>
      </c>
    </row>
    <row r="908" spans="1:2" x14ac:dyDescent="0.55000000000000004">
      <c r="A908" s="2">
        <v>880</v>
      </c>
      <c r="B908" s="2">
        <v>-124999.99999999983</v>
      </c>
    </row>
    <row r="909" spans="1:2" x14ac:dyDescent="0.55000000000000004">
      <c r="A909" s="2">
        <v>881</v>
      </c>
      <c r="B909" s="2">
        <v>250000</v>
      </c>
    </row>
    <row r="910" spans="1:2" x14ac:dyDescent="0.55000000000000004">
      <c r="A910" s="2">
        <v>882</v>
      </c>
      <c r="B910" s="2">
        <v>-1324397.8234340141</v>
      </c>
    </row>
    <row r="911" spans="1:2" x14ac:dyDescent="0.55000000000000004">
      <c r="A911" s="2">
        <v>883</v>
      </c>
      <c r="B911" s="2">
        <v>-1513222.1798736225</v>
      </c>
    </row>
    <row r="912" spans="1:2" x14ac:dyDescent="0.55000000000000004">
      <c r="A912" s="2">
        <v>884</v>
      </c>
      <c r="B912" s="2">
        <v>125000</v>
      </c>
    </row>
    <row r="913" spans="1:2" x14ac:dyDescent="0.55000000000000004">
      <c r="A913" s="2">
        <v>885</v>
      </c>
      <c r="B913" s="2">
        <v>250000</v>
      </c>
    </row>
    <row r="914" spans="1:2" x14ac:dyDescent="0.55000000000000004">
      <c r="A914" s="2">
        <v>886</v>
      </c>
      <c r="B914" s="2">
        <v>-1049361.3631471333</v>
      </c>
    </row>
    <row r="915" spans="1:2" x14ac:dyDescent="0.55000000000000004">
      <c r="A915" s="2">
        <v>887</v>
      </c>
      <c r="B915" s="2">
        <v>-575163.52594507276</v>
      </c>
    </row>
    <row r="916" spans="1:2" x14ac:dyDescent="0.55000000000000004">
      <c r="A916" s="2">
        <v>888</v>
      </c>
      <c r="B916" s="2">
        <v>-790312.87453462952</v>
      </c>
    </row>
    <row r="917" spans="1:2" x14ac:dyDescent="0.55000000000000004">
      <c r="A917" s="2">
        <v>889</v>
      </c>
      <c r="B917" s="2">
        <v>-1644491.0215748919</v>
      </c>
    </row>
    <row r="918" spans="1:2" x14ac:dyDescent="0.55000000000000004">
      <c r="A918" s="2">
        <v>890</v>
      </c>
      <c r="B918" s="2">
        <v>-513125.44319855631</v>
      </c>
    </row>
    <row r="919" spans="1:2" x14ac:dyDescent="0.55000000000000004">
      <c r="A919" s="2">
        <v>891</v>
      </c>
      <c r="B919" s="2">
        <v>-977513.9067270715</v>
      </c>
    </row>
    <row r="920" spans="1:2" x14ac:dyDescent="0.55000000000000004">
      <c r="A920" s="2">
        <v>892</v>
      </c>
      <c r="B920" s="2">
        <v>250000</v>
      </c>
    </row>
    <row r="921" spans="1:2" x14ac:dyDescent="0.55000000000000004">
      <c r="A921" s="2">
        <v>893</v>
      </c>
      <c r="B921" s="2">
        <v>-827087.94270171749</v>
      </c>
    </row>
    <row r="922" spans="1:2" x14ac:dyDescent="0.55000000000000004">
      <c r="A922" s="2">
        <v>894</v>
      </c>
      <c r="B922" s="2">
        <v>-749416.93959341396</v>
      </c>
    </row>
    <row r="923" spans="1:2" x14ac:dyDescent="0.55000000000000004">
      <c r="A923" s="2">
        <v>895</v>
      </c>
      <c r="B923" s="2">
        <v>-854645.51968425419</v>
      </c>
    </row>
    <row r="924" spans="1:2" x14ac:dyDescent="0.55000000000000004">
      <c r="A924" s="2">
        <v>896</v>
      </c>
      <c r="B924" s="2">
        <v>-1089904.8293306697</v>
      </c>
    </row>
    <row r="925" spans="1:2" x14ac:dyDescent="0.55000000000000004">
      <c r="A925" s="2">
        <v>897</v>
      </c>
      <c r="B925" s="2">
        <v>-457817.49481190124</v>
      </c>
    </row>
    <row r="926" spans="1:2" x14ac:dyDescent="0.55000000000000004">
      <c r="A926" s="2">
        <v>898</v>
      </c>
      <c r="B926" s="2">
        <v>-1083662.1656415306</v>
      </c>
    </row>
    <row r="927" spans="1:2" x14ac:dyDescent="0.55000000000000004">
      <c r="A927" s="2">
        <v>899</v>
      </c>
      <c r="B927" s="2">
        <v>125000</v>
      </c>
    </row>
    <row r="928" spans="1:2" x14ac:dyDescent="0.55000000000000004">
      <c r="A928" s="2">
        <v>900</v>
      </c>
      <c r="B928" s="2">
        <v>-542075.06075674854</v>
      </c>
    </row>
    <row r="929" spans="1:2" x14ac:dyDescent="0.55000000000000004">
      <c r="A929" s="2">
        <v>901</v>
      </c>
      <c r="B929" s="2">
        <v>-1368278.234721683</v>
      </c>
    </row>
    <row r="930" spans="1:2" x14ac:dyDescent="0.55000000000000004">
      <c r="A930" s="2">
        <v>902</v>
      </c>
      <c r="B930" s="2">
        <v>-1175324.6915949136</v>
      </c>
    </row>
    <row r="931" spans="1:2" x14ac:dyDescent="0.55000000000000004">
      <c r="A931" s="2">
        <v>903</v>
      </c>
      <c r="B931" s="2">
        <v>-762164.03023459809</v>
      </c>
    </row>
    <row r="932" spans="1:2" x14ac:dyDescent="0.55000000000000004">
      <c r="A932" s="2">
        <v>904</v>
      </c>
      <c r="B932" s="2">
        <v>-1195747.708916141</v>
      </c>
    </row>
    <row r="933" spans="1:2" x14ac:dyDescent="0.55000000000000004">
      <c r="A933" s="2">
        <v>905</v>
      </c>
      <c r="B933" s="2">
        <v>-796183.96559015894</v>
      </c>
    </row>
    <row r="934" spans="1:2" x14ac:dyDescent="0.55000000000000004">
      <c r="A934" s="2">
        <v>906</v>
      </c>
      <c r="B934" s="2">
        <v>-504732.9186362662</v>
      </c>
    </row>
    <row r="935" spans="1:2" x14ac:dyDescent="0.55000000000000004">
      <c r="A935" s="2">
        <v>907</v>
      </c>
      <c r="B935" s="2">
        <v>-1478221.8982473158</v>
      </c>
    </row>
    <row r="936" spans="1:2" x14ac:dyDescent="0.55000000000000004">
      <c r="A936" s="2">
        <v>908</v>
      </c>
      <c r="B936" s="2">
        <v>-450528.65413639747</v>
      </c>
    </row>
    <row r="937" spans="1:2" x14ac:dyDescent="0.55000000000000004">
      <c r="A937" s="2">
        <v>909</v>
      </c>
      <c r="B937" s="2">
        <v>-432584.5541152432</v>
      </c>
    </row>
    <row r="938" spans="1:2" x14ac:dyDescent="0.55000000000000004">
      <c r="A938" s="2">
        <v>910</v>
      </c>
      <c r="B938" s="2">
        <v>-1150964.4124877693</v>
      </c>
    </row>
    <row r="939" spans="1:2" x14ac:dyDescent="0.55000000000000004">
      <c r="A939" s="2">
        <v>911</v>
      </c>
      <c r="B939" s="2">
        <v>-1297937.995819485</v>
      </c>
    </row>
    <row r="940" spans="1:2" x14ac:dyDescent="0.55000000000000004">
      <c r="A940" s="2">
        <v>912</v>
      </c>
      <c r="B940" s="2">
        <v>-1226681.8964901711</v>
      </c>
    </row>
    <row r="941" spans="1:2" x14ac:dyDescent="0.55000000000000004">
      <c r="A941" s="2">
        <v>913</v>
      </c>
      <c r="B941" s="2">
        <v>-1200235.4352282246</v>
      </c>
    </row>
    <row r="942" spans="1:2" x14ac:dyDescent="0.55000000000000004">
      <c r="A942" s="2">
        <v>914</v>
      </c>
      <c r="B942" s="2">
        <v>-1014246.208843861</v>
      </c>
    </row>
    <row r="943" spans="1:2" x14ac:dyDescent="0.55000000000000004">
      <c r="A943" s="2">
        <v>915</v>
      </c>
      <c r="B943" s="2">
        <v>-507287.90167286305</v>
      </c>
    </row>
    <row r="944" spans="1:2" x14ac:dyDescent="0.55000000000000004">
      <c r="A944" s="2">
        <v>916</v>
      </c>
      <c r="B944" s="2">
        <v>-402253.14795068972</v>
      </c>
    </row>
    <row r="945" spans="1:2" x14ac:dyDescent="0.55000000000000004">
      <c r="A945" s="2">
        <v>917</v>
      </c>
      <c r="B945" s="2">
        <v>-1709116.7099356898</v>
      </c>
    </row>
    <row r="946" spans="1:2" x14ac:dyDescent="0.55000000000000004">
      <c r="A946" s="2">
        <v>918</v>
      </c>
      <c r="B946" s="2">
        <v>-626472.53692447196</v>
      </c>
    </row>
    <row r="947" spans="1:2" x14ac:dyDescent="0.55000000000000004">
      <c r="A947" s="2">
        <v>919</v>
      </c>
      <c r="B947" s="2">
        <v>-915552.47780958435</v>
      </c>
    </row>
    <row r="948" spans="1:2" x14ac:dyDescent="0.55000000000000004">
      <c r="A948" s="2">
        <v>920</v>
      </c>
      <c r="B948" s="2">
        <v>-537626.36157003907</v>
      </c>
    </row>
    <row r="949" spans="1:2" x14ac:dyDescent="0.55000000000000004">
      <c r="A949" s="2">
        <v>921</v>
      </c>
      <c r="B949" s="2">
        <v>-575595.26049097034</v>
      </c>
    </row>
    <row r="950" spans="1:2" x14ac:dyDescent="0.55000000000000004">
      <c r="A950" s="2">
        <v>922</v>
      </c>
      <c r="B950" s="2">
        <v>250000</v>
      </c>
    </row>
    <row r="951" spans="1:2" x14ac:dyDescent="0.55000000000000004">
      <c r="A951" s="2">
        <v>923</v>
      </c>
      <c r="B951" s="2">
        <v>-177694.0245005624</v>
      </c>
    </row>
    <row r="952" spans="1:2" x14ac:dyDescent="0.55000000000000004">
      <c r="A952" s="2">
        <v>924</v>
      </c>
      <c r="B952" s="2">
        <v>-516118.59419007215</v>
      </c>
    </row>
    <row r="953" spans="1:2" x14ac:dyDescent="0.55000000000000004">
      <c r="A953" s="2">
        <v>925</v>
      </c>
      <c r="B953" s="2">
        <v>-866691.7120459344</v>
      </c>
    </row>
    <row r="954" spans="1:2" x14ac:dyDescent="0.55000000000000004">
      <c r="A954" s="2">
        <v>926</v>
      </c>
      <c r="B954" s="2">
        <v>-629210.8113965051</v>
      </c>
    </row>
    <row r="955" spans="1:2" x14ac:dyDescent="0.55000000000000004">
      <c r="A955" s="2">
        <v>927</v>
      </c>
      <c r="B955" s="2">
        <v>-110738.7763286597</v>
      </c>
    </row>
    <row r="956" spans="1:2" x14ac:dyDescent="0.55000000000000004">
      <c r="A956" s="2">
        <v>928</v>
      </c>
      <c r="B956" s="2">
        <v>-689957.04268345388</v>
      </c>
    </row>
    <row r="957" spans="1:2" x14ac:dyDescent="0.55000000000000004">
      <c r="A957" s="2">
        <v>929</v>
      </c>
      <c r="B957" s="2">
        <v>-1156241.982239777</v>
      </c>
    </row>
    <row r="958" spans="1:2" x14ac:dyDescent="0.55000000000000004">
      <c r="A958" s="2">
        <v>930</v>
      </c>
      <c r="B958" s="2">
        <v>-501254.35757567384</v>
      </c>
    </row>
    <row r="959" spans="1:2" x14ac:dyDescent="0.55000000000000004">
      <c r="A959" s="2">
        <v>931</v>
      </c>
      <c r="B959" s="2">
        <v>-546502.3155051138</v>
      </c>
    </row>
    <row r="960" spans="1:2" x14ac:dyDescent="0.55000000000000004">
      <c r="A960" s="2">
        <v>932</v>
      </c>
      <c r="B960" s="2">
        <v>-1183065.6813242787</v>
      </c>
    </row>
    <row r="961" spans="1:2" x14ac:dyDescent="0.55000000000000004">
      <c r="A961" s="2">
        <v>933</v>
      </c>
      <c r="B961" s="2">
        <v>-1317555.3513646068</v>
      </c>
    </row>
    <row r="962" spans="1:2" x14ac:dyDescent="0.55000000000000004">
      <c r="A962" s="2">
        <v>934</v>
      </c>
      <c r="B962" s="2">
        <v>-989588.87488002854</v>
      </c>
    </row>
    <row r="963" spans="1:2" x14ac:dyDescent="0.55000000000000004">
      <c r="A963" s="2">
        <v>935</v>
      </c>
      <c r="B963" s="2">
        <v>-969059.61115094635</v>
      </c>
    </row>
    <row r="964" spans="1:2" x14ac:dyDescent="0.55000000000000004">
      <c r="A964" s="2">
        <v>936</v>
      </c>
      <c r="B964" s="2">
        <v>-282990.59932299115</v>
      </c>
    </row>
    <row r="965" spans="1:2" x14ac:dyDescent="0.55000000000000004">
      <c r="A965" s="2">
        <v>937</v>
      </c>
      <c r="B965" s="2">
        <v>-699930.90222785017</v>
      </c>
    </row>
    <row r="966" spans="1:2" x14ac:dyDescent="0.55000000000000004">
      <c r="A966" s="2">
        <v>938</v>
      </c>
      <c r="B966" s="2">
        <v>-1003013.2724703897</v>
      </c>
    </row>
    <row r="967" spans="1:2" x14ac:dyDescent="0.55000000000000004">
      <c r="A967" s="2">
        <v>939</v>
      </c>
      <c r="B967" s="2">
        <v>-901471.43881080032</v>
      </c>
    </row>
    <row r="968" spans="1:2" x14ac:dyDescent="0.55000000000000004">
      <c r="A968" s="2">
        <v>940</v>
      </c>
      <c r="B968" s="2">
        <v>-134601.30506461993</v>
      </c>
    </row>
    <row r="969" spans="1:2" x14ac:dyDescent="0.55000000000000004">
      <c r="A969" s="2">
        <v>941</v>
      </c>
      <c r="B969" s="2">
        <v>250000</v>
      </c>
    </row>
    <row r="970" spans="1:2" x14ac:dyDescent="0.55000000000000004">
      <c r="A970" s="2">
        <v>942</v>
      </c>
      <c r="B970" s="2">
        <v>-1113449.5208570485</v>
      </c>
    </row>
    <row r="971" spans="1:2" x14ac:dyDescent="0.55000000000000004">
      <c r="A971" s="2">
        <v>943</v>
      </c>
      <c r="B971" s="2">
        <v>-18336.66757564697</v>
      </c>
    </row>
    <row r="972" spans="1:2" x14ac:dyDescent="0.55000000000000004">
      <c r="A972" s="2">
        <v>944</v>
      </c>
      <c r="B972" s="2">
        <v>-1218324.84064173</v>
      </c>
    </row>
    <row r="973" spans="1:2" x14ac:dyDescent="0.55000000000000004">
      <c r="A973" s="2">
        <v>945</v>
      </c>
      <c r="B973" s="2">
        <v>125000</v>
      </c>
    </row>
    <row r="974" spans="1:2" x14ac:dyDescent="0.55000000000000004">
      <c r="A974" s="2">
        <v>946</v>
      </c>
      <c r="B974" s="2">
        <v>-59466.164958980698</v>
      </c>
    </row>
    <row r="975" spans="1:2" x14ac:dyDescent="0.55000000000000004">
      <c r="A975" s="2">
        <v>947</v>
      </c>
      <c r="B975" s="2">
        <v>-1293243.3895977878</v>
      </c>
    </row>
    <row r="976" spans="1:2" x14ac:dyDescent="0.55000000000000004">
      <c r="A976" s="2">
        <v>948</v>
      </c>
      <c r="B976" s="2">
        <v>-1027724.8919742618</v>
      </c>
    </row>
    <row r="977" spans="1:2" x14ac:dyDescent="0.55000000000000004">
      <c r="A977" s="2">
        <v>949</v>
      </c>
      <c r="B977" s="2">
        <v>250000</v>
      </c>
    </row>
    <row r="978" spans="1:2" x14ac:dyDescent="0.55000000000000004">
      <c r="A978" s="2">
        <v>950</v>
      </c>
      <c r="B978" s="2">
        <v>-1400723.7541805624</v>
      </c>
    </row>
    <row r="979" spans="1:2" x14ac:dyDescent="0.55000000000000004">
      <c r="A979" s="2">
        <v>951</v>
      </c>
      <c r="B979" s="2">
        <v>-875456.10110385227</v>
      </c>
    </row>
    <row r="980" spans="1:2" x14ac:dyDescent="0.55000000000000004">
      <c r="A980" s="2">
        <v>952</v>
      </c>
      <c r="B980" s="2">
        <v>-370967.5866601654</v>
      </c>
    </row>
    <row r="981" spans="1:2" x14ac:dyDescent="0.55000000000000004">
      <c r="A981" s="2">
        <v>953</v>
      </c>
      <c r="B981" s="2">
        <v>-1042384.0331346618</v>
      </c>
    </row>
    <row r="982" spans="1:2" x14ac:dyDescent="0.55000000000000004">
      <c r="A982" s="2">
        <v>954</v>
      </c>
      <c r="B982" s="2">
        <v>-124999.99999999983</v>
      </c>
    </row>
    <row r="983" spans="1:2" x14ac:dyDescent="0.55000000000000004">
      <c r="A983" s="2">
        <v>955</v>
      </c>
      <c r="B983" s="2">
        <v>-1331835.1557180299</v>
      </c>
    </row>
    <row r="984" spans="1:2" x14ac:dyDescent="0.55000000000000004">
      <c r="A984" s="2">
        <v>956</v>
      </c>
      <c r="B984" s="2">
        <v>-142121.33895532496</v>
      </c>
    </row>
    <row r="985" spans="1:2" x14ac:dyDescent="0.55000000000000004">
      <c r="A985" s="2">
        <v>957</v>
      </c>
      <c r="B985" s="2">
        <v>-847848.69472201553</v>
      </c>
    </row>
    <row r="986" spans="1:2" x14ac:dyDescent="0.55000000000000004">
      <c r="A986" s="2">
        <v>958</v>
      </c>
      <c r="B986" s="2">
        <v>-864523.10108156456</v>
      </c>
    </row>
    <row r="987" spans="1:2" x14ac:dyDescent="0.55000000000000004">
      <c r="A987" s="2">
        <v>959</v>
      </c>
      <c r="B987" s="2">
        <v>-613963.76080893865</v>
      </c>
    </row>
    <row r="988" spans="1:2" x14ac:dyDescent="0.55000000000000004">
      <c r="A988" s="2">
        <v>960</v>
      </c>
      <c r="B988" s="2">
        <v>-642873.461951114</v>
      </c>
    </row>
    <row r="989" spans="1:2" x14ac:dyDescent="0.55000000000000004">
      <c r="A989" s="2">
        <v>961</v>
      </c>
      <c r="B989" s="2">
        <v>-124999.99999999983</v>
      </c>
    </row>
    <row r="990" spans="1:2" x14ac:dyDescent="0.55000000000000004">
      <c r="A990" s="2">
        <v>962</v>
      </c>
      <c r="B990" s="2">
        <v>-864391.61663813028</v>
      </c>
    </row>
    <row r="991" spans="1:2" x14ac:dyDescent="0.55000000000000004">
      <c r="A991" s="2">
        <v>963</v>
      </c>
      <c r="B991" s="2">
        <v>125000</v>
      </c>
    </row>
    <row r="992" spans="1:2" x14ac:dyDescent="0.55000000000000004">
      <c r="A992" s="2">
        <v>964</v>
      </c>
      <c r="B992" s="2">
        <v>-842975.278595387</v>
      </c>
    </row>
    <row r="993" spans="1:2" x14ac:dyDescent="0.55000000000000004">
      <c r="A993" s="2">
        <v>965</v>
      </c>
      <c r="B993" s="2">
        <v>-14994.004863749797</v>
      </c>
    </row>
    <row r="994" spans="1:2" x14ac:dyDescent="0.55000000000000004">
      <c r="A994" s="2">
        <v>966</v>
      </c>
      <c r="B994" s="2">
        <v>-1561176.3847917803</v>
      </c>
    </row>
    <row r="995" spans="1:2" x14ac:dyDescent="0.55000000000000004">
      <c r="A995" s="2">
        <v>967</v>
      </c>
      <c r="B995" s="2">
        <v>-787576.7731639808</v>
      </c>
    </row>
    <row r="996" spans="1:2" x14ac:dyDescent="0.55000000000000004">
      <c r="A996" s="2">
        <v>968</v>
      </c>
      <c r="B996" s="2">
        <v>-794454.21510623151</v>
      </c>
    </row>
    <row r="997" spans="1:2" x14ac:dyDescent="0.55000000000000004">
      <c r="A997" s="2">
        <v>969</v>
      </c>
      <c r="B997" s="2">
        <v>-553283.98602800339</v>
      </c>
    </row>
    <row r="998" spans="1:2" x14ac:dyDescent="0.55000000000000004">
      <c r="A998" s="2">
        <v>970</v>
      </c>
      <c r="B998" s="2">
        <v>-512357.66836961044</v>
      </c>
    </row>
    <row r="999" spans="1:2" x14ac:dyDescent="0.55000000000000004">
      <c r="A999" s="2">
        <v>971</v>
      </c>
      <c r="B999" s="2">
        <v>-1167177.0835362377</v>
      </c>
    </row>
    <row r="1000" spans="1:2" x14ac:dyDescent="0.55000000000000004">
      <c r="A1000" s="2">
        <v>972</v>
      </c>
      <c r="B1000" s="2">
        <v>-1327562.6806607058</v>
      </c>
    </row>
    <row r="1001" spans="1:2" x14ac:dyDescent="0.55000000000000004">
      <c r="A1001" s="2">
        <v>973</v>
      </c>
      <c r="B1001" s="2">
        <v>-129382.02583403527</v>
      </c>
    </row>
    <row r="1002" spans="1:2" x14ac:dyDescent="0.55000000000000004">
      <c r="A1002" s="2">
        <v>974</v>
      </c>
      <c r="B1002" s="2">
        <v>-2094028.6760227727</v>
      </c>
    </row>
    <row r="1003" spans="1:2" x14ac:dyDescent="0.55000000000000004">
      <c r="A1003" s="2">
        <v>975</v>
      </c>
      <c r="B1003" s="2">
        <v>-734077.35408678569</v>
      </c>
    </row>
    <row r="1004" spans="1:2" x14ac:dyDescent="0.55000000000000004">
      <c r="A1004" s="2">
        <v>976</v>
      </c>
      <c r="B1004" s="2">
        <v>-1765290.6343427831</v>
      </c>
    </row>
    <row r="1005" spans="1:2" x14ac:dyDescent="0.55000000000000004">
      <c r="A1005" s="2">
        <v>977</v>
      </c>
      <c r="B1005" s="2">
        <v>125000</v>
      </c>
    </row>
    <row r="1006" spans="1:2" x14ac:dyDescent="0.55000000000000004">
      <c r="A1006" s="2">
        <v>978</v>
      </c>
      <c r="B1006" s="2">
        <v>-787371.34916521586</v>
      </c>
    </row>
    <row r="1007" spans="1:2" x14ac:dyDescent="0.55000000000000004">
      <c r="A1007" s="2">
        <v>979</v>
      </c>
      <c r="B1007" s="2">
        <v>-1457100.1106268058</v>
      </c>
    </row>
    <row r="1008" spans="1:2" x14ac:dyDescent="0.55000000000000004">
      <c r="A1008" s="2">
        <v>980</v>
      </c>
      <c r="B1008" s="2">
        <v>-1732041.0568386381</v>
      </c>
    </row>
    <row r="1009" spans="1:2" x14ac:dyDescent="0.55000000000000004">
      <c r="A1009" s="2">
        <v>981</v>
      </c>
      <c r="B1009" s="2">
        <v>-1895268.6860686899</v>
      </c>
    </row>
    <row r="1010" spans="1:2" x14ac:dyDescent="0.55000000000000004">
      <c r="A1010" s="2">
        <v>982</v>
      </c>
      <c r="B1010" s="2">
        <v>-602621.89528002322</v>
      </c>
    </row>
    <row r="1011" spans="1:2" x14ac:dyDescent="0.55000000000000004">
      <c r="A1011" s="2">
        <v>983</v>
      </c>
      <c r="B1011" s="2">
        <v>-816514.81344137457</v>
      </c>
    </row>
    <row r="1012" spans="1:2" x14ac:dyDescent="0.55000000000000004">
      <c r="A1012" s="2">
        <v>984</v>
      </c>
      <c r="B1012" s="2">
        <v>-1089849.4774975327</v>
      </c>
    </row>
    <row r="1013" spans="1:2" x14ac:dyDescent="0.55000000000000004">
      <c r="A1013" s="2">
        <v>985</v>
      </c>
      <c r="B1013" s="2">
        <v>-174588.05189024314</v>
      </c>
    </row>
    <row r="1014" spans="1:2" x14ac:dyDescent="0.55000000000000004">
      <c r="A1014" s="2">
        <v>986</v>
      </c>
      <c r="B1014" s="2">
        <v>-1131344.4102355295</v>
      </c>
    </row>
    <row r="1015" spans="1:2" x14ac:dyDescent="0.55000000000000004">
      <c r="A1015" s="2">
        <v>987</v>
      </c>
      <c r="B1015" s="2">
        <v>-328606.69977907784</v>
      </c>
    </row>
    <row r="1016" spans="1:2" x14ac:dyDescent="0.55000000000000004">
      <c r="A1016" s="2">
        <v>988</v>
      </c>
      <c r="B1016" s="2">
        <v>-980944.10197890888</v>
      </c>
    </row>
    <row r="1017" spans="1:2" x14ac:dyDescent="0.55000000000000004">
      <c r="A1017" s="2">
        <v>989</v>
      </c>
      <c r="B1017" s="2">
        <v>-1282088.4733037211</v>
      </c>
    </row>
    <row r="1018" spans="1:2" x14ac:dyDescent="0.55000000000000004">
      <c r="A1018" s="2">
        <v>990</v>
      </c>
      <c r="B1018" s="2">
        <v>-1500973.6229164319</v>
      </c>
    </row>
    <row r="1019" spans="1:2" x14ac:dyDescent="0.55000000000000004">
      <c r="A1019" s="2">
        <v>991</v>
      </c>
      <c r="B1019" s="2">
        <v>-570125.4998445526</v>
      </c>
    </row>
    <row r="1020" spans="1:2" x14ac:dyDescent="0.55000000000000004">
      <c r="A1020" s="2">
        <v>992</v>
      </c>
      <c r="B1020" s="2">
        <v>-1366982.3085727452</v>
      </c>
    </row>
    <row r="1021" spans="1:2" x14ac:dyDescent="0.55000000000000004">
      <c r="A1021" s="2">
        <v>993</v>
      </c>
      <c r="B1021" s="2">
        <v>-162331.69817347405</v>
      </c>
    </row>
    <row r="1022" spans="1:2" x14ac:dyDescent="0.55000000000000004">
      <c r="A1022" s="2">
        <v>994</v>
      </c>
      <c r="B1022" s="2">
        <v>-1082060.2757066526</v>
      </c>
    </row>
    <row r="1023" spans="1:2" x14ac:dyDescent="0.55000000000000004">
      <c r="A1023" s="2">
        <v>995</v>
      </c>
      <c r="B1023" s="2">
        <v>-1773850.538777322</v>
      </c>
    </row>
    <row r="1024" spans="1:2" x14ac:dyDescent="0.55000000000000004">
      <c r="A1024" s="2">
        <v>996</v>
      </c>
      <c r="B1024" s="2">
        <v>-527285.32924176846</v>
      </c>
    </row>
    <row r="1025" spans="1:2" x14ac:dyDescent="0.55000000000000004">
      <c r="A1025" s="2">
        <v>997</v>
      </c>
      <c r="B1025" s="2">
        <v>-817953.99745500612</v>
      </c>
    </row>
    <row r="1026" spans="1:2" x14ac:dyDescent="0.55000000000000004">
      <c r="A1026" s="2">
        <v>998</v>
      </c>
      <c r="B1026" s="2">
        <v>-667924.2643043166</v>
      </c>
    </row>
    <row r="1027" spans="1:2" x14ac:dyDescent="0.55000000000000004">
      <c r="A1027" s="2">
        <v>999</v>
      </c>
      <c r="B1027" s="2">
        <v>-1150311.2884046806</v>
      </c>
    </row>
    <row r="1028" spans="1:2" x14ac:dyDescent="0.55000000000000004">
      <c r="A1028" s="2">
        <v>1000</v>
      </c>
      <c r="B1028" s="2">
        <v>-1232531.2667904017</v>
      </c>
    </row>
  </sheetData>
  <mergeCells count="16">
    <mergeCell ref="A24:B24"/>
    <mergeCell ref="A26:B27"/>
    <mergeCell ref="E26:G27"/>
    <mergeCell ref="I1:K2"/>
    <mergeCell ref="A16:B16"/>
    <mergeCell ref="A18:B18"/>
    <mergeCell ref="A19:B19"/>
    <mergeCell ref="A20:B20"/>
    <mergeCell ref="A21:B21"/>
    <mergeCell ref="A22:B22"/>
    <mergeCell ref="A23:B23"/>
    <mergeCell ref="A1:C2"/>
    <mergeCell ref="E1:G2"/>
    <mergeCell ref="A14:C15"/>
    <mergeCell ref="E14:F15"/>
    <mergeCell ref="A17:B17"/>
  </mergeCells>
  <phoneticPr fontId="6"/>
  <printOptions headings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2172-15CB-456C-B8DE-5523E5417FCD}">
  <dimension ref="A1:J509"/>
  <sheetViews>
    <sheetView workbookViewId="0">
      <selection sqref="A1:B2"/>
    </sheetView>
  </sheetViews>
  <sheetFormatPr defaultRowHeight="18" x14ac:dyDescent="0.55000000000000004"/>
  <cols>
    <col min="6" max="6" width="10.25" bestFit="1" customWidth="1"/>
  </cols>
  <sheetData>
    <row r="1" spans="1:10" x14ac:dyDescent="0.55000000000000004">
      <c r="A1" s="45" t="s">
        <v>108</v>
      </c>
      <c r="B1" s="45"/>
    </row>
    <row r="2" spans="1:10" x14ac:dyDescent="0.55000000000000004">
      <c r="A2" s="45"/>
      <c r="B2" s="45"/>
    </row>
    <row r="3" spans="1:10" x14ac:dyDescent="0.55000000000000004">
      <c r="A3" s="2"/>
      <c r="B3" s="2"/>
    </row>
    <row r="4" spans="1:10" x14ac:dyDescent="0.55000000000000004">
      <c r="A4" s="2" t="s">
        <v>47</v>
      </c>
      <c r="B4" s="23">
        <v>50</v>
      </c>
    </row>
    <row r="5" spans="1:10" x14ac:dyDescent="0.55000000000000004">
      <c r="A5" s="2" t="s">
        <v>109</v>
      </c>
      <c r="B5" s="23">
        <v>10</v>
      </c>
    </row>
    <row r="7" spans="1:10" ht="15" customHeight="1" x14ac:dyDescent="0.55000000000000004">
      <c r="A7" s="45" t="s">
        <v>111</v>
      </c>
      <c r="B7" s="45"/>
      <c r="D7" s="45" t="s">
        <v>92</v>
      </c>
      <c r="E7" s="45"/>
      <c r="F7" s="45"/>
      <c r="H7" s="44" t="s">
        <v>112</v>
      </c>
      <c r="I7" s="44"/>
      <c r="J7" s="44"/>
    </row>
    <row r="8" spans="1:10" ht="15" customHeight="1" x14ac:dyDescent="0.55000000000000004">
      <c r="A8" s="45"/>
      <c r="B8" s="45"/>
      <c r="D8" s="45"/>
      <c r="E8" s="45"/>
      <c r="F8" s="45"/>
      <c r="H8" s="44"/>
      <c r="I8" s="44"/>
      <c r="J8" s="44"/>
    </row>
    <row r="9" spans="1:10" x14ac:dyDescent="0.55000000000000004">
      <c r="A9" s="2" t="s">
        <v>17</v>
      </c>
      <c r="B9" s="2" t="s">
        <v>110</v>
      </c>
      <c r="D9" s="2"/>
      <c r="E9" s="2"/>
      <c r="F9" s="2"/>
      <c r="H9" s="2"/>
      <c r="I9" s="2"/>
      <c r="J9" s="2"/>
    </row>
    <row r="10" spans="1:10" x14ac:dyDescent="0.55000000000000004">
      <c r="A10" s="2">
        <v>1</v>
      </c>
      <c r="B10" s="2">
        <f ca="1">MAX(0,_xlfn.NORM.INV(RAND(),$B$4,$B$5))</f>
        <v>50.735656972366712</v>
      </c>
      <c r="D10" s="2" t="s">
        <v>82</v>
      </c>
      <c r="E10" s="2" t="s">
        <v>83</v>
      </c>
      <c r="F10" s="2" t="s">
        <v>84</v>
      </c>
      <c r="H10" s="2" t="s">
        <v>114</v>
      </c>
      <c r="I10" s="2" t="s">
        <v>113</v>
      </c>
      <c r="J10" s="2" t="s">
        <v>107</v>
      </c>
    </row>
    <row r="11" spans="1:10" x14ac:dyDescent="0.55000000000000004">
      <c r="A11" s="2">
        <v>2</v>
      </c>
      <c r="B11" s="2">
        <f t="shared" ref="B11:B74" ca="1" si="0">MAX(0,_xlfn.NORM.INV(RAND(),$B$4,$B$5))</f>
        <v>47.552714814849445</v>
      </c>
      <c r="D11" s="2">
        <v>0</v>
      </c>
      <c r="E11" s="2">
        <f t="array" aca="1" ref="E11:E31" ca="1">FREQUENCY(B10:B509,D11:D31)</f>
        <v>0</v>
      </c>
      <c r="F11" s="15">
        <f ca="1">E11/COUNT($B$10:$B$509)</f>
        <v>0</v>
      </c>
      <c r="H11" s="2">
        <v>0</v>
      </c>
      <c r="I11" s="2">
        <f ca="1">COUNTIF($B$10:$B$509,"&gt;="&amp;H11)</f>
        <v>500</v>
      </c>
      <c r="J11" s="3">
        <f ca="1">I11/COUNT($B$10:$B$509)</f>
        <v>1</v>
      </c>
    </row>
    <row r="12" spans="1:10" x14ac:dyDescent="0.55000000000000004">
      <c r="A12" s="2">
        <v>3</v>
      </c>
      <c r="B12" s="2">
        <f t="shared" ca="1" si="0"/>
        <v>46.501618059910541</v>
      </c>
      <c r="D12" s="2">
        <v>5</v>
      </c>
      <c r="E12" s="2">
        <f ca="1"/>
        <v>0</v>
      </c>
      <c r="F12" s="15">
        <f t="shared" ref="F12:F31" ca="1" si="1">E12/COUNT($B$10:$B$509)</f>
        <v>0</v>
      </c>
      <c r="H12" s="2">
        <v>5</v>
      </c>
      <c r="I12" s="2">
        <f t="shared" ref="I12:I31" ca="1" si="2">COUNTIF($B$10:$B$509,"&gt;="&amp;H12)</f>
        <v>500</v>
      </c>
      <c r="J12" s="3">
        <f t="shared" ref="J12:J31" ca="1" si="3">I12/COUNT($B$10:$B$509)</f>
        <v>1</v>
      </c>
    </row>
    <row r="13" spans="1:10" x14ac:dyDescent="0.55000000000000004">
      <c r="A13" s="2">
        <v>4</v>
      </c>
      <c r="B13" s="2">
        <f t="shared" ca="1" si="0"/>
        <v>38.992533268559797</v>
      </c>
      <c r="D13" s="2">
        <v>10</v>
      </c>
      <c r="E13" s="2">
        <f ca="1"/>
        <v>0</v>
      </c>
      <c r="F13" s="15">
        <f t="shared" ca="1" si="1"/>
        <v>0</v>
      </c>
      <c r="H13" s="2">
        <v>10</v>
      </c>
      <c r="I13" s="2">
        <f t="shared" ca="1" si="2"/>
        <v>500</v>
      </c>
      <c r="J13" s="3">
        <f t="shared" ca="1" si="3"/>
        <v>1</v>
      </c>
    </row>
    <row r="14" spans="1:10" x14ac:dyDescent="0.55000000000000004">
      <c r="A14" s="2">
        <v>5</v>
      </c>
      <c r="B14" s="2">
        <f t="shared" ca="1" si="0"/>
        <v>48.584074789215244</v>
      </c>
      <c r="D14" s="2">
        <v>15</v>
      </c>
      <c r="E14" s="2">
        <f ca="1"/>
        <v>0</v>
      </c>
      <c r="F14" s="15">
        <f t="shared" ca="1" si="1"/>
        <v>0</v>
      </c>
      <c r="H14" s="2">
        <v>15</v>
      </c>
      <c r="I14" s="2">
        <f t="shared" ca="1" si="2"/>
        <v>500</v>
      </c>
      <c r="J14" s="3">
        <f t="shared" ca="1" si="3"/>
        <v>1</v>
      </c>
    </row>
    <row r="15" spans="1:10" x14ac:dyDescent="0.55000000000000004">
      <c r="A15" s="2">
        <v>6</v>
      </c>
      <c r="B15" s="2">
        <f t="shared" ca="1" si="0"/>
        <v>42.958198411218305</v>
      </c>
      <c r="D15" s="2">
        <v>20</v>
      </c>
      <c r="E15" s="2">
        <f ca="1"/>
        <v>2</v>
      </c>
      <c r="F15" s="15">
        <f t="shared" ca="1" si="1"/>
        <v>4.0000000000000001E-3</v>
      </c>
      <c r="H15" s="2">
        <v>20</v>
      </c>
      <c r="I15" s="2">
        <f t="shared" ca="1" si="2"/>
        <v>498</v>
      </c>
      <c r="J15" s="3">
        <f t="shared" ca="1" si="3"/>
        <v>0.996</v>
      </c>
    </row>
    <row r="16" spans="1:10" x14ac:dyDescent="0.55000000000000004">
      <c r="A16" s="2">
        <v>7</v>
      </c>
      <c r="B16" s="2">
        <f t="shared" ca="1" si="0"/>
        <v>54.83654250598461</v>
      </c>
      <c r="D16" s="2">
        <v>25</v>
      </c>
      <c r="E16" s="2">
        <f ca="1"/>
        <v>0</v>
      </c>
      <c r="F16" s="15">
        <f t="shared" ca="1" si="1"/>
        <v>0</v>
      </c>
      <c r="H16" s="2">
        <v>25</v>
      </c>
      <c r="I16" s="2">
        <f t="shared" ca="1" si="2"/>
        <v>498</v>
      </c>
      <c r="J16" s="3">
        <f t="shared" ca="1" si="3"/>
        <v>0.996</v>
      </c>
    </row>
    <row r="17" spans="1:10" x14ac:dyDescent="0.55000000000000004">
      <c r="A17" s="2">
        <v>8</v>
      </c>
      <c r="B17" s="2">
        <f t="shared" ca="1" si="0"/>
        <v>52.140149639522335</v>
      </c>
      <c r="D17" s="2">
        <v>30</v>
      </c>
      <c r="E17" s="2">
        <f ca="1"/>
        <v>5</v>
      </c>
      <c r="F17" s="15">
        <f t="shared" ca="1" si="1"/>
        <v>0.01</v>
      </c>
      <c r="H17" s="2">
        <v>30</v>
      </c>
      <c r="I17" s="2">
        <f t="shared" ca="1" si="2"/>
        <v>493</v>
      </c>
      <c r="J17" s="3">
        <f t="shared" ca="1" si="3"/>
        <v>0.98599999999999999</v>
      </c>
    </row>
    <row r="18" spans="1:10" x14ac:dyDescent="0.55000000000000004">
      <c r="A18" s="2">
        <v>9</v>
      </c>
      <c r="B18" s="2">
        <f t="shared" ca="1" si="0"/>
        <v>55.590415209289887</v>
      </c>
      <c r="D18" s="2">
        <v>35</v>
      </c>
      <c r="E18" s="2">
        <f ca="1"/>
        <v>19</v>
      </c>
      <c r="F18" s="15">
        <f t="shared" ca="1" si="1"/>
        <v>3.7999999999999999E-2</v>
      </c>
      <c r="H18" s="2">
        <v>35</v>
      </c>
      <c r="I18" s="2">
        <f t="shared" ca="1" si="2"/>
        <v>474</v>
      </c>
      <c r="J18" s="3">
        <f t="shared" ca="1" si="3"/>
        <v>0.94799999999999995</v>
      </c>
    </row>
    <row r="19" spans="1:10" x14ac:dyDescent="0.55000000000000004">
      <c r="A19" s="2">
        <v>10</v>
      </c>
      <c r="B19" s="2">
        <f t="shared" ca="1" si="0"/>
        <v>49.022101589542871</v>
      </c>
      <c r="D19" s="2">
        <v>40</v>
      </c>
      <c r="E19" s="2">
        <f ca="1"/>
        <v>52</v>
      </c>
      <c r="F19" s="15">
        <f t="shared" ca="1" si="1"/>
        <v>0.104</v>
      </c>
      <c r="H19" s="2">
        <v>40</v>
      </c>
      <c r="I19" s="2">
        <f t="shared" ca="1" si="2"/>
        <v>422</v>
      </c>
      <c r="J19" s="3">
        <f t="shared" ca="1" si="3"/>
        <v>0.84399999999999997</v>
      </c>
    </row>
    <row r="20" spans="1:10" x14ac:dyDescent="0.55000000000000004">
      <c r="A20" s="2">
        <v>11</v>
      </c>
      <c r="B20" s="2">
        <f t="shared" ca="1" si="0"/>
        <v>54.294393227757624</v>
      </c>
      <c r="D20" s="2">
        <v>45</v>
      </c>
      <c r="E20" s="2">
        <f ca="1"/>
        <v>68</v>
      </c>
      <c r="F20" s="15">
        <f t="shared" ca="1" si="1"/>
        <v>0.13600000000000001</v>
      </c>
      <c r="H20" s="2">
        <v>45</v>
      </c>
      <c r="I20" s="2">
        <f t="shared" ca="1" si="2"/>
        <v>354</v>
      </c>
      <c r="J20" s="3">
        <f t="shared" ca="1" si="3"/>
        <v>0.70799999999999996</v>
      </c>
    </row>
    <row r="21" spans="1:10" x14ac:dyDescent="0.55000000000000004">
      <c r="A21" s="2">
        <v>12</v>
      </c>
      <c r="B21" s="2">
        <f t="shared" ca="1" si="0"/>
        <v>45.262785384019914</v>
      </c>
      <c r="D21" s="2">
        <v>50</v>
      </c>
      <c r="E21" s="2">
        <f ca="1"/>
        <v>93</v>
      </c>
      <c r="F21" s="15">
        <f t="shared" ca="1" si="1"/>
        <v>0.186</v>
      </c>
      <c r="H21" s="2">
        <v>50</v>
      </c>
      <c r="I21" s="2">
        <f t="shared" ca="1" si="2"/>
        <v>261</v>
      </c>
      <c r="J21" s="3">
        <f t="shared" ca="1" si="3"/>
        <v>0.52200000000000002</v>
      </c>
    </row>
    <row r="22" spans="1:10" x14ac:dyDescent="0.55000000000000004">
      <c r="A22" s="2">
        <v>13</v>
      </c>
      <c r="B22" s="2">
        <f t="shared" ca="1" si="0"/>
        <v>47.83999426773125</v>
      </c>
      <c r="D22" s="2">
        <v>55</v>
      </c>
      <c r="E22" s="2">
        <f ca="1"/>
        <v>102</v>
      </c>
      <c r="F22" s="15">
        <f t="shared" ca="1" si="1"/>
        <v>0.20399999999999999</v>
      </c>
      <c r="H22" s="2">
        <v>55</v>
      </c>
      <c r="I22" s="2">
        <f t="shared" ca="1" si="2"/>
        <v>159</v>
      </c>
      <c r="J22" s="3">
        <f t="shared" ca="1" si="3"/>
        <v>0.318</v>
      </c>
    </row>
    <row r="23" spans="1:10" x14ac:dyDescent="0.55000000000000004">
      <c r="A23" s="2">
        <v>14</v>
      </c>
      <c r="B23" s="2">
        <f t="shared" ca="1" si="0"/>
        <v>41.705963350680122</v>
      </c>
      <c r="D23" s="2">
        <v>60</v>
      </c>
      <c r="E23" s="2">
        <f ca="1"/>
        <v>70</v>
      </c>
      <c r="F23" s="15">
        <f t="shared" ca="1" si="1"/>
        <v>0.14000000000000001</v>
      </c>
      <c r="H23" s="2">
        <v>60</v>
      </c>
      <c r="I23" s="2">
        <f t="shared" ca="1" si="2"/>
        <v>89</v>
      </c>
      <c r="J23" s="3">
        <f t="shared" ca="1" si="3"/>
        <v>0.17799999999999999</v>
      </c>
    </row>
    <row r="24" spans="1:10" x14ac:dyDescent="0.55000000000000004">
      <c r="A24" s="2">
        <v>15</v>
      </c>
      <c r="B24" s="2">
        <f t="shared" ca="1" si="0"/>
        <v>56.74541260833751</v>
      </c>
      <c r="D24" s="2">
        <v>65</v>
      </c>
      <c r="E24" s="2">
        <f ca="1"/>
        <v>53</v>
      </c>
      <c r="F24" s="15">
        <f t="shared" ca="1" si="1"/>
        <v>0.106</v>
      </c>
      <c r="H24" s="2">
        <v>65</v>
      </c>
      <c r="I24" s="2">
        <f t="shared" ca="1" si="2"/>
        <v>36</v>
      </c>
      <c r="J24" s="3">
        <f t="shared" ca="1" si="3"/>
        <v>7.1999999999999995E-2</v>
      </c>
    </row>
    <row r="25" spans="1:10" x14ac:dyDescent="0.55000000000000004">
      <c r="A25" s="2">
        <v>16</v>
      </c>
      <c r="B25" s="2">
        <f t="shared" ca="1" si="0"/>
        <v>41.448612737268654</v>
      </c>
      <c r="D25" s="2">
        <v>70</v>
      </c>
      <c r="E25" s="2">
        <f ca="1"/>
        <v>25</v>
      </c>
      <c r="F25" s="15">
        <f t="shared" ca="1" si="1"/>
        <v>0.05</v>
      </c>
      <c r="H25" s="2">
        <v>70</v>
      </c>
      <c r="I25" s="2">
        <f t="shared" ca="1" si="2"/>
        <v>11</v>
      </c>
      <c r="J25" s="3">
        <f t="shared" ca="1" si="3"/>
        <v>2.1999999999999999E-2</v>
      </c>
    </row>
    <row r="26" spans="1:10" x14ac:dyDescent="0.55000000000000004">
      <c r="A26" s="2">
        <v>17</v>
      </c>
      <c r="B26" s="2">
        <f t="shared" ca="1" si="0"/>
        <v>50.376354473451826</v>
      </c>
      <c r="D26" s="2">
        <v>75</v>
      </c>
      <c r="E26" s="2">
        <f ca="1"/>
        <v>8</v>
      </c>
      <c r="F26" s="15">
        <f t="shared" ca="1" si="1"/>
        <v>1.6E-2</v>
      </c>
      <c r="H26" s="2">
        <v>75</v>
      </c>
      <c r="I26" s="2">
        <f t="shared" ca="1" si="2"/>
        <v>3</v>
      </c>
      <c r="J26" s="3">
        <f t="shared" ca="1" si="3"/>
        <v>6.0000000000000001E-3</v>
      </c>
    </row>
    <row r="27" spans="1:10" x14ac:dyDescent="0.55000000000000004">
      <c r="A27" s="2">
        <v>18</v>
      </c>
      <c r="B27" s="2">
        <f t="shared" ca="1" si="0"/>
        <v>34.164632242976133</v>
      </c>
      <c r="D27" s="2">
        <v>80</v>
      </c>
      <c r="E27" s="2">
        <f ca="1"/>
        <v>1</v>
      </c>
      <c r="F27" s="15">
        <f t="shared" ca="1" si="1"/>
        <v>2E-3</v>
      </c>
      <c r="H27" s="2">
        <v>80</v>
      </c>
      <c r="I27" s="2">
        <f ca="1">COUNTIF($B$10:$B$509,"&gt;="&amp;H27)</f>
        <v>2</v>
      </c>
      <c r="J27" s="3">
        <f t="shared" ca="1" si="3"/>
        <v>4.0000000000000001E-3</v>
      </c>
    </row>
    <row r="28" spans="1:10" x14ac:dyDescent="0.55000000000000004">
      <c r="A28" s="2">
        <v>19</v>
      </c>
      <c r="B28" s="2">
        <f t="shared" ca="1" si="0"/>
        <v>45.607193936679209</v>
      </c>
      <c r="D28" s="2">
        <v>85</v>
      </c>
      <c r="E28" s="2">
        <f ca="1"/>
        <v>1</v>
      </c>
      <c r="F28" s="15">
        <f t="shared" ca="1" si="1"/>
        <v>2E-3</v>
      </c>
      <c r="H28" s="2">
        <v>85</v>
      </c>
      <c r="I28" s="2">
        <f t="shared" ca="1" si="2"/>
        <v>1</v>
      </c>
      <c r="J28" s="3">
        <f t="shared" ca="1" si="3"/>
        <v>2E-3</v>
      </c>
    </row>
    <row r="29" spans="1:10" x14ac:dyDescent="0.55000000000000004">
      <c r="A29" s="2">
        <v>20</v>
      </c>
      <c r="B29" s="2">
        <f t="shared" ca="1" si="0"/>
        <v>46.383603982858148</v>
      </c>
      <c r="D29" s="2">
        <v>90</v>
      </c>
      <c r="E29" s="2">
        <f ca="1"/>
        <v>1</v>
      </c>
      <c r="F29" s="15">
        <f t="shared" ca="1" si="1"/>
        <v>2E-3</v>
      </c>
      <c r="H29" s="2">
        <v>90</v>
      </c>
      <c r="I29" s="2">
        <f t="shared" ca="1" si="2"/>
        <v>0</v>
      </c>
      <c r="J29" s="3">
        <f t="shared" ca="1" si="3"/>
        <v>0</v>
      </c>
    </row>
    <row r="30" spans="1:10" x14ac:dyDescent="0.55000000000000004">
      <c r="A30" s="2">
        <v>21</v>
      </c>
      <c r="B30" s="2">
        <f t="shared" ca="1" si="0"/>
        <v>67.451746321775275</v>
      </c>
      <c r="D30" s="2">
        <v>95</v>
      </c>
      <c r="E30" s="2">
        <f ca="1"/>
        <v>0</v>
      </c>
      <c r="F30" s="15">
        <f t="shared" ca="1" si="1"/>
        <v>0</v>
      </c>
      <c r="H30" s="2">
        <v>95</v>
      </c>
      <c r="I30" s="2">
        <f t="shared" ca="1" si="2"/>
        <v>0</v>
      </c>
      <c r="J30" s="3">
        <f t="shared" ca="1" si="3"/>
        <v>0</v>
      </c>
    </row>
    <row r="31" spans="1:10" x14ac:dyDescent="0.55000000000000004">
      <c r="A31" s="2">
        <v>22</v>
      </c>
      <c r="B31" s="2">
        <f t="shared" ca="1" si="0"/>
        <v>61.624870131365597</v>
      </c>
      <c r="D31" s="2">
        <v>100</v>
      </c>
      <c r="E31" s="2">
        <f ca="1"/>
        <v>0</v>
      </c>
      <c r="F31" s="15">
        <f t="shared" ca="1" si="1"/>
        <v>0</v>
      </c>
      <c r="H31" s="2">
        <v>100</v>
      </c>
      <c r="I31" s="2">
        <f t="shared" ca="1" si="2"/>
        <v>0</v>
      </c>
      <c r="J31" s="3">
        <f t="shared" ca="1" si="3"/>
        <v>0</v>
      </c>
    </row>
    <row r="32" spans="1:10" x14ac:dyDescent="0.55000000000000004">
      <c r="A32" s="2">
        <v>23</v>
      </c>
      <c r="B32" s="2">
        <f t="shared" ca="1" si="0"/>
        <v>40.039634430455976</v>
      </c>
    </row>
    <row r="33" spans="1:2" x14ac:dyDescent="0.55000000000000004">
      <c r="A33" s="2">
        <v>24</v>
      </c>
      <c r="B33" s="2">
        <f t="shared" ca="1" si="0"/>
        <v>69.892445483526785</v>
      </c>
    </row>
    <row r="34" spans="1:2" x14ac:dyDescent="0.55000000000000004">
      <c r="A34" s="2">
        <v>25</v>
      </c>
      <c r="B34" s="2">
        <f t="shared" ca="1" si="0"/>
        <v>47.135084302477793</v>
      </c>
    </row>
    <row r="35" spans="1:2" x14ac:dyDescent="0.55000000000000004">
      <c r="A35" s="2">
        <v>26</v>
      </c>
      <c r="B35" s="2">
        <f t="shared" ca="1" si="0"/>
        <v>62.837953598558606</v>
      </c>
    </row>
    <row r="36" spans="1:2" x14ac:dyDescent="0.55000000000000004">
      <c r="A36" s="2">
        <v>27</v>
      </c>
      <c r="B36" s="2">
        <f t="shared" ca="1" si="0"/>
        <v>16.475749350603664</v>
      </c>
    </row>
    <row r="37" spans="1:2" x14ac:dyDescent="0.55000000000000004">
      <c r="A37" s="2">
        <v>28</v>
      </c>
      <c r="B37" s="2">
        <f t="shared" ca="1" si="0"/>
        <v>58.763185403617634</v>
      </c>
    </row>
    <row r="38" spans="1:2" x14ac:dyDescent="0.55000000000000004">
      <c r="A38" s="2">
        <v>29</v>
      </c>
      <c r="B38" s="2">
        <f t="shared" ca="1" si="0"/>
        <v>53.690132897103545</v>
      </c>
    </row>
    <row r="39" spans="1:2" x14ac:dyDescent="0.55000000000000004">
      <c r="A39" s="2">
        <v>30</v>
      </c>
      <c r="B39" s="2">
        <f t="shared" ca="1" si="0"/>
        <v>37.370240392749039</v>
      </c>
    </row>
    <row r="40" spans="1:2" x14ac:dyDescent="0.55000000000000004">
      <c r="A40" s="2">
        <v>31</v>
      </c>
      <c r="B40" s="2">
        <f t="shared" ca="1" si="0"/>
        <v>58.680145723255535</v>
      </c>
    </row>
    <row r="41" spans="1:2" x14ac:dyDescent="0.55000000000000004">
      <c r="A41" s="2">
        <v>32</v>
      </c>
      <c r="B41" s="2">
        <f t="shared" ca="1" si="0"/>
        <v>49.731637708076079</v>
      </c>
    </row>
    <row r="42" spans="1:2" x14ac:dyDescent="0.55000000000000004">
      <c r="A42" s="2">
        <v>33</v>
      </c>
      <c r="B42" s="2">
        <f t="shared" ca="1" si="0"/>
        <v>50.017067467239137</v>
      </c>
    </row>
    <row r="43" spans="1:2" x14ac:dyDescent="0.55000000000000004">
      <c r="A43" s="2">
        <v>34</v>
      </c>
      <c r="B43" s="2">
        <f t="shared" ca="1" si="0"/>
        <v>47.048805700787803</v>
      </c>
    </row>
    <row r="44" spans="1:2" x14ac:dyDescent="0.55000000000000004">
      <c r="A44" s="2">
        <v>35</v>
      </c>
      <c r="B44" s="2">
        <f t="shared" ca="1" si="0"/>
        <v>69.884118019366241</v>
      </c>
    </row>
    <row r="45" spans="1:2" x14ac:dyDescent="0.55000000000000004">
      <c r="A45" s="2">
        <v>36</v>
      </c>
      <c r="B45" s="2">
        <f t="shared" ca="1" si="0"/>
        <v>49.213713421717635</v>
      </c>
    </row>
    <row r="46" spans="1:2" x14ac:dyDescent="0.55000000000000004">
      <c r="A46" s="2">
        <v>37</v>
      </c>
      <c r="B46" s="2">
        <f t="shared" ca="1" si="0"/>
        <v>44.520063356227752</v>
      </c>
    </row>
    <row r="47" spans="1:2" x14ac:dyDescent="0.55000000000000004">
      <c r="A47" s="2">
        <v>38</v>
      </c>
      <c r="B47" s="2">
        <f t="shared" ca="1" si="0"/>
        <v>44.709935424503087</v>
      </c>
    </row>
    <row r="48" spans="1:2" x14ac:dyDescent="0.55000000000000004">
      <c r="A48" s="2">
        <v>39</v>
      </c>
      <c r="B48" s="2">
        <f t="shared" ca="1" si="0"/>
        <v>44.002182187634048</v>
      </c>
    </row>
    <row r="49" spans="1:2" x14ac:dyDescent="0.55000000000000004">
      <c r="A49" s="2">
        <v>40</v>
      </c>
      <c r="B49" s="2">
        <f t="shared" ca="1" si="0"/>
        <v>56.049749380359458</v>
      </c>
    </row>
    <row r="50" spans="1:2" x14ac:dyDescent="0.55000000000000004">
      <c r="A50" s="2">
        <v>41</v>
      </c>
      <c r="B50" s="2">
        <f t="shared" ca="1" si="0"/>
        <v>58.772487309651979</v>
      </c>
    </row>
    <row r="51" spans="1:2" x14ac:dyDescent="0.55000000000000004">
      <c r="A51" s="2">
        <v>42</v>
      </c>
      <c r="B51" s="2">
        <f t="shared" ca="1" si="0"/>
        <v>50.972860151918624</v>
      </c>
    </row>
    <row r="52" spans="1:2" x14ac:dyDescent="0.55000000000000004">
      <c r="A52" s="2">
        <v>43</v>
      </c>
      <c r="B52" s="2">
        <f t="shared" ca="1" si="0"/>
        <v>36.096262103602804</v>
      </c>
    </row>
    <row r="53" spans="1:2" x14ac:dyDescent="0.55000000000000004">
      <c r="A53" s="2">
        <v>44</v>
      </c>
      <c r="B53" s="2">
        <f t="shared" ca="1" si="0"/>
        <v>69.362959558784311</v>
      </c>
    </row>
    <row r="54" spans="1:2" x14ac:dyDescent="0.55000000000000004">
      <c r="A54" s="2">
        <v>45</v>
      </c>
      <c r="B54" s="2">
        <f t="shared" ca="1" si="0"/>
        <v>60.125958009969764</v>
      </c>
    </row>
    <row r="55" spans="1:2" x14ac:dyDescent="0.55000000000000004">
      <c r="A55" s="2">
        <v>46</v>
      </c>
      <c r="B55" s="2">
        <f t="shared" ca="1" si="0"/>
        <v>53.990495638900171</v>
      </c>
    </row>
    <row r="56" spans="1:2" x14ac:dyDescent="0.55000000000000004">
      <c r="A56" s="2">
        <v>47</v>
      </c>
      <c r="B56" s="2">
        <f t="shared" ca="1" si="0"/>
        <v>55.34402661693732</v>
      </c>
    </row>
    <row r="57" spans="1:2" x14ac:dyDescent="0.55000000000000004">
      <c r="A57" s="2">
        <v>48</v>
      </c>
      <c r="B57" s="2">
        <f t="shared" ca="1" si="0"/>
        <v>43.991546227544248</v>
      </c>
    </row>
    <row r="58" spans="1:2" x14ac:dyDescent="0.55000000000000004">
      <c r="A58" s="2">
        <v>49</v>
      </c>
      <c r="B58" s="2">
        <f t="shared" ca="1" si="0"/>
        <v>60.817608669836872</v>
      </c>
    </row>
    <row r="59" spans="1:2" x14ac:dyDescent="0.55000000000000004">
      <c r="A59" s="2">
        <v>50</v>
      </c>
      <c r="B59" s="2">
        <f t="shared" ca="1" si="0"/>
        <v>25.063677808205593</v>
      </c>
    </row>
    <row r="60" spans="1:2" x14ac:dyDescent="0.55000000000000004">
      <c r="A60" s="2">
        <v>51</v>
      </c>
      <c r="B60" s="2">
        <f t="shared" ca="1" si="0"/>
        <v>49.611625969515629</v>
      </c>
    </row>
    <row r="61" spans="1:2" x14ac:dyDescent="0.55000000000000004">
      <c r="A61" s="2">
        <v>52</v>
      </c>
      <c r="B61" s="2">
        <f t="shared" ca="1" si="0"/>
        <v>46.751470129843398</v>
      </c>
    </row>
    <row r="62" spans="1:2" x14ac:dyDescent="0.55000000000000004">
      <c r="A62" s="2">
        <v>53</v>
      </c>
      <c r="B62" s="2">
        <f t="shared" ca="1" si="0"/>
        <v>49.708754027565341</v>
      </c>
    </row>
    <row r="63" spans="1:2" x14ac:dyDescent="0.55000000000000004">
      <c r="A63" s="2">
        <v>54</v>
      </c>
      <c r="B63" s="2">
        <f t="shared" ca="1" si="0"/>
        <v>47.582909880717466</v>
      </c>
    </row>
    <row r="64" spans="1:2" x14ac:dyDescent="0.55000000000000004">
      <c r="A64" s="2">
        <v>55</v>
      </c>
      <c r="B64" s="2">
        <f t="shared" ca="1" si="0"/>
        <v>40.387722547685698</v>
      </c>
    </row>
    <row r="65" spans="1:2" x14ac:dyDescent="0.55000000000000004">
      <c r="A65" s="2">
        <v>56</v>
      </c>
      <c r="B65" s="2">
        <f t="shared" ca="1" si="0"/>
        <v>49.130040569018973</v>
      </c>
    </row>
    <row r="66" spans="1:2" x14ac:dyDescent="0.55000000000000004">
      <c r="A66" s="2">
        <v>57</v>
      </c>
      <c r="B66" s="2">
        <f t="shared" ca="1" si="0"/>
        <v>41.323715710871461</v>
      </c>
    </row>
    <row r="67" spans="1:2" x14ac:dyDescent="0.55000000000000004">
      <c r="A67" s="2">
        <v>58</v>
      </c>
      <c r="B67" s="2">
        <f t="shared" ca="1" si="0"/>
        <v>55.150071250427473</v>
      </c>
    </row>
    <row r="68" spans="1:2" x14ac:dyDescent="0.55000000000000004">
      <c r="A68" s="2">
        <v>59</v>
      </c>
      <c r="B68" s="2">
        <f t="shared" ca="1" si="0"/>
        <v>55.114126361383668</v>
      </c>
    </row>
    <row r="69" spans="1:2" x14ac:dyDescent="0.55000000000000004">
      <c r="A69" s="2">
        <v>60</v>
      </c>
      <c r="B69" s="2">
        <f t="shared" ca="1" si="0"/>
        <v>57.284462174349017</v>
      </c>
    </row>
    <row r="70" spans="1:2" x14ac:dyDescent="0.55000000000000004">
      <c r="A70" s="2">
        <v>61</v>
      </c>
      <c r="B70" s="2">
        <f t="shared" ca="1" si="0"/>
        <v>52.418588620431393</v>
      </c>
    </row>
    <row r="71" spans="1:2" x14ac:dyDescent="0.55000000000000004">
      <c r="A71" s="2">
        <v>62</v>
      </c>
      <c r="B71" s="2">
        <f t="shared" ca="1" si="0"/>
        <v>72.538989368947597</v>
      </c>
    </row>
    <row r="72" spans="1:2" x14ac:dyDescent="0.55000000000000004">
      <c r="A72" s="2">
        <v>63</v>
      </c>
      <c r="B72" s="2">
        <f t="shared" ca="1" si="0"/>
        <v>41.700662660124173</v>
      </c>
    </row>
    <row r="73" spans="1:2" x14ac:dyDescent="0.55000000000000004">
      <c r="A73" s="2">
        <v>64</v>
      </c>
      <c r="B73" s="2">
        <f t="shared" ca="1" si="0"/>
        <v>35.089114036047476</v>
      </c>
    </row>
    <row r="74" spans="1:2" x14ac:dyDescent="0.55000000000000004">
      <c r="A74" s="2">
        <v>65</v>
      </c>
      <c r="B74" s="2">
        <f t="shared" ca="1" si="0"/>
        <v>54.358535850090647</v>
      </c>
    </row>
    <row r="75" spans="1:2" x14ac:dyDescent="0.55000000000000004">
      <c r="A75" s="2">
        <v>66</v>
      </c>
      <c r="B75" s="2">
        <f t="shared" ref="B75:B138" ca="1" si="4">MAX(0,_xlfn.NORM.INV(RAND(),$B$4,$B$5))</f>
        <v>70.089596471810381</v>
      </c>
    </row>
    <row r="76" spans="1:2" x14ac:dyDescent="0.55000000000000004">
      <c r="A76" s="2">
        <v>67</v>
      </c>
      <c r="B76" s="2">
        <f t="shared" ca="1" si="4"/>
        <v>53.143867573571974</v>
      </c>
    </row>
    <row r="77" spans="1:2" x14ac:dyDescent="0.55000000000000004">
      <c r="A77" s="2">
        <v>68</v>
      </c>
      <c r="B77" s="2">
        <f t="shared" ca="1" si="4"/>
        <v>53.115433653809987</v>
      </c>
    </row>
    <row r="78" spans="1:2" x14ac:dyDescent="0.55000000000000004">
      <c r="A78" s="2">
        <v>69</v>
      </c>
      <c r="B78" s="2">
        <f t="shared" ca="1" si="4"/>
        <v>54.786870887517793</v>
      </c>
    </row>
    <row r="79" spans="1:2" x14ac:dyDescent="0.55000000000000004">
      <c r="A79" s="2">
        <v>70</v>
      </c>
      <c r="B79" s="2">
        <f t="shared" ca="1" si="4"/>
        <v>58.366243678766658</v>
      </c>
    </row>
    <row r="80" spans="1:2" x14ac:dyDescent="0.55000000000000004">
      <c r="A80" s="2">
        <v>71</v>
      </c>
      <c r="B80" s="2">
        <f t="shared" ca="1" si="4"/>
        <v>44.759629815884431</v>
      </c>
    </row>
    <row r="81" spans="1:2" x14ac:dyDescent="0.55000000000000004">
      <c r="A81" s="2">
        <v>72</v>
      </c>
      <c r="B81" s="2">
        <f t="shared" ca="1" si="4"/>
        <v>62.872755974770662</v>
      </c>
    </row>
    <row r="82" spans="1:2" x14ac:dyDescent="0.55000000000000004">
      <c r="A82" s="2">
        <v>73</v>
      </c>
      <c r="B82" s="2">
        <f t="shared" ca="1" si="4"/>
        <v>45.626106994671645</v>
      </c>
    </row>
    <row r="83" spans="1:2" x14ac:dyDescent="0.55000000000000004">
      <c r="A83" s="2">
        <v>74</v>
      </c>
      <c r="B83" s="2">
        <f t="shared" ca="1" si="4"/>
        <v>61.874194364014329</v>
      </c>
    </row>
    <row r="84" spans="1:2" x14ac:dyDescent="0.55000000000000004">
      <c r="A84" s="2">
        <v>75</v>
      </c>
      <c r="B84" s="2">
        <f t="shared" ca="1" si="4"/>
        <v>59.81400369862962</v>
      </c>
    </row>
    <row r="85" spans="1:2" x14ac:dyDescent="0.55000000000000004">
      <c r="A85" s="2">
        <v>76</v>
      </c>
      <c r="B85" s="2">
        <f t="shared" ca="1" si="4"/>
        <v>78.761420928773489</v>
      </c>
    </row>
    <row r="86" spans="1:2" x14ac:dyDescent="0.55000000000000004">
      <c r="A86" s="2">
        <v>77</v>
      </c>
      <c r="B86" s="2">
        <f t="shared" ca="1" si="4"/>
        <v>52.901618809794982</v>
      </c>
    </row>
    <row r="87" spans="1:2" x14ac:dyDescent="0.55000000000000004">
      <c r="A87" s="2">
        <v>78</v>
      </c>
      <c r="B87" s="2">
        <f t="shared" ca="1" si="4"/>
        <v>46.169131583862587</v>
      </c>
    </row>
    <row r="88" spans="1:2" x14ac:dyDescent="0.55000000000000004">
      <c r="A88" s="2">
        <v>79</v>
      </c>
      <c r="B88" s="2">
        <f t="shared" ca="1" si="4"/>
        <v>48.97941137150184</v>
      </c>
    </row>
    <row r="89" spans="1:2" x14ac:dyDescent="0.55000000000000004">
      <c r="A89" s="2">
        <v>80</v>
      </c>
      <c r="B89" s="2">
        <f t="shared" ca="1" si="4"/>
        <v>34.441849299111325</v>
      </c>
    </row>
    <row r="90" spans="1:2" x14ac:dyDescent="0.55000000000000004">
      <c r="A90" s="2">
        <v>81</v>
      </c>
      <c r="B90" s="2">
        <f t="shared" ca="1" si="4"/>
        <v>64.368253740895724</v>
      </c>
    </row>
    <row r="91" spans="1:2" x14ac:dyDescent="0.55000000000000004">
      <c r="A91" s="2">
        <v>82</v>
      </c>
      <c r="B91" s="2">
        <f t="shared" ca="1" si="4"/>
        <v>65.658091969341228</v>
      </c>
    </row>
    <row r="92" spans="1:2" x14ac:dyDescent="0.55000000000000004">
      <c r="A92" s="2">
        <v>83</v>
      </c>
      <c r="B92" s="2">
        <f t="shared" ca="1" si="4"/>
        <v>45.541028094148729</v>
      </c>
    </row>
    <row r="93" spans="1:2" x14ac:dyDescent="0.55000000000000004">
      <c r="A93" s="2">
        <v>84</v>
      </c>
      <c r="B93" s="2">
        <f t="shared" ca="1" si="4"/>
        <v>59.654491407353625</v>
      </c>
    </row>
    <row r="94" spans="1:2" x14ac:dyDescent="0.55000000000000004">
      <c r="A94" s="2">
        <v>85</v>
      </c>
      <c r="B94" s="2">
        <f t="shared" ca="1" si="4"/>
        <v>28.386685224557358</v>
      </c>
    </row>
    <row r="95" spans="1:2" x14ac:dyDescent="0.55000000000000004">
      <c r="A95" s="2">
        <v>86</v>
      </c>
      <c r="B95" s="2">
        <f t="shared" ca="1" si="4"/>
        <v>63.152768800224536</v>
      </c>
    </row>
    <row r="96" spans="1:2" x14ac:dyDescent="0.55000000000000004">
      <c r="A96" s="2">
        <v>87</v>
      </c>
      <c r="B96" s="2">
        <f t="shared" ca="1" si="4"/>
        <v>67.53918526810439</v>
      </c>
    </row>
    <row r="97" spans="1:2" x14ac:dyDescent="0.55000000000000004">
      <c r="A97" s="2">
        <v>88</v>
      </c>
      <c r="B97" s="2">
        <f t="shared" ca="1" si="4"/>
        <v>49.874485177412531</v>
      </c>
    </row>
    <row r="98" spans="1:2" x14ac:dyDescent="0.55000000000000004">
      <c r="A98" s="2">
        <v>89</v>
      </c>
      <c r="B98" s="2">
        <f t="shared" ca="1" si="4"/>
        <v>27.052636251876997</v>
      </c>
    </row>
    <row r="99" spans="1:2" x14ac:dyDescent="0.55000000000000004">
      <c r="A99" s="2">
        <v>90</v>
      </c>
      <c r="B99" s="2">
        <f t="shared" ca="1" si="4"/>
        <v>51.529121538894238</v>
      </c>
    </row>
    <row r="100" spans="1:2" x14ac:dyDescent="0.55000000000000004">
      <c r="A100" s="2">
        <v>91</v>
      </c>
      <c r="B100" s="2">
        <f t="shared" ca="1" si="4"/>
        <v>61.353212961655274</v>
      </c>
    </row>
    <row r="101" spans="1:2" x14ac:dyDescent="0.55000000000000004">
      <c r="A101" s="2">
        <v>92</v>
      </c>
      <c r="B101" s="2">
        <f t="shared" ca="1" si="4"/>
        <v>58.577768638800023</v>
      </c>
    </row>
    <row r="102" spans="1:2" x14ac:dyDescent="0.55000000000000004">
      <c r="A102" s="2">
        <v>93</v>
      </c>
      <c r="B102" s="2">
        <f t="shared" ca="1" si="4"/>
        <v>36.989936494638442</v>
      </c>
    </row>
    <row r="103" spans="1:2" x14ac:dyDescent="0.55000000000000004">
      <c r="A103" s="2">
        <v>94</v>
      </c>
      <c r="B103" s="2">
        <f t="shared" ca="1" si="4"/>
        <v>30.119797928740905</v>
      </c>
    </row>
    <row r="104" spans="1:2" x14ac:dyDescent="0.55000000000000004">
      <c r="A104" s="2">
        <v>95</v>
      </c>
      <c r="B104" s="2">
        <f t="shared" ca="1" si="4"/>
        <v>46.064802456315668</v>
      </c>
    </row>
    <row r="105" spans="1:2" x14ac:dyDescent="0.55000000000000004">
      <c r="A105" s="2">
        <v>96</v>
      </c>
      <c r="B105" s="2">
        <f t="shared" ca="1" si="4"/>
        <v>54.384357622117641</v>
      </c>
    </row>
    <row r="106" spans="1:2" x14ac:dyDescent="0.55000000000000004">
      <c r="A106" s="2">
        <v>97</v>
      </c>
      <c r="B106" s="2">
        <f t="shared" ca="1" si="4"/>
        <v>56.370590521111126</v>
      </c>
    </row>
    <row r="107" spans="1:2" x14ac:dyDescent="0.55000000000000004">
      <c r="A107" s="2">
        <v>98</v>
      </c>
      <c r="B107" s="2">
        <f t="shared" ca="1" si="4"/>
        <v>40.034090699353641</v>
      </c>
    </row>
    <row r="108" spans="1:2" x14ac:dyDescent="0.55000000000000004">
      <c r="A108" s="2">
        <v>99</v>
      </c>
      <c r="B108" s="2">
        <f t="shared" ca="1" si="4"/>
        <v>65.821377668931746</v>
      </c>
    </row>
    <row r="109" spans="1:2" x14ac:dyDescent="0.55000000000000004">
      <c r="A109" s="2">
        <v>100</v>
      </c>
      <c r="B109" s="2">
        <f t="shared" ca="1" si="4"/>
        <v>46.685883992392334</v>
      </c>
    </row>
    <row r="110" spans="1:2" x14ac:dyDescent="0.55000000000000004">
      <c r="A110" s="2">
        <v>101</v>
      </c>
      <c r="B110" s="2">
        <f t="shared" ca="1" si="4"/>
        <v>53.127420663430328</v>
      </c>
    </row>
    <row r="111" spans="1:2" x14ac:dyDescent="0.55000000000000004">
      <c r="A111" s="2">
        <v>102</v>
      </c>
      <c r="B111" s="2">
        <f t="shared" ca="1" si="4"/>
        <v>50.38071085990336</v>
      </c>
    </row>
    <row r="112" spans="1:2" x14ac:dyDescent="0.55000000000000004">
      <c r="A112" s="2">
        <v>103</v>
      </c>
      <c r="B112" s="2">
        <f t="shared" ca="1" si="4"/>
        <v>66.392316049481451</v>
      </c>
    </row>
    <row r="113" spans="1:2" x14ac:dyDescent="0.55000000000000004">
      <c r="A113" s="2">
        <v>104</v>
      </c>
      <c r="B113" s="2">
        <f t="shared" ca="1" si="4"/>
        <v>57.540907369093816</v>
      </c>
    </row>
    <row r="114" spans="1:2" x14ac:dyDescent="0.55000000000000004">
      <c r="A114" s="2">
        <v>105</v>
      </c>
      <c r="B114" s="2">
        <f t="shared" ca="1" si="4"/>
        <v>60.447634316155302</v>
      </c>
    </row>
    <row r="115" spans="1:2" x14ac:dyDescent="0.55000000000000004">
      <c r="A115" s="2">
        <v>106</v>
      </c>
      <c r="B115" s="2">
        <f t="shared" ca="1" si="4"/>
        <v>56.728981981540308</v>
      </c>
    </row>
    <row r="116" spans="1:2" x14ac:dyDescent="0.55000000000000004">
      <c r="A116" s="2">
        <v>107</v>
      </c>
      <c r="B116" s="2">
        <f t="shared" ca="1" si="4"/>
        <v>61.660494942767698</v>
      </c>
    </row>
    <row r="117" spans="1:2" x14ac:dyDescent="0.55000000000000004">
      <c r="A117" s="2">
        <v>108</v>
      </c>
      <c r="B117" s="2">
        <f t="shared" ca="1" si="4"/>
        <v>55.849296918846569</v>
      </c>
    </row>
    <row r="118" spans="1:2" x14ac:dyDescent="0.55000000000000004">
      <c r="A118" s="2">
        <v>109</v>
      </c>
      <c r="B118" s="2">
        <f t="shared" ca="1" si="4"/>
        <v>34.978949501975777</v>
      </c>
    </row>
    <row r="119" spans="1:2" x14ac:dyDescent="0.55000000000000004">
      <c r="A119" s="2">
        <v>110</v>
      </c>
      <c r="B119" s="2">
        <f t="shared" ca="1" si="4"/>
        <v>48.162838236223962</v>
      </c>
    </row>
    <row r="120" spans="1:2" x14ac:dyDescent="0.55000000000000004">
      <c r="A120" s="2">
        <v>111</v>
      </c>
      <c r="B120" s="2">
        <f t="shared" ca="1" si="4"/>
        <v>51.699136329701325</v>
      </c>
    </row>
    <row r="121" spans="1:2" x14ac:dyDescent="0.55000000000000004">
      <c r="A121" s="2">
        <v>112</v>
      </c>
      <c r="B121" s="2">
        <f t="shared" ca="1" si="4"/>
        <v>56.040691155961227</v>
      </c>
    </row>
    <row r="122" spans="1:2" x14ac:dyDescent="0.55000000000000004">
      <c r="A122" s="2">
        <v>113</v>
      </c>
      <c r="B122" s="2">
        <f t="shared" ca="1" si="4"/>
        <v>60.93365002339344</v>
      </c>
    </row>
    <row r="123" spans="1:2" x14ac:dyDescent="0.55000000000000004">
      <c r="A123" s="2">
        <v>114</v>
      </c>
      <c r="B123" s="2">
        <f t="shared" ca="1" si="4"/>
        <v>35.594451158079806</v>
      </c>
    </row>
    <row r="124" spans="1:2" x14ac:dyDescent="0.55000000000000004">
      <c r="A124" s="2">
        <v>115</v>
      </c>
      <c r="B124" s="2">
        <f t="shared" ca="1" si="4"/>
        <v>49.502554546411474</v>
      </c>
    </row>
    <row r="125" spans="1:2" x14ac:dyDescent="0.55000000000000004">
      <c r="A125" s="2">
        <v>116</v>
      </c>
      <c r="B125" s="2">
        <f t="shared" ca="1" si="4"/>
        <v>43.720770366258236</v>
      </c>
    </row>
    <row r="126" spans="1:2" x14ac:dyDescent="0.55000000000000004">
      <c r="A126" s="2">
        <v>117</v>
      </c>
      <c r="B126" s="2">
        <f t="shared" ca="1" si="4"/>
        <v>45.050726202466798</v>
      </c>
    </row>
    <row r="127" spans="1:2" x14ac:dyDescent="0.55000000000000004">
      <c r="A127" s="2">
        <v>118</v>
      </c>
      <c r="B127" s="2">
        <f t="shared" ca="1" si="4"/>
        <v>48.837578173060692</v>
      </c>
    </row>
    <row r="128" spans="1:2" x14ac:dyDescent="0.55000000000000004">
      <c r="A128" s="2">
        <v>119</v>
      </c>
      <c r="B128" s="2">
        <f t="shared" ca="1" si="4"/>
        <v>53.156876393960509</v>
      </c>
    </row>
    <row r="129" spans="1:2" x14ac:dyDescent="0.55000000000000004">
      <c r="A129" s="2">
        <v>120</v>
      </c>
      <c r="B129" s="2">
        <f t="shared" ca="1" si="4"/>
        <v>54.005838132504344</v>
      </c>
    </row>
    <row r="130" spans="1:2" x14ac:dyDescent="0.55000000000000004">
      <c r="A130" s="2">
        <v>121</v>
      </c>
      <c r="B130" s="2">
        <f t="shared" ca="1" si="4"/>
        <v>63.116419018989497</v>
      </c>
    </row>
    <row r="131" spans="1:2" x14ac:dyDescent="0.55000000000000004">
      <c r="A131" s="2">
        <v>122</v>
      </c>
      <c r="B131" s="2">
        <f t="shared" ca="1" si="4"/>
        <v>37.619496923489912</v>
      </c>
    </row>
    <row r="132" spans="1:2" x14ac:dyDescent="0.55000000000000004">
      <c r="A132" s="2">
        <v>123</v>
      </c>
      <c r="B132" s="2">
        <f t="shared" ca="1" si="4"/>
        <v>74.93547207200217</v>
      </c>
    </row>
    <row r="133" spans="1:2" x14ac:dyDescent="0.55000000000000004">
      <c r="A133" s="2">
        <v>124</v>
      </c>
      <c r="B133" s="2">
        <f t="shared" ca="1" si="4"/>
        <v>46.458405661031733</v>
      </c>
    </row>
    <row r="134" spans="1:2" x14ac:dyDescent="0.55000000000000004">
      <c r="A134" s="2">
        <v>125</v>
      </c>
      <c r="B134" s="2">
        <f t="shared" ca="1" si="4"/>
        <v>31.926410945322548</v>
      </c>
    </row>
    <row r="135" spans="1:2" x14ac:dyDescent="0.55000000000000004">
      <c r="A135" s="2">
        <v>126</v>
      </c>
      <c r="B135" s="2">
        <f t="shared" ca="1" si="4"/>
        <v>54.11064118343387</v>
      </c>
    </row>
    <row r="136" spans="1:2" x14ac:dyDescent="0.55000000000000004">
      <c r="A136" s="2">
        <v>127</v>
      </c>
      <c r="B136" s="2">
        <f t="shared" ca="1" si="4"/>
        <v>56.23762345837109</v>
      </c>
    </row>
    <row r="137" spans="1:2" x14ac:dyDescent="0.55000000000000004">
      <c r="A137" s="2">
        <v>128</v>
      </c>
      <c r="B137" s="2">
        <f t="shared" ca="1" si="4"/>
        <v>47.431260152442825</v>
      </c>
    </row>
    <row r="138" spans="1:2" x14ac:dyDescent="0.55000000000000004">
      <c r="A138" s="2">
        <v>129</v>
      </c>
      <c r="B138" s="2">
        <f t="shared" ca="1" si="4"/>
        <v>44.153438234507817</v>
      </c>
    </row>
    <row r="139" spans="1:2" x14ac:dyDescent="0.55000000000000004">
      <c r="A139" s="2">
        <v>130</v>
      </c>
      <c r="B139" s="2">
        <f t="shared" ref="B139:B202" ca="1" si="5">MAX(0,_xlfn.NORM.INV(RAND(),$B$4,$B$5))</f>
        <v>36.804964692196549</v>
      </c>
    </row>
    <row r="140" spans="1:2" x14ac:dyDescent="0.55000000000000004">
      <c r="A140" s="2">
        <v>131</v>
      </c>
      <c r="B140" s="2">
        <f t="shared" ca="1" si="5"/>
        <v>40.99511747282277</v>
      </c>
    </row>
    <row r="141" spans="1:2" x14ac:dyDescent="0.55000000000000004">
      <c r="A141" s="2">
        <v>132</v>
      </c>
      <c r="B141" s="2">
        <f t="shared" ca="1" si="5"/>
        <v>44.496300133364073</v>
      </c>
    </row>
    <row r="142" spans="1:2" x14ac:dyDescent="0.55000000000000004">
      <c r="A142" s="2">
        <v>133</v>
      </c>
      <c r="B142" s="2">
        <f t="shared" ca="1" si="5"/>
        <v>38.587400042822111</v>
      </c>
    </row>
    <row r="143" spans="1:2" x14ac:dyDescent="0.55000000000000004">
      <c r="A143" s="2">
        <v>134</v>
      </c>
      <c r="B143" s="2">
        <f t="shared" ca="1" si="5"/>
        <v>32.114684044038363</v>
      </c>
    </row>
    <row r="144" spans="1:2" x14ac:dyDescent="0.55000000000000004">
      <c r="A144" s="2">
        <v>135</v>
      </c>
      <c r="B144" s="2">
        <f t="shared" ca="1" si="5"/>
        <v>59.870501367224954</v>
      </c>
    </row>
    <row r="145" spans="1:2" x14ac:dyDescent="0.55000000000000004">
      <c r="A145" s="2">
        <v>136</v>
      </c>
      <c r="B145" s="2">
        <f t="shared" ca="1" si="5"/>
        <v>50.669825464202596</v>
      </c>
    </row>
    <row r="146" spans="1:2" x14ac:dyDescent="0.55000000000000004">
      <c r="A146" s="2">
        <v>137</v>
      </c>
      <c r="B146" s="2">
        <f t="shared" ca="1" si="5"/>
        <v>45.149439075271793</v>
      </c>
    </row>
    <row r="147" spans="1:2" x14ac:dyDescent="0.55000000000000004">
      <c r="A147" s="2">
        <v>138</v>
      </c>
      <c r="B147" s="2">
        <f t="shared" ca="1" si="5"/>
        <v>55.160968993275915</v>
      </c>
    </row>
    <row r="148" spans="1:2" x14ac:dyDescent="0.55000000000000004">
      <c r="A148" s="2">
        <v>139</v>
      </c>
      <c r="B148" s="2">
        <f t="shared" ca="1" si="5"/>
        <v>39.148162992672844</v>
      </c>
    </row>
    <row r="149" spans="1:2" x14ac:dyDescent="0.55000000000000004">
      <c r="A149" s="2">
        <v>140</v>
      </c>
      <c r="B149" s="2">
        <f t="shared" ca="1" si="5"/>
        <v>48.668313524713533</v>
      </c>
    </row>
    <row r="150" spans="1:2" x14ac:dyDescent="0.55000000000000004">
      <c r="A150" s="2">
        <v>141</v>
      </c>
      <c r="B150" s="2">
        <f t="shared" ca="1" si="5"/>
        <v>42.458733362828966</v>
      </c>
    </row>
    <row r="151" spans="1:2" x14ac:dyDescent="0.55000000000000004">
      <c r="A151" s="2">
        <v>142</v>
      </c>
      <c r="B151" s="2">
        <f t="shared" ca="1" si="5"/>
        <v>51.309777272509564</v>
      </c>
    </row>
    <row r="152" spans="1:2" x14ac:dyDescent="0.55000000000000004">
      <c r="A152" s="2">
        <v>143</v>
      </c>
      <c r="B152" s="2">
        <f t="shared" ca="1" si="5"/>
        <v>45.855052493300789</v>
      </c>
    </row>
    <row r="153" spans="1:2" x14ac:dyDescent="0.55000000000000004">
      <c r="A153" s="2">
        <v>144</v>
      </c>
      <c r="B153" s="2">
        <f t="shared" ca="1" si="5"/>
        <v>66.614676593093904</v>
      </c>
    </row>
    <row r="154" spans="1:2" x14ac:dyDescent="0.55000000000000004">
      <c r="A154" s="2">
        <v>145</v>
      </c>
      <c r="B154" s="2">
        <f t="shared" ca="1" si="5"/>
        <v>55.853031931292463</v>
      </c>
    </row>
    <row r="155" spans="1:2" x14ac:dyDescent="0.55000000000000004">
      <c r="A155" s="2">
        <v>146</v>
      </c>
      <c r="B155" s="2">
        <f t="shared" ca="1" si="5"/>
        <v>44.664158380915602</v>
      </c>
    </row>
    <row r="156" spans="1:2" x14ac:dyDescent="0.55000000000000004">
      <c r="A156" s="2">
        <v>147</v>
      </c>
      <c r="B156" s="2">
        <f t="shared" ca="1" si="5"/>
        <v>47.921868237226981</v>
      </c>
    </row>
    <row r="157" spans="1:2" x14ac:dyDescent="0.55000000000000004">
      <c r="A157" s="2">
        <v>148</v>
      </c>
      <c r="B157" s="2">
        <f t="shared" ca="1" si="5"/>
        <v>43.645092669929873</v>
      </c>
    </row>
    <row r="158" spans="1:2" x14ac:dyDescent="0.55000000000000004">
      <c r="A158" s="2">
        <v>149</v>
      </c>
      <c r="B158" s="2">
        <f t="shared" ca="1" si="5"/>
        <v>54.705813784032344</v>
      </c>
    </row>
    <row r="159" spans="1:2" x14ac:dyDescent="0.55000000000000004">
      <c r="A159" s="2">
        <v>150</v>
      </c>
      <c r="B159" s="2">
        <f t="shared" ca="1" si="5"/>
        <v>37.388211904326624</v>
      </c>
    </row>
    <row r="160" spans="1:2" x14ac:dyDescent="0.55000000000000004">
      <c r="A160" s="2">
        <v>151</v>
      </c>
      <c r="B160" s="2">
        <f t="shared" ca="1" si="5"/>
        <v>45.362856880266513</v>
      </c>
    </row>
    <row r="161" spans="1:2" x14ac:dyDescent="0.55000000000000004">
      <c r="A161" s="2">
        <v>152</v>
      </c>
      <c r="B161" s="2">
        <f t="shared" ca="1" si="5"/>
        <v>52.935565350331927</v>
      </c>
    </row>
    <row r="162" spans="1:2" x14ac:dyDescent="0.55000000000000004">
      <c r="A162" s="2">
        <v>153</v>
      </c>
      <c r="B162" s="2">
        <f t="shared" ca="1" si="5"/>
        <v>38.734959879417978</v>
      </c>
    </row>
    <row r="163" spans="1:2" x14ac:dyDescent="0.55000000000000004">
      <c r="A163" s="2">
        <v>154</v>
      </c>
      <c r="B163" s="2">
        <f t="shared" ca="1" si="5"/>
        <v>31.554391979658288</v>
      </c>
    </row>
    <row r="164" spans="1:2" x14ac:dyDescent="0.55000000000000004">
      <c r="A164" s="2">
        <v>155</v>
      </c>
      <c r="B164" s="2">
        <f t="shared" ca="1" si="5"/>
        <v>50.066517221889228</v>
      </c>
    </row>
    <row r="165" spans="1:2" x14ac:dyDescent="0.55000000000000004">
      <c r="A165" s="2">
        <v>156</v>
      </c>
      <c r="B165" s="2">
        <f t="shared" ca="1" si="5"/>
        <v>37.054828812427303</v>
      </c>
    </row>
    <row r="166" spans="1:2" x14ac:dyDescent="0.55000000000000004">
      <c r="A166" s="2">
        <v>157</v>
      </c>
      <c r="B166" s="2">
        <f t="shared" ca="1" si="5"/>
        <v>73.025845510554689</v>
      </c>
    </row>
    <row r="167" spans="1:2" x14ac:dyDescent="0.55000000000000004">
      <c r="A167" s="2">
        <v>158</v>
      </c>
      <c r="B167" s="2">
        <f t="shared" ca="1" si="5"/>
        <v>61.790177062814209</v>
      </c>
    </row>
    <row r="168" spans="1:2" x14ac:dyDescent="0.55000000000000004">
      <c r="A168" s="2">
        <v>159</v>
      </c>
      <c r="B168" s="2">
        <f t="shared" ca="1" si="5"/>
        <v>51.15817232056343</v>
      </c>
    </row>
    <row r="169" spans="1:2" x14ac:dyDescent="0.55000000000000004">
      <c r="A169" s="2">
        <v>160</v>
      </c>
      <c r="B169" s="2">
        <f t="shared" ca="1" si="5"/>
        <v>39.612479158996734</v>
      </c>
    </row>
    <row r="170" spans="1:2" x14ac:dyDescent="0.55000000000000004">
      <c r="A170" s="2">
        <v>161</v>
      </c>
      <c r="B170" s="2">
        <f t="shared" ca="1" si="5"/>
        <v>43.26789668302898</v>
      </c>
    </row>
    <row r="171" spans="1:2" x14ac:dyDescent="0.55000000000000004">
      <c r="A171" s="2">
        <v>162</v>
      </c>
      <c r="B171" s="2">
        <f t="shared" ca="1" si="5"/>
        <v>50.891685218542875</v>
      </c>
    </row>
    <row r="172" spans="1:2" x14ac:dyDescent="0.55000000000000004">
      <c r="A172" s="2">
        <v>163</v>
      </c>
      <c r="B172" s="2">
        <f t="shared" ca="1" si="5"/>
        <v>50.821859467543213</v>
      </c>
    </row>
    <row r="173" spans="1:2" x14ac:dyDescent="0.55000000000000004">
      <c r="A173" s="2">
        <v>164</v>
      </c>
      <c r="B173" s="2">
        <f t="shared" ca="1" si="5"/>
        <v>42.881035223188697</v>
      </c>
    </row>
    <row r="174" spans="1:2" x14ac:dyDescent="0.55000000000000004">
      <c r="A174" s="2">
        <v>165</v>
      </c>
      <c r="B174" s="2">
        <f t="shared" ca="1" si="5"/>
        <v>44.519167619805728</v>
      </c>
    </row>
    <row r="175" spans="1:2" x14ac:dyDescent="0.55000000000000004">
      <c r="A175" s="2">
        <v>166</v>
      </c>
      <c r="B175" s="2">
        <f t="shared" ca="1" si="5"/>
        <v>38.137709128618383</v>
      </c>
    </row>
    <row r="176" spans="1:2" x14ac:dyDescent="0.55000000000000004">
      <c r="A176" s="2">
        <v>167</v>
      </c>
      <c r="B176" s="2">
        <f t="shared" ca="1" si="5"/>
        <v>61.13521897006931</v>
      </c>
    </row>
    <row r="177" spans="1:2" x14ac:dyDescent="0.55000000000000004">
      <c r="A177" s="2">
        <v>168</v>
      </c>
      <c r="B177" s="2">
        <f t="shared" ca="1" si="5"/>
        <v>40.695498851216172</v>
      </c>
    </row>
    <row r="178" spans="1:2" x14ac:dyDescent="0.55000000000000004">
      <c r="A178" s="2">
        <v>169</v>
      </c>
      <c r="B178" s="2">
        <f t="shared" ca="1" si="5"/>
        <v>59.991841752840237</v>
      </c>
    </row>
    <row r="179" spans="1:2" x14ac:dyDescent="0.55000000000000004">
      <c r="A179" s="2">
        <v>170</v>
      </c>
      <c r="B179" s="2">
        <f t="shared" ca="1" si="5"/>
        <v>37.60835764376899</v>
      </c>
    </row>
    <row r="180" spans="1:2" x14ac:dyDescent="0.55000000000000004">
      <c r="A180" s="2">
        <v>171</v>
      </c>
      <c r="B180" s="2">
        <f t="shared" ca="1" si="5"/>
        <v>54.025150697352039</v>
      </c>
    </row>
    <row r="181" spans="1:2" x14ac:dyDescent="0.55000000000000004">
      <c r="A181" s="2">
        <v>172</v>
      </c>
      <c r="B181" s="2">
        <f t="shared" ca="1" si="5"/>
        <v>53.586580579389526</v>
      </c>
    </row>
    <row r="182" spans="1:2" x14ac:dyDescent="0.55000000000000004">
      <c r="A182" s="2">
        <v>173</v>
      </c>
      <c r="B182" s="2">
        <f t="shared" ca="1" si="5"/>
        <v>50.64799805111906</v>
      </c>
    </row>
    <row r="183" spans="1:2" x14ac:dyDescent="0.55000000000000004">
      <c r="A183" s="2">
        <v>174</v>
      </c>
      <c r="B183" s="2">
        <f t="shared" ca="1" si="5"/>
        <v>47.513098472250789</v>
      </c>
    </row>
    <row r="184" spans="1:2" x14ac:dyDescent="0.55000000000000004">
      <c r="A184" s="2">
        <v>175</v>
      </c>
      <c r="B184" s="2">
        <f t="shared" ca="1" si="5"/>
        <v>68.156605105437606</v>
      </c>
    </row>
    <row r="185" spans="1:2" x14ac:dyDescent="0.55000000000000004">
      <c r="A185" s="2">
        <v>176</v>
      </c>
      <c r="B185" s="2">
        <f t="shared" ca="1" si="5"/>
        <v>54.154274641596018</v>
      </c>
    </row>
    <row r="186" spans="1:2" x14ac:dyDescent="0.55000000000000004">
      <c r="A186" s="2">
        <v>177</v>
      </c>
      <c r="B186" s="2">
        <f t="shared" ca="1" si="5"/>
        <v>35.420797054811857</v>
      </c>
    </row>
    <row r="187" spans="1:2" x14ac:dyDescent="0.55000000000000004">
      <c r="A187" s="2">
        <v>178</v>
      </c>
      <c r="B187" s="2">
        <f t="shared" ca="1" si="5"/>
        <v>56.297991966990878</v>
      </c>
    </row>
    <row r="188" spans="1:2" x14ac:dyDescent="0.55000000000000004">
      <c r="A188" s="2">
        <v>179</v>
      </c>
      <c r="B188" s="2">
        <f t="shared" ca="1" si="5"/>
        <v>64.334737159652605</v>
      </c>
    </row>
    <row r="189" spans="1:2" x14ac:dyDescent="0.55000000000000004">
      <c r="A189" s="2">
        <v>180</v>
      </c>
      <c r="B189" s="2">
        <f t="shared" ca="1" si="5"/>
        <v>59.951106057473666</v>
      </c>
    </row>
    <row r="190" spans="1:2" x14ac:dyDescent="0.55000000000000004">
      <c r="A190" s="2">
        <v>181</v>
      </c>
      <c r="B190" s="2">
        <f t="shared" ca="1" si="5"/>
        <v>55.697789617267127</v>
      </c>
    </row>
    <row r="191" spans="1:2" x14ac:dyDescent="0.55000000000000004">
      <c r="A191" s="2">
        <v>182</v>
      </c>
      <c r="B191" s="2">
        <f t="shared" ca="1" si="5"/>
        <v>61.477005847793393</v>
      </c>
    </row>
    <row r="192" spans="1:2" x14ac:dyDescent="0.55000000000000004">
      <c r="A192" s="2">
        <v>183</v>
      </c>
      <c r="B192" s="2">
        <f t="shared" ca="1" si="5"/>
        <v>39.525639005516922</v>
      </c>
    </row>
    <row r="193" spans="1:2" x14ac:dyDescent="0.55000000000000004">
      <c r="A193" s="2">
        <v>184</v>
      </c>
      <c r="B193" s="2">
        <f t="shared" ca="1" si="5"/>
        <v>37.999564274747328</v>
      </c>
    </row>
    <row r="194" spans="1:2" x14ac:dyDescent="0.55000000000000004">
      <c r="A194" s="2">
        <v>185</v>
      </c>
      <c r="B194" s="2">
        <f t="shared" ca="1" si="5"/>
        <v>45.599525698438669</v>
      </c>
    </row>
    <row r="195" spans="1:2" x14ac:dyDescent="0.55000000000000004">
      <c r="A195" s="2">
        <v>186</v>
      </c>
      <c r="B195" s="2">
        <f t="shared" ca="1" si="5"/>
        <v>61.567540096869223</v>
      </c>
    </row>
    <row r="196" spans="1:2" x14ac:dyDescent="0.55000000000000004">
      <c r="A196" s="2">
        <v>187</v>
      </c>
      <c r="B196" s="2">
        <f t="shared" ca="1" si="5"/>
        <v>61.374077243471618</v>
      </c>
    </row>
    <row r="197" spans="1:2" x14ac:dyDescent="0.55000000000000004">
      <c r="A197" s="2">
        <v>188</v>
      </c>
      <c r="B197" s="2">
        <f t="shared" ca="1" si="5"/>
        <v>39.771248964566894</v>
      </c>
    </row>
    <row r="198" spans="1:2" x14ac:dyDescent="0.55000000000000004">
      <c r="A198" s="2">
        <v>189</v>
      </c>
      <c r="B198" s="2">
        <f t="shared" ca="1" si="5"/>
        <v>48.117788695348032</v>
      </c>
    </row>
    <row r="199" spans="1:2" x14ac:dyDescent="0.55000000000000004">
      <c r="A199" s="2">
        <v>190</v>
      </c>
      <c r="B199" s="2">
        <f t="shared" ca="1" si="5"/>
        <v>43.64990224146684</v>
      </c>
    </row>
    <row r="200" spans="1:2" x14ac:dyDescent="0.55000000000000004">
      <c r="A200" s="2">
        <v>191</v>
      </c>
      <c r="B200" s="2">
        <f t="shared" ca="1" si="5"/>
        <v>33.019032366455619</v>
      </c>
    </row>
    <row r="201" spans="1:2" x14ac:dyDescent="0.55000000000000004">
      <c r="A201" s="2">
        <v>192</v>
      </c>
      <c r="B201" s="2">
        <f t="shared" ca="1" si="5"/>
        <v>52.267429545252313</v>
      </c>
    </row>
    <row r="202" spans="1:2" x14ac:dyDescent="0.55000000000000004">
      <c r="A202" s="2">
        <v>193</v>
      </c>
      <c r="B202" s="2">
        <f t="shared" ca="1" si="5"/>
        <v>60.059657523378988</v>
      </c>
    </row>
    <row r="203" spans="1:2" x14ac:dyDescent="0.55000000000000004">
      <c r="A203" s="2">
        <v>194</v>
      </c>
      <c r="B203" s="2">
        <f t="shared" ref="B203:B266" ca="1" si="6">MAX(0,_xlfn.NORM.INV(RAND(),$B$4,$B$5))</f>
        <v>49.66924527492111</v>
      </c>
    </row>
    <row r="204" spans="1:2" x14ac:dyDescent="0.55000000000000004">
      <c r="A204" s="2">
        <v>195</v>
      </c>
      <c r="B204" s="2">
        <f t="shared" ca="1" si="6"/>
        <v>50.001136401120519</v>
      </c>
    </row>
    <row r="205" spans="1:2" x14ac:dyDescent="0.55000000000000004">
      <c r="A205" s="2">
        <v>196</v>
      </c>
      <c r="B205" s="2">
        <f t="shared" ca="1" si="6"/>
        <v>67.158998158988766</v>
      </c>
    </row>
    <row r="206" spans="1:2" x14ac:dyDescent="0.55000000000000004">
      <c r="A206" s="2">
        <v>197</v>
      </c>
      <c r="B206" s="2">
        <f t="shared" ca="1" si="6"/>
        <v>41.079812940068386</v>
      </c>
    </row>
    <row r="207" spans="1:2" x14ac:dyDescent="0.55000000000000004">
      <c r="A207" s="2">
        <v>198</v>
      </c>
      <c r="B207" s="2">
        <f t="shared" ca="1" si="6"/>
        <v>41.678133818837026</v>
      </c>
    </row>
    <row r="208" spans="1:2" x14ac:dyDescent="0.55000000000000004">
      <c r="A208" s="2">
        <v>199</v>
      </c>
      <c r="B208" s="2">
        <f t="shared" ca="1" si="6"/>
        <v>52.793838494378804</v>
      </c>
    </row>
    <row r="209" spans="1:2" x14ac:dyDescent="0.55000000000000004">
      <c r="A209" s="2">
        <v>200</v>
      </c>
      <c r="B209" s="2">
        <f t="shared" ca="1" si="6"/>
        <v>67.960563730272796</v>
      </c>
    </row>
    <row r="210" spans="1:2" x14ac:dyDescent="0.55000000000000004">
      <c r="A210" s="2">
        <v>201</v>
      </c>
      <c r="B210" s="2">
        <f t="shared" ca="1" si="6"/>
        <v>55.40924697714695</v>
      </c>
    </row>
    <row r="211" spans="1:2" x14ac:dyDescent="0.55000000000000004">
      <c r="A211" s="2">
        <v>202</v>
      </c>
      <c r="B211" s="2">
        <f t="shared" ca="1" si="6"/>
        <v>19.647795134984452</v>
      </c>
    </row>
    <row r="212" spans="1:2" x14ac:dyDescent="0.55000000000000004">
      <c r="A212" s="2">
        <v>203</v>
      </c>
      <c r="B212" s="2">
        <f t="shared" ca="1" si="6"/>
        <v>51.878534712990131</v>
      </c>
    </row>
    <row r="213" spans="1:2" x14ac:dyDescent="0.55000000000000004">
      <c r="A213" s="2">
        <v>204</v>
      </c>
      <c r="B213" s="2">
        <f t="shared" ca="1" si="6"/>
        <v>62.348837095501928</v>
      </c>
    </row>
    <row r="214" spans="1:2" x14ac:dyDescent="0.55000000000000004">
      <c r="A214" s="2">
        <v>205</v>
      </c>
      <c r="B214" s="2">
        <f t="shared" ca="1" si="6"/>
        <v>66.044561738666872</v>
      </c>
    </row>
    <row r="215" spans="1:2" x14ac:dyDescent="0.55000000000000004">
      <c r="A215" s="2">
        <v>206</v>
      </c>
      <c r="B215" s="2">
        <f t="shared" ca="1" si="6"/>
        <v>57.787718781367197</v>
      </c>
    </row>
    <row r="216" spans="1:2" x14ac:dyDescent="0.55000000000000004">
      <c r="A216" s="2">
        <v>207</v>
      </c>
      <c r="B216" s="2">
        <f t="shared" ca="1" si="6"/>
        <v>65.163881269871737</v>
      </c>
    </row>
    <row r="217" spans="1:2" x14ac:dyDescent="0.55000000000000004">
      <c r="A217" s="2">
        <v>208</v>
      </c>
      <c r="B217" s="2">
        <f t="shared" ca="1" si="6"/>
        <v>61.511655900887824</v>
      </c>
    </row>
    <row r="218" spans="1:2" x14ac:dyDescent="0.55000000000000004">
      <c r="A218" s="2">
        <v>209</v>
      </c>
      <c r="B218" s="2">
        <f t="shared" ca="1" si="6"/>
        <v>31.169041090043972</v>
      </c>
    </row>
    <row r="219" spans="1:2" x14ac:dyDescent="0.55000000000000004">
      <c r="A219" s="2">
        <v>210</v>
      </c>
      <c r="B219" s="2">
        <f t="shared" ca="1" si="6"/>
        <v>66.066126340579743</v>
      </c>
    </row>
    <row r="220" spans="1:2" x14ac:dyDescent="0.55000000000000004">
      <c r="A220" s="2">
        <v>211</v>
      </c>
      <c r="B220" s="2">
        <f t="shared" ca="1" si="6"/>
        <v>43.123162206502037</v>
      </c>
    </row>
    <row r="221" spans="1:2" x14ac:dyDescent="0.55000000000000004">
      <c r="A221" s="2">
        <v>212</v>
      </c>
      <c r="B221" s="2">
        <f t="shared" ca="1" si="6"/>
        <v>38.978179039417221</v>
      </c>
    </row>
    <row r="222" spans="1:2" x14ac:dyDescent="0.55000000000000004">
      <c r="A222" s="2">
        <v>213</v>
      </c>
      <c r="B222" s="2">
        <f t="shared" ca="1" si="6"/>
        <v>52.846426445504115</v>
      </c>
    </row>
    <row r="223" spans="1:2" x14ac:dyDescent="0.55000000000000004">
      <c r="A223" s="2">
        <v>214</v>
      </c>
      <c r="B223" s="2">
        <f t="shared" ca="1" si="6"/>
        <v>47.141370137183188</v>
      </c>
    </row>
    <row r="224" spans="1:2" x14ac:dyDescent="0.55000000000000004">
      <c r="A224" s="2">
        <v>215</v>
      </c>
      <c r="B224" s="2">
        <f t="shared" ca="1" si="6"/>
        <v>34.567708827908369</v>
      </c>
    </row>
    <row r="225" spans="1:2" x14ac:dyDescent="0.55000000000000004">
      <c r="A225" s="2">
        <v>216</v>
      </c>
      <c r="B225" s="2">
        <f t="shared" ca="1" si="6"/>
        <v>41.842152287378795</v>
      </c>
    </row>
    <row r="226" spans="1:2" x14ac:dyDescent="0.55000000000000004">
      <c r="A226" s="2">
        <v>217</v>
      </c>
      <c r="B226" s="2">
        <f t="shared" ca="1" si="6"/>
        <v>43.255185847148496</v>
      </c>
    </row>
    <row r="227" spans="1:2" x14ac:dyDescent="0.55000000000000004">
      <c r="A227" s="2">
        <v>218</v>
      </c>
      <c r="B227" s="2">
        <f t="shared" ca="1" si="6"/>
        <v>51.949793958943573</v>
      </c>
    </row>
    <row r="228" spans="1:2" x14ac:dyDescent="0.55000000000000004">
      <c r="A228" s="2">
        <v>219</v>
      </c>
      <c r="B228" s="2">
        <f t="shared" ca="1" si="6"/>
        <v>40.61319580569635</v>
      </c>
    </row>
    <row r="229" spans="1:2" x14ac:dyDescent="0.55000000000000004">
      <c r="A229" s="2">
        <v>220</v>
      </c>
      <c r="B229" s="2">
        <f t="shared" ca="1" si="6"/>
        <v>51.146213260357115</v>
      </c>
    </row>
    <row r="230" spans="1:2" x14ac:dyDescent="0.55000000000000004">
      <c r="A230" s="2">
        <v>221</v>
      </c>
      <c r="B230" s="2">
        <f t="shared" ca="1" si="6"/>
        <v>47.51658053875282</v>
      </c>
    </row>
    <row r="231" spans="1:2" x14ac:dyDescent="0.55000000000000004">
      <c r="A231" s="2">
        <v>222</v>
      </c>
      <c r="B231" s="2">
        <f t="shared" ca="1" si="6"/>
        <v>49.134781320207047</v>
      </c>
    </row>
    <row r="232" spans="1:2" x14ac:dyDescent="0.55000000000000004">
      <c r="A232" s="2">
        <v>223</v>
      </c>
      <c r="B232" s="2">
        <f t="shared" ca="1" si="6"/>
        <v>52.556127477712323</v>
      </c>
    </row>
    <row r="233" spans="1:2" x14ac:dyDescent="0.55000000000000004">
      <c r="A233" s="2">
        <v>224</v>
      </c>
      <c r="B233" s="2">
        <f t="shared" ca="1" si="6"/>
        <v>63.815254646648199</v>
      </c>
    </row>
    <row r="234" spans="1:2" x14ac:dyDescent="0.55000000000000004">
      <c r="A234" s="2">
        <v>225</v>
      </c>
      <c r="B234" s="2">
        <f t="shared" ca="1" si="6"/>
        <v>42.0272984839782</v>
      </c>
    </row>
    <row r="235" spans="1:2" x14ac:dyDescent="0.55000000000000004">
      <c r="A235" s="2">
        <v>226</v>
      </c>
      <c r="B235" s="2">
        <f t="shared" ca="1" si="6"/>
        <v>45.064052972392524</v>
      </c>
    </row>
    <row r="236" spans="1:2" x14ac:dyDescent="0.55000000000000004">
      <c r="A236" s="2">
        <v>227</v>
      </c>
      <c r="B236" s="2">
        <f t="shared" ca="1" si="6"/>
        <v>42.220323448892771</v>
      </c>
    </row>
    <row r="237" spans="1:2" x14ac:dyDescent="0.55000000000000004">
      <c r="A237" s="2">
        <v>228</v>
      </c>
      <c r="B237" s="2">
        <f t="shared" ca="1" si="6"/>
        <v>46.632011372501779</v>
      </c>
    </row>
    <row r="238" spans="1:2" x14ac:dyDescent="0.55000000000000004">
      <c r="A238" s="2">
        <v>229</v>
      </c>
      <c r="B238" s="2">
        <f t="shared" ca="1" si="6"/>
        <v>38.290330034164029</v>
      </c>
    </row>
    <row r="239" spans="1:2" x14ac:dyDescent="0.55000000000000004">
      <c r="A239" s="2">
        <v>230</v>
      </c>
      <c r="B239" s="2">
        <f t="shared" ca="1" si="6"/>
        <v>52.328582346032569</v>
      </c>
    </row>
    <row r="240" spans="1:2" x14ac:dyDescent="0.55000000000000004">
      <c r="A240" s="2">
        <v>231</v>
      </c>
      <c r="B240" s="2">
        <f t="shared" ca="1" si="6"/>
        <v>39.152443263939702</v>
      </c>
    </row>
    <row r="241" spans="1:2" x14ac:dyDescent="0.55000000000000004">
      <c r="A241" s="2">
        <v>232</v>
      </c>
      <c r="B241" s="2">
        <f t="shared" ca="1" si="6"/>
        <v>42.041043374518352</v>
      </c>
    </row>
    <row r="242" spans="1:2" x14ac:dyDescent="0.55000000000000004">
      <c r="A242" s="2">
        <v>233</v>
      </c>
      <c r="B242" s="2">
        <f t="shared" ca="1" si="6"/>
        <v>59.208064489712299</v>
      </c>
    </row>
    <row r="243" spans="1:2" x14ac:dyDescent="0.55000000000000004">
      <c r="A243" s="2">
        <v>234</v>
      </c>
      <c r="B243" s="2">
        <f t="shared" ca="1" si="6"/>
        <v>41.286228632752533</v>
      </c>
    </row>
    <row r="244" spans="1:2" x14ac:dyDescent="0.55000000000000004">
      <c r="A244" s="2">
        <v>235</v>
      </c>
      <c r="B244" s="2">
        <f t="shared" ca="1" si="6"/>
        <v>43.238962365523079</v>
      </c>
    </row>
    <row r="245" spans="1:2" x14ac:dyDescent="0.55000000000000004">
      <c r="A245" s="2">
        <v>236</v>
      </c>
      <c r="B245" s="2">
        <f t="shared" ca="1" si="6"/>
        <v>60.562163168453864</v>
      </c>
    </row>
    <row r="246" spans="1:2" x14ac:dyDescent="0.55000000000000004">
      <c r="A246" s="2">
        <v>237</v>
      </c>
      <c r="B246" s="2">
        <f t="shared" ca="1" si="6"/>
        <v>41.32491557447365</v>
      </c>
    </row>
    <row r="247" spans="1:2" x14ac:dyDescent="0.55000000000000004">
      <c r="A247" s="2">
        <v>238</v>
      </c>
      <c r="B247" s="2">
        <f t="shared" ca="1" si="6"/>
        <v>60.00166158546417</v>
      </c>
    </row>
    <row r="248" spans="1:2" x14ac:dyDescent="0.55000000000000004">
      <c r="A248" s="2">
        <v>239</v>
      </c>
      <c r="B248" s="2">
        <f t="shared" ca="1" si="6"/>
        <v>56.334862263595518</v>
      </c>
    </row>
    <row r="249" spans="1:2" x14ac:dyDescent="0.55000000000000004">
      <c r="A249" s="2">
        <v>240</v>
      </c>
      <c r="B249" s="2">
        <f t="shared" ca="1" si="6"/>
        <v>57.077965202045398</v>
      </c>
    </row>
    <row r="250" spans="1:2" x14ac:dyDescent="0.55000000000000004">
      <c r="A250" s="2">
        <v>241</v>
      </c>
      <c r="B250" s="2">
        <f t="shared" ca="1" si="6"/>
        <v>44.674920147472562</v>
      </c>
    </row>
    <row r="251" spans="1:2" x14ac:dyDescent="0.55000000000000004">
      <c r="A251" s="2">
        <v>242</v>
      </c>
      <c r="B251" s="2">
        <f t="shared" ca="1" si="6"/>
        <v>52.150227618132774</v>
      </c>
    </row>
    <row r="252" spans="1:2" x14ac:dyDescent="0.55000000000000004">
      <c r="A252" s="2">
        <v>243</v>
      </c>
      <c r="B252" s="2">
        <f t="shared" ca="1" si="6"/>
        <v>46.661704740945119</v>
      </c>
    </row>
    <row r="253" spans="1:2" x14ac:dyDescent="0.55000000000000004">
      <c r="A253" s="2">
        <v>244</v>
      </c>
      <c r="B253" s="2">
        <f t="shared" ca="1" si="6"/>
        <v>39.677586515985155</v>
      </c>
    </row>
    <row r="254" spans="1:2" x14ac:dyDescent="0.55000000000000004">
      <c r="A254" s="2">
        <v>245</v>
      </c>
      <c r="B254" s="2">
        <f t="shared" ca="1" si="6"/>
        <v>43.420269614657599</v>
      </c>
    </row>
    <row r="255" spans="1:2" x14ac:dyDescent="0.55000000000000004">
      <c r="A255" s="2">
        <v>246</v>
      </c>
      <c r="B255" s="2">
        <f t="shared" ca="1" si="6"/>
        <v>34.872981448036441</v>
      </c>
    </row>
    <row r="256" spans="1:2" x14ac:dyDescent="0.55000000000000004">
      <c r="A256" s="2">
        <v>247</v>
      </c>
      <c r="B256" s="2">
        <f t="shared" ca="1" si="6"/>
        <v>49.42457764553545</v>
      </c>
    </row>
    <row r="257" spans="1:2" x14ac:dyDescent="0.55000000000000004">
      <c r="A257" s="2">
        <v>248</v>
      </c>
      <c r="B257" s="2">
        <f t="shared" ca="1" si="6"/>
        <v>60.119235745414585</v>
      </c>
    </row>
    <row r="258" spans="1:2" x14ac:dyDescent="0.55000000000000004">
      <c r="A258" s="2">
        <v>249</v>
      </c>
      <c r="B258" s="2">
        <f t="shared" ca="1" si="6"/>
        <v>50.652537908798998</v>
      </c>
    </row>
    <row r="259" spans="1:2" x14ac:dyDescent="0.55000000000000004">
      <c r="A259" s="2">
        <v>250</v>
      </c>
      <c r="B259" s="2">
        <f t="shared" ca="1" si="6"/>
        <v>30.383940705272302</v>
      </c>
    </row>
    <row r="260" spans="1:2" x14ac:dyDescent="0.55000000000000004">
      <c r="A260" s="2">
        <v>251</v>
      </c>
      <c r="B260" s="2">
        <f t="shared" ca="1" si="6"/>
        <v>44.915133183045647</v>
      </c>
    </row>
    <row r="261" spans="1:2" x14ac:dyDescent="0.55000000000000004">
      <c r="A261" s="2">
        <v>252</v>
      </c>
      <c r="B261" s="2">
        <f t="shared" ca="1" si="6"/>
        <v>35.039016493821514</v>
      </c>
    </row>
    <row r="262" spans="1:2" x14ac:dyDescent="0.55000000000000004">
      <c r="A262" s="2">
        <v>253</v>
      </c>
      <c r="B262" s="2">
        <f t="shared" ca="1" si="6"/>
        <v>47.808657322781393</v>
      </c>
    </row>
    <row r="263" spans="1:2" x14ac:dyDescent="0.55000000000000004">
      <c r="A263" s="2">
        <v>254</v>
      </c>
      <c r="B263" s="2">
        <f t="shared" ca="1" si="6"/>
        <v>51.724001734094628</v>
      </c>
    </row>
    <row r="264" spans="1:2" x14ac:dyDescent="0.55000000000000004">
      <c r="A264" s="2">
        <v>255</v>
      </c>
      <c r="B264" s="2">
        <f t="shared" ca="1" si="6"/>
        <v>45.535648190466624</v>
      </c>
    </row>
    <row r="265" spans="1:2" x14ac:dyDescent="0.55000000000000004">
      <c r="A265" s="2">
        <v>256</v>
      </c>
      <c r="B265" s="2">
        <f t="shared" ca="1" si="6"/>
        <v>50.696340725971417</v>
      </c>
    </row>
    <row r="266" spans="1:2" x14ac:dyDescent="0.55000000000000004">
      <c r="A266" s="2">
        <v>257</v>
      </c>
      <c r="B266" s="2">
        <f t="shared" ca="1" si="6"/>
        <v>33.765776001949362</v>
      </c>
    </row>
    <row r="267" spans="1:2" x14ac:dyDescent="0.55000000000000004">
      <c r="A267" s="2">
        <v>258</v>
      </c>
      <c r="B267" s="2">
        <f t="shared" ref="B267:B330" ca="1" si="7">MAX(0,_xlfn.NORM.INV(RAND(),$B$4,$B$5))</f>
        <v>55.665969337301647</v>
      </c>
    </row>
    <row r="268" spans="1:2" x14ac:dyDescent="0.55000000000000004">
      <c r="A268" s="2">
        <v>259</v>
      </c>
      <c r="B268" s="2">
        <f t="shared" ca="1" si="7"/>
        <v>40.168287249409836</v>
      </c>
    </row>
    <row r="269" spans="1:2" x14ac:dyDescent="0.55000000000000004">
      <c r="A269" s="2">
        <v>260</v>
      </c>
      <c r="B269" s="2">
        <f t="shared" ca="1" si="7"/>
        <v>47.690827539462347</v>
      </c>
    </row>
    <row r="270" spans="1:2" x14ac:dyDescent="0.55000000000000004">
      <c r="A270" s="2">
        <v>261</v>
      </c>
      <c r="B270" s="2">
        <f t="shared" ca="1" si="7"/>
        <v>58.422682719507378</v>
      </c>
    </row>
    <row r="271" spans="1:2" x14ac:dyDescent="0.55000000000000004">
      <c r="A271" s="2">
        <v>262</v>
      </c>
      <c r="B271" s="2">
        <f t="shared" ca="1" si="7"/>
        <v>53.885282087370918</v>
      </c>
    </row>
    <row r="272" spans="1:2" x14ac:dyDescent="0.55000000000000004">
      <c r="A272" s="2">
        <v>263</v>
      </c>
      <c r="B272" s="2">
        <f t="shared" ca="1" si="7"/>
        <v>47.771647809951958</v>
      </c>
    </row>
    <row r="273" spans="1:2" x14ac:dyDescent="0.55000000000000004">
      <c r="A273" s="2">
        <v>264</v>
      </c>
      <c r="B273" s="2">
        <f t="shared" ca="1" si="7"/>
        <v>37.648321123478439</v>
      </c>
    </row>
    <row r="274" spans="1:2" x14ac:dyDescent="0.55000000000000004">
      <c r="A274" s="2">
        <v>265</v>
      </c>
      <c r="B274" s="2">
        <f t="shared" ca="1" si="7"/>
        <v>48.015330462399547</v>
      </c>
    </row>
    <row r="275" spans="1:2" x14ac:dyDescent="0.55000000000000004">
      <c r="A275" s="2">
        <v>266</v>
      </c>
      <c r="B275" s="2">
        <f t="shared" ca="1" si="7"/>
        <v>40.228388200724254</v>
      </c>
    </row>
    <row r="276" spans="1:2" x14ac:dyDescent="0.55000000000000004">
      <c r="A276" s="2">
        <v>267</v>
      </c>
      <c r="B276" s="2">
        <f t="shared" ca="1" si="7"/>
        <v>55.507630778994162</v>
      </c>
    </row>
    <row r="277" spans="1:2" x14ac:dyDescent="0.55000000000000004">
      <c r="A277" s="2">
        <v>268</v>
      </c>
      <c r="B277" s="2">
        <f t="shared" ca="1" si="7"/>
        <v>58.4876405914721</v>
      </c>
    </row>
    <row r="278" spans="1:2" x14ac:dyDescent="0.55000000000000004">
      <c r="A278" s="2">
        <v>269</v>
      </c>
      <c r="B278" s="2">
        <f t="shared" ca="1" si="7"/>
        <v>59.153398221372328</v>
      </c>
    </row>
    <row r="279" spans="1:2" x14ac:dyDescent="0.55000000000000004">
      <c r="A279" s="2">
        <v>270</v>
      </c>
      <c r="B279" s="2">
        <f t="shared" ca="1" si="7"/>
        <v>64.578895141330904</v>
      </c>
    </row>
    <row r="280" spans="1:2" x14ac:dyDescent="0.55000000000000004">
      <c r="A280" s="2">
        <v>271</v>
      </c>
      <c r="B280" s="2">
        <f t="shared" ca="1" si="7"/>
        <v>54.980586445222031</v>
      </c>
    </row>
    <row r="281" spans="1:2" x14ac:dyDescent="0.55000000000000004">
      <c r="A281" s="2">
        <v>272</v>
      </c>
      <c r="B281" s="2">
        <f t="shared" ca="1" si="7"/>
        <v>59.924595475073787</v>
      </c>
    </row>
    <row r="282" spans="1:2" x14ac:dyDescent="0.55000000000000004">
      <c r="A282" s="2">
        <v>273</v>
      </c>
      <c r="B282" s="2">
        <f t="shared" ca="1" si="7"/>
        <v>46.842444183853488</v>
      </c>
    </row>
    <row r="283" spans="1:2" x14ac:dyDescent="0.55000000000000004">
      <c r="A283" s="2">
        <v>274</v>
      </c>
      <c r="B283" s="2">
        <f t="shared" ca="1" si="7"/>
        <v>53.276779506060109</v>
      </c>
    </row>
    <row r="284" spans="1:2" x14ac:dyDescent="0.55000000000000004">
      <c r="A284" s="2">
        <v>275</v>
      </c>
      <c r="B284" s="2">
        <f t="shared" ca="1" si="7"/>
        <v>57.208209964319863</v>
      </c>
    </row>
    <row r="285" spans="1:2" x14ac:dyDescent="0.55000000000000004">
      <c r="A285" s="2">
        <v>276</v>
      </c>
      <c r="B285" s="2">
        <f t="shared" ca="1" si="7"/>
        <v>63.337736447689565</v>
      </c>
    </row>
    <row r="286" spans="1:2" x14ac:dyDescent="0.55000000000000004">
      <c r="A286" s="2">
        <v>277</v>
      </c>
      <c r="B286" s="2">
        <f t="shared" ca="1" si="7"/>
        <v>65.532674762310279</v>
      </c>
    </row>
    <row r="287" spans="1:2" x14ac:dyDescent="0.55000000000000004">
      <c r="A287" s="2">
        <v>278</v>
      </c>
      <c r="B287" s="2">
        <f t="shared" ca="1" si="7"/>
        <v>52.672980988011943</v>
      </c>
    </row>
    <row r="288" spans="1:2" x14ac:dyDescent="0.55000000000000004">
      <c r="A288" s="2">
        <v>279</v>
      </c>
      <c r="B288" s="2">
        <f t="shared" ca="1" si="7"/>
        <v>47.433632286677962</v>
      </c>
    </row>
    <row r="289" spans="1:2" x14ac:dyDescent="0.55000000000000004">
      <c r="A289" s="2">
        <v>280</v>
      </c>
      <c r="B289" s="2">
        <f t="shared" ca="1" si="7"/>
        <v>69.666502340353787</v>
      </c>
    </row>
    <row r="290" spans="1:2" x14ac:dyDescent="0.55000000000000004">
      <c r="A290" s="2">
        <v>281</v>
      </c>
      <c r="B290" s="2">
        <f t="shared" ca="1" si="7"/>
        <v>42.196206874691114</v>
      </c>
    </row>
    <row r="291" spans="1:2" x14ac:dyDescent="0.55000000000000004">
      <c r="A291" s="2">
        <v>282</v>
      </c>
      <c r="B291" s="2">
        <f t="shared" ca="1" si="7"/>
        <v>47.431383215965184</v>
      </c>
    </row>
    <row r="292" spans="1:2" x14ac:dyDescent="0.55000000000000004">
      <c r="A292" s="2">
        <v>283</v>
      </c>
      <c r="B292" s="2">
        <f t="shared" ca="1" si="7"/>
        <v>53.670134457762856</v>
      </c>
    </row>
    <row r="293" spans="1:2" x14ac:dyDescent="0.55000000000000004">
      <c r="A293" s="2">
        <v>284</v>
      </c>
      <c r="B293" s="2">
        <f t="shared" ca="1" si="7"/>
        <v>52.676058741704338</v>
      </c>
    </row>
    <row r="294" spans="1:2" x14ac:dyDescent="0.55000000000000004">
      <c r="A294" s="2">
        <v>285</v>
      </c>
      <c r="B294" s="2">
        <f t="shared" ca="1" si="7"/>
        <v>41.649665233735469</v>
      </c>
    </row>
    <row r="295" spans="1:2" x14ac:dyDescent="0.55000000000000004">
      <c r="A295" s="2">
        <v>286</v>
      </c>
      <c r="B295" s="2">
        <f t="shared" ca="1" si="7"/>
        <v>61.926458732398622</v>
      </c>
    </row>
    <row r="296" spans="1:2" x14ac:dyDescent="0.55000000000000004">
      <c r="A296" s="2">
        <v>287</v>
      </c>
      <c r="B296" s="2">
        <f t="shared" ca="1" si="7"/>
        <v>50.214492770659476</v>
      </c>
    </row>
    <row r="297" spans="1:2" x14ac:dyDescent="0.55000000000000004">
      <c r="A297" s="2">
        <v>288</v>
      </c>
      <c r="B297" s="2">
        <f t="shared" ca="1" si="7"/>
        <v>64.489737636122697</v>
      </c>
    </row>
    <row r="298" spans="1:2" x14ac:dyDescent="0.55000000000000004">
      <c r="A298" s="2">
        <v>289</v>
      </c>
      <c r="B298" s="2">
        <f t="shared" ca="1" si="7"/>
        <v>59.126634634043924</v>
      </c>
    </row>
    <row r="299" spans="1:2" x14ac:dyDescent="0.55000000000000004">
      <c r="A299" s="2">
        <v>290</v>
      </c>
      <c r="B299" s="2">
        <f t="shared" ca="1" si="7"/>
        <v>62.167232525451801</v>
      </c>
    </row>
    <row r="300" spans="1:2" x14ac:dyDescent="0.55000000000000004">
      <c r="A300" s="2">
        <v>291</v>
      </c>
      <c r="B300" s="2">
        <f t="shared" ca="1" si="7"/>
        <v>39.488160628650711</v>
      </c>
    </row>
    <row r="301" spans="1:2" x14ac:dyDescent="0.55000000000000004">
      <c r="A301" s="2">
        <v>292</v>
      </c>
      <c r="B301" s="2">
        <f t="shared" ca="1" si="7"/>
        <v>61.389568824467148</v>
      </c>
    </row>
    <row r="302" spans="1:2" x14ac:dyDescent="0.55000000000000004">
      <c r="A302" s="2">
        <v>293</v>
      </c>
      <c r="B302" s="2">
        <f t="shared" ca="1" si="7"/>
        <v>58.809243707629946</v>
      </c>
    </row>
    <row r="303" spans="1:2" x14ac:dyDescent="0.55000000000000004">
      <c r="A303" s="2">
        <v>294</v>
      </c>
      <c r="B303" s="2">
        <f t="shared" ca="1" si="7"/>
        <v>39.938950699875086</v>
      </c>
    </row>
    <row r="304" spans="1:2" x14ac:dyDescent="0.55000000000000004">
      <c r="A304" s="2">
        <v>295</v>
      </c>
      <c r="B304" s="2">
        <f t="shared" ca="1" si="7"/>
        <v>61.910234399077524</v>
      </c>
    </row>
    <row r="305" spans="1:2" x14ac:dyDescent="0.55000000000000004">
      <c r="A305" s="2">
        <v>296</v>
      </c>
      <c r="B305" s="2">
        <f t="shared" ca="1" si="7"/>
        <v>59.266588326011814</v>
      </c>
    </row>
    <row r="306" spans="1:2" x14ac:dyDescent="0.55000000000000004">
      <c r="A306" s="2">
        <v>297</v>
      </c>
      <c r="B306" s="2">
        <f t="shared" ca="1" si="7"/>
        <v>66.37016633423849</v>
      </c>
    </row>
    <row r="307" spans="1:2" x14ac:dyDescent="0.55000000000000004">
      <c r="A307" s="2">
        <v>298</v>
      </c>
      <c r="B307" s="2">
        <f t="shared" ca="1" si="7"/>
        <v>38.174003481430667</v>
      </c>
    </row>
    <row r="308" spans="1:2" x14ac:dyDescent="0.55000000000000004">
      <c r="A308" s="2">
        <v>299</v>
      </c>
      <c r="B308" s="2">
        <f t="shared" ca="1" si="7"/>
        <v>52.570863142474764</v>
      </c>
    </row>
    <row r="309" spans="1:2" x14ac:dyDescent="0.55000000000000004">
      <c r="A309" s="2">
        <v>300</v>
      </c>
      <c r="B309" s="2">
        <f t="shared" ca="1" si="7"/>
        <v>42.790609168410818</v>
      </c>
    </row>
    <row r="310" spans="1:2" x14ac:dyDescent="0.55000000000000004">
      <c r="A310" s="2">
        <v>301</v>
      </c>
      <c r="B310" s="2">
        <f t="shared" ca="1" si="7"/>
        <v>48.072170148602197</v>
      </c>
    </row>
    <row r="311" spans="1:2" x14ac:dyDescent="0.55000000000000004">
      <c r="A311" s="2">
        <v>302</v>
      </c>
      <c r="B311" s="2">
        <f t="shared" ca="1" si="7"/>
        <v>49.180276140535696</v>
      </c>
    </row>
    <row r="312" spans="1:2" x14ac:dyDescent="0.55000000000000004">
      <c r="A312" s="2">
        <v>303</v>
      </c>
      <c r="B312" s="2">
        <f t="shared" ca="1" si="7"/>
        <v>51.904411383532327</v>
      </c>
    </row>
    <row r="313" spans="1:2" x14ac:dyDescent="0.55000000000000004">
      <c r="A313" s="2">
        <v>304</v>
      </c>
      <c r="B313" s="2">
        <f t="shared" ca="1" si="7"/>
        <v>39.677782535804411</v>
      </c>
    </row>
    <row r="314" spans="1:2" x14ac:dyDescent="0.55000000000000004">
      <c r="A314" s="2">
        <v>305</v>
      </c>
      <c r="B314" s="2">
        <f t="shared" ca="1" si="7"/>
        <v>59.426378872903513</v>
      </c>
    </row>
    <row r="315" spans="1:2" x14ac:dyDescent="0.55000000000000004">
      <c r="A315" s="2">
        <v>306</v>
      </c>
      <c r="B315" s="2">
        <f t="shared" ca="1" si="7"/>
        <v>67.424329881283214</v>
      </c>
    </row>
    <row r="316" spans="1:2" x14ac:dyDescent="0.55000000000000004">
      <c r="A316" s="2">
        <v>307</v>
      </c>
      <c r="B316" s="2">
        <f t="shared" ca="1" si="7"/>
        <v>44.568211074039539</v>
      </c>
    </row>
    <row r="317" spans="1:2" x14ac:dyDescent="0.55000000000000004">
      <c r="A317" s="2">
        <v>308</v>
      </c>
      <c r="B317" s="2">
        <f t="shared" ca="1" si="7"/>
        <v>59.012181368054605</v>
      </c>
    </row>
    <row r="318" spans="1:2" x14ac:dyDescent="0.55000000000000004">
      <c r="A318" s="2">
        <v>309</v>
      </c>
      <c r="B318" s="2">
        <f t="shared" ca="1" si="7"/>
        <v>58.978786259823352</v>
      </c>
    </row>
    <row r="319" spans="1:2" x14ac:dyDescent="0.55000000000000004">
      <c r="A319" s="2">
        <v>310</v>
      </c>
      <c r="B319" s="2">
        <f t="shared" ca="1" si="7"/>
        <v>51.324781369365503</v>
      </c>
    </row>
    <row r="320" spans="1:2" x14ac:dyDescent="0.55000000000000004">
      <c r="A320" s="2">
        <v>311</v>
      </c>
      <c r="B320" s="2">
        <f t="shared" ca="1" si="7"/>
        <v>45.000388633766633</v>
      </c>
    </row>
    <row r="321" spans="1:2" x14ac:dyDescent="0.55000000000000004">
      <c r="A321" s="2">
        <v>312</v>
      </c>
      <c r="B321" s="2">
        <f t="shared" ca="1" si="7"/>
        <v>28.722017429845138</v>
      </c>
    </row>
    <row r="322" spans="1:2" x14ac:dyDescent="0.55000000000000004">
      <c r="A322" s="2">
        <v>313</v>
      </c>
      <c r="B322" s="2">
        <f t="shared" ca="1" si="7"/>
        <v>41.571958531529141</v>
      </c>
    </row>
    <row r="323" spans="1:2" x14ac:dyDescent="0.55000000000000004">
      <c r="A323" s="2">
        <v>314</v>
      </c>
      <c r="B323" s="2">
        <f t="shared" ca="1" si="7"/>
        <v>58.471408761241605</v>
      </c>
    </row>
    <row r="324" spans="1:2" x14ac:dyDescent="0.55000000000000004">
      <c r="A324" s="2">
        <v>315</v>
      </c>
      <c r="B324" s="2">
        <f t="shared" ca="1" si="7"/>
        <v>62.772723817890096</v>
      </c>
    </row>
    <row r="325" spans="1:2" x14ac:dyDescent="0.55000000000000004">
      <c r="A325" s="2">
        <v>316</v>
      </c>
      <c r="B325" s="2">
        <f t="shared" ca="1" si="7"/>
        <v>52.462199156317965</v>
      </c>
    </row>
    <row r="326" spans="1:2" x14ac:dyDescent="0.55000000000000004">
      <c r="A326" s="2">
        <v>317</v>
      </c>
      <c r="B326" s="2">
        <f t="shared" ca="1" si="7"/>
        <v>46.605468592587805</v>
      </c>
    </row>
    <row r="327" spans="1:2" x14ac:dyDescent="0.55000000000000004">
      <c r="A327" s="2">
        <v>318</v>
      </c>
      <c r="B327" s="2">
        <f t="shared" ca="1" si="7"/>
        <v>53.079164237978695</v>
      </c>
    </row>
    <row r="328" spans="1:2" x14ac:dyDescent="0.55000000000000004">
      <c r="A328" s="2">
        <v>319</v>
      </c>
      <c r="B328" s="2">
        <f t="shared" ca="1" si="7"/>
        <v>56.83727142522639</v>
      </c>
    </row>
    <row r="329" spans="1:2" x14ac:dyDescent="0.55000000000000004">
      <c r="A329" s="2">
        <v>320</v>
      </c>
      <c r="B329" s="2">
        <f t="shared" ca="1" si="7"/>
        <v>51.547379057867815</v>
      </c>
    </row>
    <row r="330" spans="1:2" x14ac:dyDescent="0.55000000000000004">
      <c r="A330" s="2">
        <v>321</v>
      </c>
      <c r="B330" s="2">
        <f t="shared" ca="1" si="7"/>
        <v>51.317458795516856</v>
      </c>
    </row>
    <row r="331" spans="1:2" x14ac:dyDescent="0.55000000000000004">
      <c r="A331" s="2">
        <v>322</v>
      </c>
      <c r="B331" s="2">
        <f t="shared" ref="B331:B394" ca="1" si="8">MAX(0,_xlfn.NORM.INV(RAND(),$B$4,$B$5))</f>
        <v>50.357318385227877</v>
      </c>
    </row>
    <row r="332" spans="1:2" x14ac:dyDescent="0.55000000000000004">
      <c r="A332" s="2">
        <v>323</v>
      </c>
      <c r="B332" s="2">
        <f t="shared" ca="1" si="8"/>
        <v>44.174091046429801</v>
      </c>
    </row>
    <row r="333" spans="1:2" x14ac:dyDescent="0.55000000000000004">
      <c r="A333" s="2">
        <v>324</v>
      </c>
      <c r="B333" s="2">
        <f t="shared" ca="1" si="8"/>
        <v>49.602698399628359</v>
      </c>
    </row>
    <row r="334" spans="1:2" x14ac:dyDescent="0.55000000000000004">
      <c r="A334" s="2">
        <v>325</v>
      </c>
      <c r="B334" s="2">
        <f t="shared" ca="1" si="8"/>
        <v>50.005112646527543</v>
      </c>
    </row>
    <row r="335" spans="1:2" x14ac:dyDescent="0.55000000000000004">
      <c r="A335" s="2">
        <v>326</v>
      </c>
      <c r="B335" s="2">
        <f t="shared" ca="1" si="8"/>
        <v>60.280966665850357</v>
      </c>
    </row>
    <row r="336" spans="1:2" x14ac:dyDescent="0.55000000000000004">
      <c r="A336" s="2">
        <v>327</v>
      </c>
      <c r="B336" s="2">
        <f t="shared" ca="1" si="8"/>
        <v>35.015868023170292</v>
      </c>
    </row>
    <row r="337" spans="1:2" x14ac:dyDescent="0.55000000000000004">
      <c r="A337" s="2">
        <v>328</v>
      </c>
      <c r="B337" s="2">
        <f t="shared" ca="1" si="8"/>
        <v>48.973237912689818</v>
      </c>
    </row>
    <row r="338" spans="1:2" x14ac:dyDescent="0.55000000000000004">
      <c r="A338" s="2">
        <v>329</v>
      </c>
      <c r="B338" s="2">
        <f t="shared" ca="1" si="8"/>
        <v>71.950232896552677</v>
      </c>
    </row>
    <row r="339" spans="1:2" x14ac:dyDescent="0.55000000000000004">
      <c r="A339" s="2">
        <v>330</v>
      </c>
      <c r="B339" s="2">
        <f t="shared" ca="1" si="8"/>
        <v>61.789453267744513</v>
      </c>
    </row>
    <row r="340" spans="1:2" x14ac:dyDescent="0.55000000000000004">
      <c r="A340" s="2">
        <v>331</v>
      </c>
      <c r="B340" s="2">
        <f t="shared" ca="1" si="8"/>
        <v>29.039631907694886</v>
      </c>
    </row>
    <row r="341" spans="1:2" x14ac:dyDescent="0.55000000000000004">
      <c r="A341" s="2">
        <v>332</v>
      </c>
      <c r="B341" s="2">
        <f t="shared" ca="1" si="8"/>
        <v>53.075379479078464</v>
      </c>
    </row>
    <row r="342" spans="1:2" x14ac:dyDescent="0.55000000000000004">
      <c r="A342" s="2">
        <v>333</v>
      </c>
      <c r="B342" s="2">
        <f t="shared" ca="1" si="8"/>
        <v>47.637368673774624</v>
      </c>
    </row>
    <row r="343" spans="1:2" x14ac:dyDescent="0.55000000000000004">
      <c r="A343" s="2">
        <v>334</v>
      </c>
      <c r="B343" s="2">
        <f t="shared" ca="1" si="8"/>
        <v>53.340975131074863</v>
      </c>
    </row>
    <row r="344" spans="1:2" x14ac:dyDescent="0.55000000000000004">
      <c r="A344" s="2">
        <v>335</v>
      </c>
      <c r="B344" s="2">
        <f t="shared" ca="1" si="8"/>
        <v>49.159967689118446</v>
      </c>
    </row>
    <row r="345" spans="1:2" x14ac:dyDescent="0.55000000000000004">
      <c r="A345" s="2">
        <v>336</v>
      </c>
      <c r="B345" s="2">
        <f t="shared" ca="1" si="8"/>
        <v>52.15823379625386</v>
      </c>
    </row>
    <row r="346" spans="1:2" x14ac:dyDescent="0.55000000000000004">
      <c r="A346" s="2">
        <v>337</v>
      </c>
      <c r="B346" s="2">
        <f t="shared" ca="1" si="8"/>
        <v>63.709766566118361</v>
      </c>
    </row>
    <row r="347" spans="1:2" x14ac:dyDescent="0.55000000000000004">
      <c r="A347" s="2">
        <v>338</v>
      </c>
      <c r="B347" s="2">
        <f t="shared" ca="1" si="8"/>
        <v>48.207078194392459</v>
      </c>
    </row>
    <row r="348" spans="1:2" x14ac:dyDescent="0.55000000000000004">
      <c r="A348" s="2">
        <v>339</v>
      </c>
      <c r="B348" s="2">
        <f t="shared" ca="1" si="8"/>
        <v>42.925048956228473</v>
      </c>
    </row>
    <row r="349" spans="1:2" x14ac:dyDescent="0.55000000000000004">
      <c r="A349" s="2">
        <v>340</v>
      </c>
      <c r="B349" s="2">
        <f t="shared" ca="1" si="8"/>
        <v>59.102856515864822</v>
      </c>
    </row>
    <row r="350" spans="1:2" x14ac:dyDescent="0.55000000000000004">
      <c r="A350" s="2">
        <v>341</v>
      </c>
      <c r="B350" s="2">
        <f t="shared" ca="1" si="8"/>
        <v>54.219400630984765</v>
      </c>
    </row>
    <row r="351" spans="1:2" x14ac:dyDescent="0.55000000000000004">
      <c r="A351" s="2">
        <v>342</v>
      </c>
      <c r="B351" s="2">
        <f t="shared" ca="1" si="8"/>
        <v>42.125027561649965</v>
      </c>
    </row>
    <row r="352" spans="1:2" x14ac:dyDescent="0.55000000000000004">
      <c r="A352" s="2">
        <v>343</v>
      </c>
      <c r="B352" s="2">
        <f t="shared" ca="1" si="8"/>
        <v>61.760223515166587</v>
      </c>
    </row>
    <row r="353" spans="1:2" x14ac:dyDescent="0.55000000000000004">
      <c r="A353" s="2">
        <v>344</v>
      </c>
      <c r="B353" s="2">
        <f t="shared" ca="1" si="8"/>
        <v>48.177736471567854</v>
      </c>
    </row>
    <row r="354" spans="1:2" x14ac:dyDescent="0.55000000000000004">
      <c r="A354" s="2">
        <v>345</v>
      </c>
      <c r="B354" s="2">
        <f t="shared" ca="1" si="8"/>
        <v>47.689376264040881</v>
      </c>
    </row>
    <row r="355" spans="1:2" x14ac:dyDescent="0.55000000000000004">
      <c r="A355" s="2">
        <v>346</v>
      </c>
      <c r="B355" s="2">
        <f t="shared" ca="1" si="8"/>
        <v>59.43813701658307</v>
      </c>
    </row>
    <row r="356" spans="1:2" x14ac:dyDescent="0.55000000000000004">
      <c r="A356" s="2">
        <v>347</v>
      </c>
      <c r="B356" s="2">
        <f t="shared" ca="1" si="8"/>
        <v>38.637095893799092</v>
      </c>
    </row>
    <row r="357" spans="1:2" x14ac:dyDescent="0.55000000000000004">
      <c r="A357" s="2">
        <v>348</v>
      </c>
      <c r="B357" s="2">
        <f t="shared" ca="1" si="8"/>
        <v>47.399729921556407</v>
      </c>
    </row>
    <row r="358" spans="1:2" x14ac:dyDescent="0.55000000000000004">
      <c r="A358" s="2">
        <v>349</v>
      </c>
      <c r="B358" s="2">
        <f t="shared" ca="1" si="8"/>
        <v>39.157376881760598</v>
      </c>
    </row>
    <row r="359" spans="1:2" x14ac:dyDescent="0.55000000000000004">
      <c r="A359" s="2">
        <v>350</v>
      </c>
      <c r="B359" s="2">
        <f t="shared" ca="1" si="8"/>
        <v>54.950420435566187</v>
      </c>
    </row>
    <row r="360" spans="1:2" x14ac:dyDescent="0.55000000000000004">
      <c r="A360" s="2">
        <v>351</v>
      </c>
      <c r="B360" s="2">
        <f t="shared" ca="1" si="8"/>
        <v>48.134448950301007</v>
      </c>
    </row>
    <row r="361" spans="1:2" x14ac:dyDescent="0.55000000000000004">
      <c r="A361" s="2">
        <v>352</v>
      </c>
      <c r="B361" s="2">
        <f t="shared" ca="1" si="8"/>
        <v>42.769579036433178</v>
      </c>
    </row>
    <row r="362" spans="1:2" x14ac:dyDescent="0.55000000000000004">
      <c r="A362" s="2">
        <v>353</v>
      </c>
      <c r="B362" s="2">
        <f t="shared" ca="1" si="8"/>
        <v>60.023622760971691</v>
      </c>
    </row>
    <row r="363" spans="1:2" x14ac:dyDescent="0.55000000000000004">
      <c r="A363" s="2">
        <v>354</v>
      </c>
      <c r="B363" s="2">
        <f t="shared" ca="1" si="8"/>
        <v>58.380423176277795</v>
      </c>
    </row>
    <row r="364" spans="1:2" x14ac:dyDescent="0.55000000000000004">
      <c r="A364" s="2">
        <v>355</v>
      </c>
      <c r="B364" s="2">
        <f t="shared" ca="1" si="8"/>
        <v>62.841654019160984</v>
      </c>
    </row>
    <row r="365" spans="1:2" x14ac:dyDescent="0.55000000000000004">
      <c r="A365" s="2">
        <v>356</v>
      </c>
      <c r="B365" s="2">
        <f t="shared" ca="1" si="8"/>
        <v>48.772111465929392</v>
      </c>
    </row>
    <row r="366" spans="1:2" x14ac:dyDescent="0.55000000000000004">
      <c r="A366" s="2">
        <v>357</v>
      </c>
      <c r="B366" s="2">
        <f t="shared" ca="1" si="8"/>
        <v>35.519364590400102</v>
      </c>
    </row>
    <row r="367" spans="1:2" x14ac:dyDescent="0.55000000000000004">
      <c r="A367" s="2">
        <v>358</v>
      </c>
      <c r="B367" s="2">
        <f t="shared" ca="1" si="8"/>
        <v>39.512711044426567</v>
      </c>
    </row>
    <row r="368" spans="1:2" x14ac:dyDescent="0.55000000000000004">
      <c r="A368" s="2">
        <v>359</v>
      </c>
      <c r="B368" s="2">
        <f t="shared" ca="1" si="8"/>
        <v>65.380802401836135</v>
      </c>
    </row>
    <row r="369" spans="1:2" x14ac:dyDescent="0.55000000000000004">
      <c r="A369" s="2">
        <v>360</v>
      </c>
      <c r="B369" s="2">
        <f t="shared" ca="1" si="8"/>
        <v>35.269073421026974</v>
      </c>
    </row>
    <row r="370" spans="1:2" x14ac:dyDescent="0.55000000000000004">
      <c r="A370" s="2">
        <v>361</v>
      </c>
      <c r="B370" s="2">
        <f t="shared" ca="1" si="8"/>
        <v>64.712782609971129</v>
      </c>
    </row>
    <row r="371" spans="1:2" x14ac:dyDescent="0.55000000000000004">
      <c r="A371" s="2">
        <v>362</v>
      </c>
      <c r="B371" s="2">
        <f t="shared" ca="1" si="8"/>
        <v>53.961346698563446</v>
      </c>
    </row>
    <row r="372" spans="1:2" x14ac:dyDescent="0.55000000000000004">
      <c r="A372" s="2">
        <v>363</v>
      </c>
      <c r="B372" s="2">
        <f t="shared" ca="1" si="8"/>
        <v>55.780950982943423</v>
      </c>
    </row>
    <row r="373" spans="1:2" x14ac:dyDescent="0.55000000000000004">
      <c r="A373" s="2">
        <v>364</v>
      </c>
      <c r="B373" s="2">
        <f t="shared" ca="1" si="8"/>
        <v>63.509357476043704</v>
      </c>
    </row>
    <row r="374" spans="1:2" x14ac:dyDescent="0.55000000000000004">
      <c r="A374" s="2">
        <v>365</v>
      </c>
      <c r="B374" s="2">
        <f t="shared" ca="1" si="8"/>
        <v>50.240461909961141</v>
      </c>
    </row>
    <row r="375" spans="1:2" x14ac:dyDescent="0.55000000000000004">
      <c r="A375" s="2">
        <v>366</v>
      </c>
      <c r="B375" s="2">
        <f t="shared" ca="1" si="8"/>
        <v>43.951720007379862</v>
      </c>
    </row>
    <row r="376" spans="1:2" x14ac:dyDescent="0.55000000000000004">
      <c r="A376" s="2">
        <v>367</v>
      </c>
      <c r="B376" s="2">
        <f t="shared" ca="1" si="8"/>
        <v>50.031787250216325</v>
      </c>
    </row>
    <row r="377" spans="1:2" x14ac:dyDescent="0.55000000000000004">
      <c r="A377" s="2">
        <v>368</v>
      </c>
      <c r="B377" s="2">
        <f t="shared" ca="1" si="8"/>
        <v>89.867933201068979</v>
      </c>
    </row>
    <row r="378" spans="1:2" x14ac:dyDescent="0.55000000000000004">
      <c r="A378" s="2">
        <v>369</v>
      </c>
      <c r="B378" s="2">
        <f t="shared" ca="1" si="8"/>
        <v>54.820252358015928</v>
      </c>
    </row>
    <row r="379" spans="1:2" x14ac:dyDescent="0.55000000000000004">
      <c r="A379" s="2">
        <v>370</v>
      </c>
      <c r="B379" s="2">
        <f t="shared" ca="1" si="8"/>
        <v>39.698656902527631</v>
      </c>
    </row>
    <row r="380" spans="1:2" x14ac:dyDescent="0.55000000000000004">
      <c r="A380" s="2">
        <v>371</v>
      </c>
      <c r="B380" s="2">
        <f t="shared" ca="1" si="8"/>
        <v>45.634668610801107</v>
      </c>
    </row>
    <row r="381" spans="1:2" x14ac:dyDescent="0.55000000000000004">
      <c r="A381" s="2">
        <v>372</v>
      </c>
      <c r="B381" s="2">
        <f t="shared" ca="1" si="8"/>
        <v>45.132840404075267</v>
      </c>
    </row>
    <row r="382" spans="1:2" x14ac:dyDescent="0.55000000000000004">
      <c r="A382" s="2">
        <v>373</v>
      </c>
      <c r="B382" s="2">
        <f t="shared" ca="1" si="8"/>
        <v>45.897677211600332</v>
      </c>
    </row>
    <row r="383" spans="1:2" x14ac:dyDescent="0.55000000000000004">
      <c r="A383" s="2">
        <v>374</v>
      </c>
      <c r="B383" s="2">
        <f t="shared" ca="1" si="8"/>
        <v>42.021012180673679</v>
      </c>
    </row>
    <row r="384" spans="1:2" x14ac:dyDescent="0.55000000000000004">
      <c r="A384" s="2">
        <v>375</v>
      </c>
      <c r="B384" s="2">
        <f t="shared" ca="1" si="8"/>
        <v>59.042238723035751</v>
      </c>
    </row>
    <row r="385" spans="1:2" x14ac:dyDescent="0.55000000000000004">
      <c r="A385" s="2">
        <v>376</v>
      </c>
      <c r="B385" s="2">
        <f t="shared" ca="1" si="8"/>
        <v>50.61218682365147</v>
      </c>
    </row>
    <row r="386" spans="1:2" x14ac:dyDescent="0.55000000000000004">
      <c r="A386" s="2">
        <v>377</v>
      </c>
      <c r="B386" s="2">
        <f t="shared" ca="1" si="8"/>
        <v>48.297610236132115</v>
      </c>
    </row>
    <row r="387" spans="1:2" x14ac:dyDescent="0.55000000000000004">
      <c r="A387" s="2">
        <v>378</v>
      </c>
      <c r="B387" s="2">
        <f t="shared" ca="1" si="8"/>
        <v>40.281196604597589</v>
      </c>
    </row>
    <row r="388" spans="1:2" x14ac:dyDescent="0.55000000000000004">
      <c r="A388" s="2">
        <v>379</v>
      </c>
      <c r="B388" s="2">
        <f t="shared" ca="1" si="8"/>
        <v>41.454374170865904</v>
      </c>
    </row>
    <row r="389" spans="1:2" x14ac:dyDescent="0.55000000000000004">
      <c r="A389" s="2">
        <v>380</v>
      </c>
      <c r="B389" s="2">
        <f t="shared" ca="1" si="8"/>
        <v>53.261857463930895</v>
      </c>
    </row>
    <row r="390" spans="1:2" x14ac:dyDescent="0.55000000000000004">
      <c r="A390" s="2">
        <v>381</v>
      </c>
      <c r="B390" s="2">
        <f t="shared" ca="1" si="8"/>
        <v>61.560573809938184</v>
      </c>
    </row>
    <row r="391" spans="1:2" x14ac:dyDescent="0.55000000000000004">
      <c r="A391" s="2">
        <v>382</v>
      </c>
      <c r="B391" s="2">
        <f t="shared" ca="1" si="8"/>
        <v>38.370868415549154</v>
      </c>
    </row>
    <row r="392" spans="1:2" x14ac:dyDescent="0.55000000000000004">
      <c r="A392" s="2">
        <v>383</v>
      </c>
      <c r="B392" s="2">
        <f t="shared" ca="1" si="8"/>
        <v>43.798141472579637</v>
      </c>
    </row>
    <row r="393" spans="1:2" x14ac:dyDescent="0.55000000000000004">
      <c r="A393" s="2">
        <v>384</v>
      </c>
      <c r="B393" s="2">
        <f t="shared" ca="1" si="8"/>
        <v>50.891337138823623</v>
      </c>
    </row>
    <row r="394" spans="1:2" x14ac:dyDescent="0.55000000000000004">
      <c r="A394" s="2">
        <v>385</v>
      </c>
      <c r="B394" s="2">
        <f t="shared" ca="1" si="8"/>
        <v>50.320926404134575</v>
      </c>
    </row>
    <row r="395" spans="1:2" x14ac:dyDescent="0.55000000000000004">
      <c r="A395" s="2">
        <v>386</v>
      </c>
      <c r="B395" s="2">
        <f t="shared" ref="B395:B458" ca="1" si="9">MAX(0,_xlfn.NORM.INV(RAND(),$B$4,$B$5))</f>
        <v>36.592296524670374</v>
      </c>
    </row>
    <row r="396" spans="1:2" x14ac:dyDescent="0.55000000000000004">
      <c r="A396" s="2">
        <v>387</v>
      </c>
      <c r="B396" s="2">
        <f t="shared" ca="1" si="9"/>
        <v>61.132013409937294</v>
      </c>
    </row>
    <row r="397" spans="1:2" x14ac:dyDescent="0.55000000000000004">
      <c r="A397" s="2">
        <v>388</v>
      </c>
      <c r="B397" s="2">
        <f t="shared" ca="1" si="9"/>
        <v>68.529830890840486</v>
      </c>
    </row>
    <row r="398" spans="1:2" x14ac:dyDescent="0.55000000000000004">
      <c r="A398" s="2">
        <v>389</v>
      </c>
      <c r="B398" s="2">
        <f t="shared" ca="1" si="9"/>
        <v>58.348402570721731</v>
      </c>
    </row>
    <row r="399" spans="1:2" x14ac:dyDescent="0.55000000000000004">
      <c r="A399" s="2">
        <v>390</v>
      </c>
      <c r="B399" s="2">
        <f t="shared" ca="1" si="9"/>
        <v>45.034411552214678</v>
      </c>
    </row>
    <row r="400" spans="1:2" x14ac:dyDescent="0.55000000000000004">
      <c r="A400" s="2">
        <v>391</v>
      </c>
      <c r="B400" s="2">
        <f t="shared" ca="1" si="9"/>
        <v>53.229506993240626</v>
      </c>
    </row>
    <row r="401" spans="1:2" x14ac:dyDescent="0.55000000000000004">
      <c r="A401" s="2">
        <v>392</v>
      </c>
      <c r="B401" s="2">
        <f t="shared" ca="1" si="9"/>
        <v>47.589440241112676</v>
      </c>
    </row>
    <row r="402" spans="1:2" x14ac:dyDescent="0.55000000000000004">
      <c r="A402" s="2">
        <v>393</v>
      </c>
      <c r="B402" s="2">
        <f t="shared" ca="1" si="9"/>
        <v>49.553653580595075</v>
      </c>
    </row>
    <row r="403" spans="1:2" x14ac:dyDescent="0.55000000000000004">
      <c r="A403" s="2">
        <v>394</v>
      </c>
      <c r="B403" s="2">
        <f t="shared" ca="1" si="9"/>
        <v>48.425588095670619</v>
      </c>
    </row>
    <row r="404" spans="1:2" x14ac:dyDescent="0.55000000000000004">
      <c r="A404" s="2">
        <v>395</v>
      </c>
      <c r="B404" s="2">
        <f t="shared" ca="1" si="9"/>
        <v>59.830132075657708</v>
      </c>
    </row>
    <row r="405" spans="1:2" x14ac:dyDescent="0.55000000000000004">
      <c r="A405" s="2">
        <v>396</v>
      </c>
      <c r="B405" s="2">
        <f t="shared" ca="1" si="9"/>
        <v>46.355881102272093</v>
      </c>
    </row>
    <row r="406" spans="1:2" x14ac:dyDescent="0.55000000000000004">
      <c r="A406" s="2">
        <v>397</v>
      </c>
      <c r="B406" s="2">
        <f t="shared" ca="1" si="9"/>
        <v>65.608074514378984</v>
      </c>
    </row>
    <row r="407" spans="1:2" x14ac:dyDescent="0.55000000000000004">
      <c r="A407" s="2">
        <v>398</v>
      </c>
      <c r="B407" s="2">
        <f t="shared" ca="1" si="9"/>
        <v>44.159997408630332</v>
      </c>
    </row>
    <row r="408" spans="1:2" x14ac:dyDescent="0.55000000000000004">
      <c r="A408" s="2">
        <v>399</v>
      </c>
      <c r="B408" s="2">
        <f t="shared" ca="1" si="9"/>
        <v>61.684821337637274</v>
      </c>
    </row>
    <row r="409" spans="1:2" x14ac:dyDescent="0.55000000000000004">
      <c r="A409" s="2">
        <v>400</v>
      </c>
      <c r="B409" s="2">
        <f t="shared" ca="1" si="9"/>
        <v>55.746948809405097</v>
      </c>
    </row>
    <row r="410" spans="1:2" x14ac:dyDescent="0.55000000000000004">
      <c r="A410" s="2">
        <v>401</v>
      </c>
      <c r="B410" s="2">
        <f t="shared" ca="1" si="9"/>
        <v>45.708631220679322</v>
      </c>
    </row>
    <row r="411" spans="1:2" x14ac:dyDescent="0.55000000000000004">
      <c r="A411" s="2">
        <v>402</v>
      </c>
      <c r="B411" s="2">
        <f t="shared" ca="1" si="9"/>
        <v>52.588440965332289</v>
      </c>
    </row>
    <row r="412" spans="1:2" x14ac:dyDescent="0.55000000000000004">
      <c r="A412" s="2">
        <v>403</v>
      </c>
      <c r="B412" s="2">
        <f t="shared" ca="1" si="9"/>
        <v>54.910471571762919</v>
      </c>
    </row>
    <row r="413" spans="1:2" x14ac:dyDescent="0.55000000000000004">
      <c r="A413" s="2">
        <v>404</v>
      </c>
      <c r="B413" s="2">
        <f t="shared" ca="1" si="9"/>
        <v>50.024787925439298</v>
      </c>
    </row>
    <row r="414" spans="1:2" x14ac:dyDescent="0.55000000000000004">
      <c r="A414" s="2">
        <v>405</v>
      </c>
      <c r="B414" s="2">
        <f t="shared" ca="1" si="9"/>
        <v>48.659387695613731</v>
      </c>
    </row>
    <row r="415" spans="1:2" x14ac:dyDescent="0.55000000000000004">
      <c r="A415" s="2">
        <v>406</v>
      </c>
      <c r="B415" s="2">
        <f t="shared" ca="1" si="9"/>
        <v>37.953418186603841</v>
      </c>
    </row>
    <row r="416" spans="1:2" x14ac:dyDescent="0.55000000000000004">
      <c r="A416" s="2">
        <v>407</v>
      </c>
      <c r="B416" s="2">
        <f t="shared" ca="1" si="9"/>
        <v>57.578365976624653</v>
      </c>
    </row>
    <row r="417" spans="1:2" x14ac:dyDescent="0.55000000000000004">
      <c r="A417" s="2">
        <v>408</v>
      </c>
      <c r="B417" s="2">
        <f t="shared" ca="1" si="9"/>
        <v>65.834455322653412</v>
      </c>
    </row>
    <row r="418" spans="1:2" x14ac:dyDescent="0.55000000000000004">
      <c r="A418" s="2">
        <v>409</v>
      </c>
      <c r="B418" s="2">
        <f t="shared" ca="1" si="9"/>
        <v>71.798787290932808</v>
      </c>
    </row>
    <row r="419" spans="1:2" x14ac:dyDescent="0.55000000000000004">
      <c r="A419" s="2">
        <v>410</v>
      </c>
      <c r="B419" s="2">
        <f t="shared" ca="1" si="9"/>
        <v>60.31911908786752</v>
      </c>
    </row>
    <row r="420" spans="1:2" x14ac:dyDescent="0.55000000000000004">
      <c r="A420" s="2">
        <v>411</v>
      </c>
      <c r="B420" s="2">
        <f t="shared" ca="1" si="9"/>
        <v>53.273256851827085</v>
      </c>
    </row>
    <row r="421" spans="1:2" x14ac:dyDescent="0.55000000000000004">
      <c r="A421" s="2">
        <v>412</v>
      </c>
      <c r="B421" s="2">
        <f t="shared" ca="1" si="9"/>
        <v>41.127250844455958</v>
      </c>
    </row>
    <row r="422" spans="1:2" x14ac:dyDescent="0.55000000000000004">
      <c r="A422" s="2">
        <v>413</v>
      </c>
      <c r="B422" s="2">
        <f t="shared" ca="1" si="9"/>
        <v>32.580446381370578</v>
      </c>
    </row>
    <row r="423" spans="1:2" x14ac:dyDescent="0.55000000000000004">
      <c r="A423" s="2">
        <v>414</v>
      </c>
      <c r="B423" s="2">
        <f t="shared" ca="1" si="9"/>
        <v>38.035210491170695</v>
      </c>
    </row>
    <row r="424" spans="1:2" x14ac:dyDescent="0.55000000000000004">
      <c r="A424" s="2">
        <v>415</v>
      </c>
      <c r="B424" s="2">
        <f t="shared" ca="1" si="9"/>
        <v>56.464295713604969</v>
      </c>
    </row>
    <row r="425" spans="1:2" x14ac:dyDescent="0.55000000000000004">
      <c r="A425" s="2">
        <v>416</v>
      </c>
      <c r="B425" s="2">
        <f t="shared" ca="1" si="9"/>
        <v>55.118204571576193</v>
      </c>
    </row>
    <row r="426" spans="1:2" x14ac:dyDescent="0.55000000000000004">
      <c r="A426" s="2">
        <v>417</v>
      </c>
      <c r="B426" s="2">
        <f t="shared" ca="1" si="9"/>
        <v>43.220217449898456</v>
      </c>
    </row>
    <row r="427" spans="1:2" x14ac:dyDescent="0.55000000000000004">
      <c r="A427" s="2">
        <v>418</v>
      </c>
      <c r="B427" s="2">
        <f t="shared" ca="1" si="9"/>
        <v>33.90042740823263</v>
      </c>
    </row>
    <row r="428" spans="1:2" x14ac:dyDescent="0.55000000000000004">
      <c r="A428" s="2">
        <v>419</v>
      </c>
      <c r="B428" s="2">
        <f t="shared" ca="1" si="9"/>
        <v>39.758581267896794</v>
      </c>
    </row>
    <row r="429" spans="1:2" x14ac:dyDescent="0.55000000000000004">
      <c r="A429" s="2">
        <v>420</v>
      </c>
      <c r="B429" s="2">
        <f t="shared" ca="1" si="9"/>
        <v>57.907406192610395</v>
      </c>
    </row>
    <row r="430" spans="1:2" x14ac:dyDescent="0.55000000000000004">
      <c r="A430" s="2">
        <v>421</v>
      </c>
      <c r="B430" s="2">
        <f t="shared" ca="1" si="9"/>
        <v>51.193632320945426</v>
      </c>
    </row>
    <row r="431" spans="1:2" x14ac:dyDescent="0.55000000000000004">
      <c r="A431" s="2">
        <v>422</v>
      </c>
      <c r="B431" s="2">
        <f t="shared" ca="1" si="9"/>
        <v>50.685831968842891</v>
      </c>
    </row>
    <row r="432" spans="1:2" x14ac:dyDescent="0.55000000000000004">
      <c r="A432" s="2">
        <v>423</v>
      </c>
      <c r="B432" s="2">
        <f t="shared" ca="1" si="9"/>
        <v>60.823413626565682</v>
      </c>
    </row>
    <row r="433" spans="1:2" x14ac:dyDescent="0.55000000000000004">
      <c r="A433" s="2">
        <v>424</v>
      </c>
      <c r="B433" s="2">
        <f t="shared" ca="1" si="9"/>
        <v>30.289240244392268</v>
      </c>
    </row>
    <row r="434" spans="1:2" x14ac:dyDescent="0.55000000000000004">
      <c r="A434" s="2">
        <v>425</v>
      </c>
      <c r="B434" s="2">
        <f t="shared" ca="1" si="9"/>
        <v>61.871386538369336</v>
      </c>
    </row>
    <row r="435" spans="1:2" x14ac:dyDescent="0.55000000000000004">
      <c r="A435" s="2">
        <v>426</v>
      </c>
      <c r="B435" s="2">
        <f t="shared" ca="1" si="9"/>
        <v>42.015798149961363</v>
      </c>
    </row>
    <row r="436" spans="1:2" x14ac:dyDescent="0.55000000000000004">
      <c r="A436" s="2">
        <v>427</v>
      </c>
      <c r="B436" s="2">
        <f t="shared" ca="1" si="9"/>
        <v>48.428116089481087</v>
      </c>
    </row>
    <row r="437" spans="1:2" x14ac:dyDescent="0.55000000000000004">
      <c r="A437" s="2">
        <v>428</v>
      </c>
      <c r="B437" s="2">
        <f t="shared" ca="1" si="9"/>
        <v>47.828014713748736</v>
      </c>
    </row>
    <row r="438" spans="1:2" x14ac:dyDescent="0.55000000000000004">
      <c r="A438" s="2">
        <v>429</v>
      </c>
      <c r="B438" s="2">
        <f t="shared" ca="1" si="9"/>
        <v>55.595590958222708</v>
      </c>
    </row>
    <row r="439" spans="1:2" x14ac:dyDescent="0.55000000000000004">
      <c r="A439" s="2">
        <v>430</v>
      </c>
      <c r="B439" s="2">
        <f t="shared" ca="1" si="9"/>
        <v>54.981882030348437</v>
      </c>
    </row>
    <row r="440" spans="1:2" x14ac:dyDescent="0.55000000000000004">
      <c r="A440" s="2">
        <v>431</v>
      </c>
      <c r="B440" s="2">
        <f t="shared" ca="1" si="9"/>
        <v>60.058689209098546</v>
      </c>
    </row>
    <row r="441" spans="1:2" x14ac:dyDescent="0.55000000000000004">
      <c r="A441" s="2">
        <v>432</v>
      </c>
      <c r="B441" s="2">
        <f t="shared" ca="1" si="9"/>
        <v>52.118737709666419</v>
      </c>
    </row>
    <row r="442" spans="1:2" x14ac:dyDescent="0.55000000000000004">
      <c r="A442" s="2">
        <v>433</v>
      </c>
      <c r="B442" s="2">
        <f t="shared" ca="1" si="9"/>
        <v>51.672621771227249</v>
      </c>
    </row>
    <row r="443" spans="1:2" x14ac:dyDescent="0.55000000000000004">
      <c r="A443" s="2">
        <v>434</v>
      </c>
      <c r="B443" s="2">
        <f t="shared" ca="1" si="9"/>
        <v>45.088630457739704</v>
      </c>
    </row>
    <row r="444" spans="1:2" x14ac:dyDescent="0.55000000000000004">
      <c r="A444" s="2">
        <v>435</v>
      </c>
      <c r="B444" s="2">
        <f t="shared" ca="1" si="9"/>
        <v>41.956242649114671</v>
      </c>
    </row>
    <row r="445" spans="1:2" x14ac:dyDescent="0.55000000000000004">
      <c r="A445" s="2">
        <v>436</v>
      </c>
      <c r="B445" s="2">
        <f t="shared" ca="1" si="9"/>
        <v>49.209336475292467</v>
      </c>
    </row>
    <row r="446" spans="1:2" x14ac:dyDescent="0.55000000000000004">
      <c r="A446" s="2">
        <v>437</v>
      </c>
      <c r="B446" s="2">
        <f t="shared" ca="1" si="9"/>
        <v>44.956523691254901</v>
      </c>
    </row>
    <row r="447" spans="1:2" x14ac:dyDescent="0.55000000000000004">
      <c r="A447" s="2">
        <v>438</v>
      </c>
      <c r="B447" s="2">
        <f t="shared" ca="1" si="9"/>
        <v>56.418685865852439</v>
      </c>
    </row>
    <row r="448" spans="1:2" x14ac:dyDescent="0.55000000000000004">
      <c r="A448" s="2">
        <v>439</v>
      </c>
      <c r="B448" s="2">
        <f t="shared" ca="1" si="9"/>
        <v>71.587695411515554</v>
      </c>
    </row>
    <row r="449" spans="1:2" x14ac:dyDescent="0.55000000000000004">
      <c r="A449" s="2">
        <v>440</v>
      </c>
      <c r="B449" s="2">
        <f t="shared" ca="1" si="9"/>
        <v>50.910721016402285</v>
      </c>
    </row>
    <row r="450" spans="1:2" x14ac:dyDescent="0.55000000000000004">
      <c r="A450" s="2">
        <v>441</v>
      </c>
      <c r="B450" s="2">
        <f t="shared" ca="1" si="9"/>
        <v>46.359407910214244</v>
      </c>
    </row>
    <row r="451" spans="1:2" x14ac:dyDescent="0.55000000000000004">
      <c r="A451" s="2">
        <v>442</v>
      </c>
      <c r="B451" s="2">
        <f t="shared" ca="1" si="9"/>
        <v>53.794723658996858</v>
      </c>
    </row>
    <row r="452" spans="1:2" x14ac:dyDescent="0.55000000000000004">
      <c r="A452" s="2">
        <v>443</v>
      </c>
      <c r="B452" s="2">
        <f t="shared" ca="1" si="9"/>
        <v>40.414824627872449</v>
      </c>
    </row>
    <row r="453" spans="1:2" x14ac:dyDescent="0.55000000000000004">
      <c r="A453" s="2">
        <v>444</v>
      </c>
      <c r="B453" s="2">
        <f t="shared" ca="1" si="9"/>
        <v>65.197546468434126</v>
      </c>
    </row>
    <row r="454" spans="1:2" x14ac:dyDescent="0.55000000000000004">
      <c r="A454" s="2">
        <v>445</v>
      </c>
      <c r="B454" s="2">
        <f t="shared" ca="1" si="9"/>
        <v>43.623736856976109</v>
      </c>
    </row>
    <row r="455" spans="1:2" x14ac:dyDescent="0.55000000000000004">
      <c r="A455" s="2">
        <v>446</v>
      </c>
      <c r="B455" s="2">
        <f t="shared" ca="1" si="9"/>
        <v>56.547653943640739</v>
      </c>
    </row>
    <row r="456" spans="1:2" x14ac:dyDescent="0.55000000000000004">
      <c r="A456" s="2">
        <v>447</v>
      </c>
      <c r="B456" s="2">
        <f t="shared" ca="1" si="9"/>
        <v>38.720017901988285</v>
      </c>
    </row>
    <row r="457" spans="1:2" x14ac:dyDescent="0.55000000000000004">
      <c r="A457" s="2">
        <v>448</v>
      </c>
      <c r="B457" s="2">
        <f t="shared" ca="1" si="9"/>
        <v>65.613120668812257</v>
      </c>
    </row>
    <row r="458" spans="1:2" x14ac:dyDescent="0.55000000000000004">
      <c r="A458" s="2">
        <v>449</v>
      </c>
      <c r="B458" s="2">
        <f t="shared" ca="1" si="9"/>
        <v>61.258684014863931</v>
      </c>
    </row>
    <row r="459" spans="1:2" x14ac:dyDescent="0.55000000000000004">
      <c r="A459" s="2">
        <v>450</v>
      </c>
      <c r="B459" s="2">
        <f t="shared" ref="B459:B509" ca="1" si="10">MAX(0,_xlfn.NORM.INV(RAND(),$B$4,$B$5))</f>
        <v>38.940320594556283</v>
      </c>
    </row>
    <row r="460" spans="1:2" x14ac:dyDescent="0.55000000000000004">
      <c r="A460" s="2">
        <v>451</v>
      </c>
      <c r="B460" s="2">
        <f t="shared" ca="1" si="10"/>
        <v>61.078412673084728</v>
      </c>
    </row>
    <row r="461" spans="1:2" x14ac:dyDescent="0.55000000000000004">
      <c r="A461" s="2">
        <v>452</v>
      </c>
      <c r="B461" s="2">
        <f t="shared" ca="1" si="10"/>
        <v>37.210201622228283</v>
      </c>
    </row>
    <row r="462" spans="1:2" x14ac:dyDescent="0.55000000000000004">
      <c r="A462" s="2">
        <v>453</v>
      </c>
      <c r="B462" s="2">
        <f t="shared" ca="1" si="10"/>
        <v>56.066311672272569</v>
      </c>
    </row>
    <row r="463" spans="1:2" x14ac:dyDescent="0.55000000000000004">
      <c r="A463" s="2">
        <v>454</v>
      </c>
      <c r="B463" s="2">
        <f t="shared" ca="1" si="10"/>
        <v>56.898960879950508</v>
      </c>
    </row>
    <row r="464" spans="1:2" x14ac:dyDescent="0.55000000000000004">
      <c r="A464" s="2">
        <v>455</v>
      </c>
      <c r="B464" s="2">
        <f t="shared" ca="1" si="10"/>
        <v>30.354840707668394</v>
      </c>
    </row>
    <row r="465" spans="1:2" x14ac:dyDescent="0.55000000000000004">
      <c r="A465" s="2">
        <v>456</v>
      </c>
      <c r="B465" s="2">
        <f t="shared" ca="1" si="10"/>
        <v>34.171261294059363</v>
      </c>
    </row>
    <row r="466" spans="1:2" x14ac:dyDescent="0.55000000000000004">
      <c r="A466" s="2">
        <v>457</v>
      </c>
      <c r="B466" s="2">
        <f t="shared" ca="1" si="10"/>
        <v>56.600068226100859</v>
      </c>
    </row>
    <row r="467" spans="1:2" x14ac:dyDescent="0.55000000000000004">
      <c r="A467" s="2">
        <v>458</v>
      </c>
      <c r="B467" s="2">
        <f t="shared" ca="1" si="10"/>
        <v>48.060192487882276</v>
      </c>
    </row>
    <row r="468" spans="1:2" x14ac:dyDescent="0.55000000000000004">
      <c r="A468" s="2">
        <v>459</v>
      </c>
      <c r="B468" s="2">
        <f t="shared" ca="1" si="10"/>
        <v>53.67534423119038</v>
      </c>
    </row>
    <row r="469" spans="1:2" x14ac:dyDescent="0.55000000000000004">
      <c r="A469" s="2">
        <v>460</v>
      </c>
      <c r="B469" s="2">
        <f t="shared" ca="1" si="10"/>
        <v>50.885189871420657</v>
      </c>
    </row>
    <row r="470" spans="1:2" x14ac:dyDescent="0.55000000000000004">
      <c r="A470" s="2">
        <v>461</v>
      </c>
      <c r="B470" s="2">
        <f t="shared" ca="1" si="10"/>
        <v>50.823595370461121</v>
      </c>
    </row>
    <row r="471" spans="1:2" x14ac:dyDescent="0.55000000000000004">
      <c r="A471" s="2">
        <v>462</v>
      </c>
      <c r="B471" s="2">
        <f t="shared" ca="1" si="10"/>
        <v>45.691272863868846</v>
      </c>
    </row>
    <row r="472" spans="1:2" x14ac:dyDescent="0.55000000000000004">
      <c r="A472" s="2">
        <v>463</v>
      </c>
      <c r="B472" s="2">
        <f t="shared" ca="1" si="10"/>
        <v>53.423163677441543</v>
      </c>
    </row>
    <row r="473" spans="1:2" x14ac:dyDescent="0.55000000000000004">
      <c r="A473" s="2">
        <v>464</v>
      </c>
      <c r="B473" s="2">
        <f t="shared" ca="1" si="10"/>
        <v>35.878917145273547</v>
      </c>
    </row>
    <row r="474" spans="1:2" x14ac:dyDescent="0.55000000000000004">
      <c r="A474" s="2">
        <v>465</v>
      </c>
      <c r="B474" s="2">
        <f t="shared" ca="1" si="10"/>
        <v>36.166605615849591</v>
      </c>
    </row>
    <row r="475" spans="1:2" x14ac:dyDescent="0.55000000000000004">
      <c r="A475" s="2">
        <v>466</v>
      </c>
      <c r="B475" s="2">
        <f t="shared" ca="1" si="10"/>
        <v>40.621732878329837</v>
      </c>
    </row>
    <row r="476" spans="1:2" x14ac:dyDescent="0.55000000000000004">
      <c r="A476" s="2">
        <v>467</v>
      </c>
      <c r="B476" s="2">
        <f t="shared" ca="1" si="10"/>
        <v>51.331975460657013</v>
      </c>
    </row>
    <row r="477" spans="1:2" x14ac:dyDescent="0.55000000000000004">
      <c r="A477" s="2">
        <v>468</v>
      </c>
      <c r="B477" s="2">
        <f t="shared" ca="1" si="10"/>
        <v>50.829976501398193</v>
      </c>
    </row>
    <row r="478" spans="1:2" x14ac:dyDescent="0.55000000000000004">
      <c r="A478" s="2">
        <v>469</v>
      </c>
      <c r="B478" s="2">
        <f t="shared" ca="1" si="10"/>
        <v>52.634477683074749</v>
      </c>
    </row>
    <row r="479" spans="1:2" x14ac:dyDescent="0.55000000000000004">
      <c r="A479" s="2">
        <v>470</v>
      </c>
      <c r="B479" s="2">
        <f t="shared" ca="1" si="10"/>
        <v>38.53973531318055</v>
      </c>
    </row>
    <row r="480" spans="1:2" x14ac:dyDescent="0.55000000000000004">
      <c r="A480" s="2">
        <v>471</v>
      </c>
      <c r="B480" s="2">
        <f t="shared" ca="1" si="10"/>
        <v>70.890394382565574</v>
      </c>
    </row>
    <row r="481" spans="1:2" x14ac:dyDescent="0.55000000000000004">
      <c r="A481" s="2">
        <v>472</v>
      </c>
      <c r="B481" s="2">
        <f t="shared" ca="1" si="10"/>
        <v>55.711946770645568</v>
      </c>
    </row>
    <row r="482" spans="1:2" x14ac:dyDescent="0.55000000000000004">
      <c r="A482" s="2">
        <v>473</v>
      </c>
      <c r="B482" s="2">
        <f t="shared" ca="1" si="10"/>
        <v>53.758139723969371</v>
      </c>
    </row>
    <row r="483" spans="1:2" x14ac:dyDescent="0.55000000000000004">
      <c r="A483" s="2">
        <v>474</v>
      </c>
      <c r="B483" s="2">
        <f t="shared" ca="1" si="10"/>
        <v>36.121536858352215</v>
      </c>
    </row>
    <row r="484" spans="1:2" x14ac:dyDescent="0.55000000000000004">
      <c r="A484" s="2">
        <v>475</v>
      </c>
      <c r="B484" s="2">
        <f t="shared" ca="1" si="10"/>
        <v>45.114557194642146</v>
      </c>
    </row>
    <row r="485" spans="1:2" x14ac:dyDescent="0.55000000000000004">
      <c r="A485" s="2">
        <v>476</v>
      </c>
      <c r="B485" s="2">
        <f t="shared" ca="1" si="10"/>
        <v>53.972578029205508</v>
      </c>
    </row>
    <row r="486" spans="1:2" x14ac:dyDescent="0.55000000000000004">
      <c r="A486" s="2">
        <v>477</v>
      </c>
      <c r="B486" s="2">
        <f t="shared" ca="1" si="10"/>
        <v>59.106027274475011</v>
      </c>
    </row>
    <row r="487" spans="1:2" x14ac:dyDescent="0.55000000000000004">
      <c r="A487" s="2">
        <v>478</v>
      </c>
      <c r="B487" s="2">
        <f t="shared" ca="1" si="10"/>
        <v>39.554663555831397</v>
      </c>
    </row>
    <row r="488" spans="1:2" x14ac:dyDescent="0.55000000000000004">
      <c r="A488" s="2">
        <v>479</v>
      </c>
      <c r="B488" s="2">
        <f t="shared" ca="1" si="10"/>
        <v>53.386889098258777</v>
      </c>
    </row>
    <row r="489" spans="1:2" x14ac:dyDescent="0.55000000000000004">
      <c r="A489" s="2">
        <v>480</v>
      </c>
      <c r="B489" s="2">
        <f t="shared" ca="1" si="10"/>
        <v>54.78437142076141</v>
      </c>
    </row>
    <row r="490" spans="1:2" x14ac:dyDescent="0.55000000000000004">
      <c r="A490" s="2">
        <v>481</v>
      </c>
      <c r="B490" s="2">
        <f t="shared" ca="1" si="10"/>
        <v>58.725710225923379</v>
      </c>
    </row>
    <row r="491" spans="1:2" x14ac:dyDescent="0.55000000000000004">
      <c r="A491" s="2">
        <v>482</v>
      </c>
      <c r="B491" s="2">
        <f t="shared" ca="1" si="10"/>
        <v>37.314436310665741</v>
      </c>
    </row>
    <row r="492" spans="1:2" x14ac:dyDescent="0.55000000000000004">
      <c r="A492" s="2">
        <v>483</v>
      </c>
      <c r="B492" s="2">
        <f t="shared" ca="1" si="10"/>
        <v>49.620791120344421</v>
      </c>
    </row>
    <row r="493" spans="1:2" x14ac:dyDescent="0.55000000000000004">
      <c r="A493" s="2">
        <v>484</v>
      </c>
      <c r="B493" s="2">
        <f t="shared" ca="1" si="10"/>
        <v>46.362515965052118</v>
      </c>
    </row>
    <row r="494" spans="1:2" x14ac:dyDescent="0.55000000000000004">
      <c r="A494" s="2">
        <v>485</v>
      </c>
      <c r="B494" s="2">
        <f t="shared" ca="1" si="10"/>
        <v>63.57818904423987</v>
      </c>
    </row>
    <row r="495" spans="1:2" x14ac:dyDescent="0.55000000000000004">
      <c r="A495" s="2">
        <v>486</v>
      </c>
      <c r="B495" s="2">
        <f t="shared" ca="1" si="10"/>
        <v>49.670194144258716</v>
      </c>
    </row>
    <row r="496" spans="1:2" x14ac:dyDescent="0.55000000000000004">
      <c r="A496" s="2">
        <v>487</v>
      </c>
      <c r="B496" s="2">
        <f t="shared" ca="1" si="10"/>
        <v>57.550506397866791</v>
      </c>
    </row>
    <row r="497" spans="1:2" x14ac:dyDescent="0.55000000000000004">
      <c r="A497" s="2">
        <v>488</v>
      </c>
      <c r="B497" s="2">
        <f t="shared" ca="1" si="10"/>
        <v>43.16753957279753</v>
      </c>
    </row>
    <row r="498" spans="1:2" x14ac:dyDescent="0.55000000000000004">
      <c r="A498" s="2">
        <v>489</v>
      </c>
      <c r="B498" s="2">
        <f t="shared" ca="1" si="10"/>
        <v>34.229323979953996</v>
      </c>
    </row>
    <row r="499" spans="1:2" x14ac:dyDescent="0.55000000000000004">
      <c r="A499" s="2">
        <v>490</v>
      </c>
      <c r="B499" s="2">
        <f t="shared" ca="1" si="10"/>
        <v>45.309080645971221</v>
      </c>
    </row>
    <row r="500" spans="1:2" x14ac:dyDescent="0.55000000000000004">
      <c r="A500" s="2">
        <v>491</v>
      </c>
      <c r="B500" s="2">
        <f t="shared" ca="1" si="10"/>
        <v>41.453623384346265</v>
      </c>
    </row>
    <row r="501" spans="1:2" x14ac:dyDescent="0.55000000000000004">
      <c r="A501" s="2">
        <v>492</v>
      </c>
      <c r="B501" s="2">
        <f t="shared" ca="1" si="10"/>
        <v>82.314854751187113</v>
      </c>
    </row>
    <row r="502" spans="1:2" x14ac:dyDescent="0.55000000000000004">
      <c r="A502" s="2">
        <v>493</v>
      </c>
      <c r="B502" s="2">
        <f t="shared" ca="1" si="10"/>
        <v>47.854174398777253</v>
      </c>
    </row>
    <row r="503" spans="1:2" x14ac:dyDescent="0.55000000000000004">
      <c r="A503" s="2">
        <v>494</v>
      </c>
      <c r="B503" s="2">
        <f t="shared" ca="1" si="10"/>
        <v>41.637917676125866</v>
      </c>
    </row>
    <row r="504" spans="1:2" x14ac:dyDescent="0.55000000000000004">
      <c r="A504" s="2">
        <v>495</v>
      </c>
      <c r="B504" s="2">
        <f t="shared" ca="1" si="10"/>
        <v>35.622647162572861</v>
      </c>
    </row>
    <row r="505" spans="1:2" x14ac:dyDescent="0.55000000000000004">
      <c r="A505" s="2">
        <v>496</v>
      </c>
      <c r="B505" s="2">
        <f t="shared" ca="1" si="10"/>
        <v>53.268449502948869</v>
      </c>
    </row>
    <row r="506" spans="1:2" x14ac:dyDescent="0.55000000000000004">
      <c r="A506" s="2">
        <v>497</v>
      </c>
      <c r="B506" s="2">
        <f t="shared" ca="1" si="10"/>
        <v>51.001835764729137</v>
      </c>
    </row>
    <row r="507" spans="1:2" x14ac:dyDescent="0.55000000000000004">
      <c r="A507" s="2">
        <v>498</v>
      </c>
      <c r="B507" s="2">
        <f t="shared" ca="1" si="10"/>
        <v>59.939873787425</v>
      </c>
    </row>
    <row r="508" spans="1:2" x14ac:dyDescent="0.55000000000000004">
      <c r="A508" s="2">
        <v>499</v>
      </c>
      <c r="B508" s="2">
        <f t="shared" ca="1" si="10"/>
        <v>46.344888402778501</v>
      </c>
    </row>
    <row r="509" spans="1:2" x14ac:dyDescent="0.55000000000000004">
      <c r="A509" s="2">
        <v>500</v>
      </c>
      <c r="B509" s="2">
        <f t="shared" ca="1" si="10"/>
        <v>62.038641258735893</v>
      </c>
    </row>
  </sheetData>
  <mergeCells count="4">
    <mergeCell ref="A1:B2"/>
    <mergeCell ref="A7:B8"/>
    <mergeCell ref="D7:F8"/>
    <mergeCell ref="H7:J8"/>
  </mergeCells>
  <phoneticPr fontId="6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73E0-C9A1-4ABA-9E98-A616C9BED6D7}">
  <dimension ref="A1:C9"/>
  <sheetViews>
    <sheetView workbookViewId="0">
      <selection sqref="A1:C2"/>
    </sheetView>
  </sheetViews>
  <sheetFormatPr defaultRowHeight="18" x14ac:dyDescent="0.55000000000000004"/>
  <cols>
    <col min="1" max="1" width="12.25" customWidth="1"/>
    <col min="2" max="2" width="13" customWidth="1"/>
    <col min="3" max="3" width="23" bestFit="1" customWidth="1"/>
  </cols>
  <sheetData>
    <row r="1" spans="1:3" ht="15" customHeight="1" x14ac:dyDescent="0.55000000000000004">
      <c r="A1" s="44" t="s">
        <v>125</v>
      </c>
      <c r="B1" s="44"/>
      <c r="C1" s="44"/>
    </row>
    <row r="2" spans="1:3" ht="15" customHeight="1" x14ac:dyDescent="0.55000000000000004">
      <c r="A2" s="44"/>
      <c r="B2" s="44"/>
      <c r="C2" s="44"/>
    </row>
    <row r="3" spans="1:3" x14ac:dyDescent="0.55000000000000004">
      <c r="A3" s="39"/>
      <c r="B3" s="39"/>
      <c r="C3" s="2"/>
    </row>
    <row r="4" spans="1:3" x14ac:dyDescent="0.55000000000000004">
      <c r="A4" s="2"/>
      <c r="B4" s="42" t="s">
        <v>119</v>
      </c>
      <c r="C4" s="42" t="s">
        <v>120</v>
      </c>
    </row>
    <row r="5" spans="1:3" x14ac:dyDescent="0.55000000000000004">
      <c r="A5" s="2" t="s">
        <v>115</v>
      </c>
      <c r="B5" s="13">
        <v>250</v>
      </c>
      <c r="C5" s="2" t="s">
        <v>121</v>
      </c>
    </row>
    <row r="6" spans="1:3" x14ac:dyDescent="0.55000000000000004">
      <c r="A6" s="2" t="s">
        <v>116</v>
      </c>
      <c r="B6" s="13">
        <v>-10</v>
      </c>
      <c r="C6" s="38" t="s">
        <v>123</v>
      </c>
    </row>
    <row r="7" spans="1:3" x14ac:dyDescent="0.55000000000000004">
      <c r="A7" s="2" t="s">
        <v>117</v>
      </c>
      <c r="B7" s="2">
        <v>2.25</v>
      </c>
      <c r="C7" s="38" t="s">
        <v>122</v>
      </c>
    </row>
    <row r="8" spans="1:3" x14ac:dyDescent="0.55000000000000004">
      <c r="A8" s="2" t="s">
        <v>118</v>
      </c>
      <c r="B8" s="40">
        <v>0</v>
      </c>
      <c r="C8" s="38" t="s">
        <v>124</v>
      </c>
    </row>
    <row r="9" spans="1:3" x14ac:dyDescent="0.55000000000000004">
      <c r="C9" s="41"/>
    </row>
  </sheetData>
  <mergeCells count="1">
    <mergeCell ref="A1:C2"/>
  </mergeCells>
  <phoneticPr fontId="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グラフ</vt:lpstr>
      </vt:variant>
      <vt:variant>
        <vt:i4>1</vt:i4>
      </vt:variant>
    </vt:vector>
  </HeadingPairs>
  <TitlesOfParts>
    <vt:vector size="11" baseType="lpstr">
      <vt:lpstr>Ex-13-1</vt:lpstr>
      <vt:lpstr>Ex-13-2</vt:lpstr>
      <vt:lpstr>Ex-13-3</vt:lpstr>
      <vt:lpstr>Ex-13-4</vt:lpstr>
      <vt:lpstr>Ex-13-5</vt:lpstr>
      <vt:lpstr>Ex-13-6</vt:lpstr>
      <vt:lpstr>Ex-13-7-1</vt:lpstr>
      <vt:lpstr>Ex-13-7-2</vt:lpstr>
      <vt:lpstr>Ex-13-8</vt:lpstr>
      <vt:lpstr>Ex-13-9</vt:lpstr>
      <vt:lpstr>Chart1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Haugom</dc:creator>
  <cp:lastModifiedBy>Ryusuke Kimura</cp:lastModifiedBy>
  <dcterms:created xsi:type="dcterms:W3CDTF">2018-10-01T17:22:47Z</dcterms:created>
  <dcterms:modified xsi:type="dcterms:W3CDTF">2025-07-27T10:17:43Z</dcterms:modified>
</cp:coreProperties>
</file>