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285c4288e9ca29f3/Documents/GitHub/pricing-analytics/book-examples/chapter-13/"/>
    </mc:Choice>
  </mc:AlternateContent>
  <xr:revisionPtr revIDLastSave="186" documentId="13_ncr:1_{0F042206-016D-4E2E-B8DB-CD3E272E07F9}" xr6:coauthVersionLast="47" xr6:coauthVersionMax="47" xr10:uidLastSave="{7CF7089A-DC2F-465F-B27C-CB28C388E35E}"/>
  <bookViews>
    <workbookView xWindow="-110" yWindow="-110" windowWidth="23260" windowHeight="14860" xr2:uid="{00000000-000D-0000-FFFF-FFFF00000000}"/>
  </bookViews>
  <sheets>
    <sheet name="図13.2" sheetId="3" r:id="rId1"/>
    <sheet name="Ex-13-1" sheetId="2" r:id="rId2"/>
    <sheet name="Ex-13-2" sheetId="4" r:id="rId3"/>
    <sheet name="Ex-13-3" sheetId="5" r:id="rId4"/>
    <sheet name="Ex-13-4" sheetId="6" r:id="rId5"/>
    <sheet name="Ex-13-5" sheetId="7" r:id="rId6"/>
    <sheet name="Ex-13-6" sheetId="8" r:id="rId7"/>
    <sheet name="Ex-13-7-1" sheetId="10" r:id="rId8"/>
    <sheet name="Ex-13-7-2" sheetId="11" r:id="rId9"/>
    <sheet name="Ex-13-8" sheetId="12" r:id="rId10"/>
    <sheet name="Ex-13-9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" i="7" l="1"/>
  <c r="C5" i="6"/>
  <c r="C7" i="10" l="1"/>
  <c r="C12" i="11" l="1"/>
  <c r="B11" i="12" l="1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B119" i="12"/>
  <c r="B120" i="12"/>
  <c r="B121" i="12"/>
  <c r="B122" i="12"/>
  <c r="B123" i="12"/>
  <c r="B124" i="12"/>
  <c r="B125" i="12"/>
  <c r="B126" i="12"/>
  <c r="B127" i="12"/>
  <c r="B128" i="12"/>
  <c r="B129" i="12"/>
  <c r="B130" i="12"/>
  <c r="B131" i="12"/>
  <c r="B132" i="12"/>
  <c r="B133" i="12"/>
  <c r="B134" i="12"/>
  <c r="B135" i="12"/>
  <c r="B136" i="12"/>
  <c r="B137" i="12"/>
  <c r="B138" i="12"/>
  <c r="B139" i="12"/>
  <c r="B140" i="12"/>
  <c r="B141" i="12"/>
  <c r="B142" i="12"/>
  <c r="B143" i="12"/>
  <c r="B144" i="12"/>
  <c r="B145" i="12"/>
  <c r="B146" i="12"/>
  <c r="B147" i="12"/>
  <c r="B148" i="12"/>
  <c r="B149" i="12"/>
  <c r="B150" i="12"/>
  <c r="B151" i="12"/>
  <c r="B152" i="12"/>
  <c r="B153" i="12"/>
  <c r="B154" i="12"/>
  <c r="B155" i="12"/>
  <c r="B156" i="12"/>
  <c r="B157" i="12"/>
  <c r="B158" i="12"/>
  <c r="B159" i="12"/>
  <c r="B160" i="12"/>
  <c r="B161" i="12"/>
  <c r="B162" i="12"/>
  <c r="B163" i="12"/>
  <c r="B164" i="12"/>
  <c r="B165" i="12"/>
  <c r="B166" i="12"/>
  <c r="B167" i="12"/>
  <c r="B168" i="12"/>
  <c r="B169" i="12"/>
  <c r="B170" i="12"/>
  <c r="B171" i="12"/>
  <c r="B172" i="12"/>
  <c r="B173" i="12"/>
  <c r="B174" i="12"/>
  <c r="B175" i="12"/>
  <c r="B176" i="12"/>
  <c r="B177" i="12"/>
  <c r="B178" i="12"/>
  <c r="B179" i="12"/>
  <c r="B180" i="12"/>
  <c r="B181" i="12"/>
  <c r="B182" i="12"/>
  <c r="B183" i="12"/>
  <c r="B184" i="12"/>
  <c r="B185" i="12"/>
  <c r="B186" i="12"/>
  <c r="B187" i="12"/>
  <c r="B188" i="12"/>
  <c r="B189" i="12"/>
  <c r="B190" i="12"/>
  <c r="B191" i="12"/>
  <c r="B192" i="12"/>
  <c r="B193" i="12"/>
  <c r="B194" i="12"/>
  <c r="B195" i="12"/>
  <c r="B196" i="12"/>
  <c r="B197" i="12"/>
  <c r="B198" i="12"/>
  <c r="B199" i="12"/>
  <c r="B200" i="12"/>
  <c r="B201" i="12"/>
  <c r="B202" i="12"/>
  <c r="B203" i="12"/>
  <c r="B204" i="12"/>
  <c r="B205" i="12"/>
  <c r="B206" i="12"/>
  <c r="B207" i="12"/>
  <c r="B208" i="12"/>
  <c r="B209" i="12"/>
  <c r="B210" i="12"/>
  <c r="B211" i="12"/>
  <c r="B212" i="12"/>
  <c r="B213" i="12"/>
  <c r="B214" i="12"/>
  <c r="B215" i="12"/>
  <c r="B216" i="12"/>
  <c r="B217" i="12"/>
  <c r="B218" i="12"/>
  <c r="B219" i="12"/>
  <c r="B220" i="12"/>
  <c r="B221" i="12"/>
  <c r="B222" i="12"/>
  <c r="B223" i="12"/>
  <c r="B224" i="12"/>
  <c r="B225" i="12"/>
  <c r="B226" i="12"/>
  <c r="B227" i="12"/>
  <c r="B228" i="12"/>
  <c r="B229" i="12"/>
  <c r="B230" i="12"/>
  <c r="B231" i="12"/>
  <c r="B232" i="12"/>
  <c r="B233" i="12"/>
  <c r="B234" i="12"/>
  <c r="B235" i="12"/>
  <c r="B236" i="12"/>
  <c r="B237" i="12"/>
  <c r="B238" i="12"/>
  <c r="B239" i="12"/>
  <c r="B240" i="12"/>
  <c r="B241" i="12"/>
  <c r="B242" i="12"/>
  <c r="B243" i="12"/>
  <c r="B244" i="12"/>
  <c r="B245" i="12"/>
  <c r="B246" i="12"/>
  <c r="B247" i="12"/>
  <c r="B248" i="12"/>
  <c r="B249" i="12"/>
  <c r="B250" i="12"/>
  <c r="B251" i="12"/>
  <c r="B252" i="12"/>
  <c r="B253" i="12"/>
  <c r="B254" i="12"/>
  <c r="B255" i="12"/>
  <c r="B256" i="12"/>
  <c r="B257" i="12"/>
  <c r="B258" i="12"/>
  <c r="B259" i="12"/>
  <c r="B260" i="12"/>
  <c r="B261" i="12"/>
  <c r="B262" i="12"/>
  <c r="B263" i="12"/>
  <c r="B264" i="12"/>
  <c r="B265" i="12"/>
  <c r="B266" i="12"/>
  <c r="B267" i="12"/>
  <c r="B268" i="12"/>
  <c r="B269" i="12"/>
  <c r="B270" i="12"/>
  <c r="B271" i="12"/>
  <c r="B272" i="12"/>
  <c r="B273" i="12"/>
  <c r="B274" i="12"/>
  <c r="B275" i="12"/>
  <c r="B276" i="12"/>
  <c r="B277" i="12"/>
  <c r="B278" i="12"/>
  <c r="B279" i="12"/>
  <c r="B280" i="12"/>
  <c r="B281" i="12"/>
  <c r="B282" i="12"/>
  <c r="B283" i="12"/>
  <c r="B284" i="12"/>
  <c r="B285" i="12"/>
  <c r="B286" i="12"/>
  <c r="B287" i="12"/>
  <c r="B288" i="12"/>
  <c r="B289" i="12"/>
  <c r="B290" i="12"/>
  <c r="B291" i="12"/>
  <c r="B292" i="12"/>
  <c r="B293" i="12"/>
  <c r="B294" i="12"/>
  <c r="B295" i="12"/>
  <c r="B296" i="12"/>
  <c r="B297" i="12"/>
  <c r="B298" i="12"/>
  <c r="B299" i="12"/>
  <c r="B300" i="12"/>
  <c r="B301" i="12"/>
  <c r="B302" i="12"/>
  <c r="B303" i="12"/>
  <c r="B304" i="12"/>
  <c r="B305" i="12"/>
  <c r="B306" i="12"/>
  <c r="B307" i="12"/>
  <c r="B308" i="12"/>
  <c r="B309" i="12"/>
  <c r="B310" i="12"/>
  <c r="B311" i="12"/>
  <c r="B312" i="12"/>
  <c r="B313" i="12"/>
  <c r="B314" i="12"/>
  <c r="B315" i="12"/>
  <c r="B316" i="12"/>
  <c r="B317" i="12"/>
  <c r="B318" i="12"/>
  <c r="B319" i="12"/>
  <c r="B320" i="12"/>
  <c r="B321" i="12"/>
  <c r="B322" i="12"/>
  <c r="B323" i="12"/>
  <c r="B324" i="12"/>
  <c r="B325" i="12"/>
  <c r="B326" i="12"/>
  <c r="B327" i="12"/>
  <c r="B328" i="12"/>
  <c r="B329" i="12"/>
  <c r="B330" i="12"/>
  <c r="B331" i="12"/>
  <c r="B332" i="12"/>
  <c r="B333" i="12"/>
  <c r="B334" i="12"/>
  <c r="B335" i="12"/>
  <c r="B336" i="12"/>
  <c r="B337" i="12"/>
  <c r="B338" i="12"/>
  <c r="B339" i="12"/>
  <c r="B340" i="12"/>
  <c r="B341" i="12"/>
  <c r="B342" i="12"/>
  <c r="B343" i="12"/>
  <c r="B344" i="12"/>
  <c r="B345" i="12"/>
  <c r="B346" i="12"/>
  <c r="B347" i="12"/>
  <c r="B348" i="12"/>
  <c r="B349" i="12"/>
  <c r="B350" i="12"/>
  <c r="B351" i="12"/>
  <c r="B352" i="12"/>
  <c r="B353" i="12"/>
  <c r="B354" i="12"/>
  <c r="B355" i="12"/>
  <c r="B356" i="12"/>
  <c r="B357" i="12"/>
  <c r="B358" i="12"/>
  <c r="B359" i="12"/>
  <c r="B360" i="12"/>
  <c r="B361" i="12"/>
  <c r="B362" i="12"/>
  <c r="B363" i="12"/>
  <c r="B364" i="12"/>
  <c r="B365" i="12"/>
  <c r="B366" i="12"/>
  <c r="B367" i="12"/>
  <c r="B368" i="12"/>
  <c r="B369" i="12"/>
  <c r="B370" i="12"/>
  <c r="B371" i="12"/>
  <c r="B372" i="12"/>
  <c r="B373" i="12"/>
  <c r="B374" i="12"/>
  <c r="B375" i="12"/>
  <c r="B376" i="12"/>
  <c r="B377" i="12"/>
  <c r="B378" i="12"/>
  <c r="B379" i="12"/>
  <c r="B380" i="12"/>
  <c r="B381" i="12"/>
  <c r="B382" i="12"/>
  <c r="B383" i="12"/>
  <c r="B384" i="12"/>
  <c r="B385" i="12"/>
  <c r="B386" i="12"/>
  <c r="B387" i="12"/>
  <c r="B388" i="12"/>
  <c r="B389" i="12"/>
  <c r="B390" i="12"/>
  <c r="B391" i="12"/>
  <c r="B392" i="12"/>
  <c r="B393" i="12"/>
  <c r="B394" i="12"/>
  <c r="B395" i="12"/>
  <c r="B396" i="12"/>
  <c r="B397" i="12"/>
  <c r="B398" i="12"/>
  <c r="B399" i="12"/>
  <c r="B400" i="12"/>
  <c r="B401" i="12"/>
  <c r="B402" i="12"/>
  <c r="B403" i="12"/>
  <c r="B404" i="12"/>
  <c r="B405" i="12"/>
  <c r="B406" i="12"/>
  <c r="B407" i="12"/>
  <c r="B408" i="12"/>
  <c r="B409" i="12"/>
  <c r="B410" i="12"/>
  <c r="B411" i="12"/>
  <c r="B412" i="12"/>
  <c r="B413" i="12"/>
  <c r="B414" i="12"/>
  <c r="B415" i="12"/>
  <c r="B416" i="12"/>
  <c r="B417" i="12"/>
  <c r="B418" i="12"/>
  <c r="B419" i="12"/>
  <c r="B420" i="12"/>
  <c r="B421" i="12"/>
  <c r="B422" i="12"/>
  <c r="B423" i="12"/>
  <c r="B424" i="12"/>
  <c r="B425" i="12"/>
  <c r="B426" i="12"/>
  <c r="B427" i="12"/>
  <c r="B428" i="12"/>
  <c r="B429" i="12"/>
  <c r="B430" i="12"/>
  <c r="B431" i="12"/>
  <c r="B432" i="12"/>
  <c r="B433" i="12"/>
  <c r="B434" i="12"/>
  <c r="B435" i="12"/>
  <c r="B436" i="12"/>
  <c r="B437" i="12"/>
  <c r="B438" i="12"/>
  <c r="B439" i="12"/>
  <c r="B440" i="12"/>
  <c r="B441" i="12"/>
  <c r="B442" i="12"/>
  <c r="B443" i="12"/>
  <c r="B444" i="12"/>
  <c r="B445" i="12"/>
  <c r="B446" i="12"/>
  <c r="B447" i="12"/>
  <c r="B448" i="12"/>
  <c r="B449" i="12"/>
  <c r="B450" i="12"/>
  <c r="B451" i="12"/>
  <c r="B452" i="12"/>
  <c r="B453" i="12"/>
  <c r="B454" i="12"/>
  <c r="B455" i="12"/>
  <c r="B456" i="12"/>
  <c r="B457" i="12"/>
  <c r="B458" i="12"/>
  <c r="B459" i="12"/>
  <c r="B460" i="12"/>
  <c r="B461" i="12"/>
  <c r="B462" i="12"/>
  <c r="B463" i="12"/>
  <c r="B464" i="12"/>
  <c r="B465" i="12"/>
  <c r="B466" i="12"/>
  <c r="B467" i="12"/>
  <c r="B468" i="12"/>
  <c r="B469" i="12"/>
  <c r="B470" i="12"/>
  <c r="B471" i="12"/>
  <c r="B472" i="12"/>
  <c r="B473" i="12"/>
  <c r="B474" i="12"/>
  <c r="B475" i="12"/>
  <c r="B476" i="12"/>
  <c r="B477" i="12"/>
  <c r="B478" i="12"/>
  <c r="B479" i="12"/>
  <c r="B480" i="12"/>
  <c r="B481" i="12"/>
  <c r="B482" i="12"/>
  <c r="B483" i="12"/>
  <c r="B484" i="12"/>
  <c r="B485" i="12"/>
  <c r="B486" i="12"/>
  <c r="B487" i="12"/>
  <c r="B488" i="12"/>
  <c r="B489" i="12"/>
  <c r="B490" i="12"/>
  <c r="B491" i="12"/>
  <c r="B492" i="12"/>
  <c r="B493" i="12"/>
  <c r="B494" i="12"/>
  <c r="B495" i="12"/>
  <c r="B496" i="12"/>
  <c r="B497" i="12"/>
  <c r="B498" i="12"/>
  <c r="B499" i="12"/>
  <c r="B500" i="12"/>
  <c r="B501" i="12"/>
  <c r="B502" i="12"/>
  <c r="B503" i="12"/>
  <c r="B504" i="12"/>
  <c r="B505" i="12"/>
  <c r="B506" i="12"/>
  <c r="B507" i="12"/>
  <c r="B508" i="12"/>
  <c r="B509" i="12"/>
  <c r="B10" i="12"/>
  <c r="I31" i="12" l="1"/>
  <c r="J31" i="12" s="1"/>
  <c r="I27" i="12"/>
  <c r="J27" i="12" s="1"/>
  <c r="I12" i="12"/>
  <c r="J12" i="12" s="1"/>
  <c r="I13" i="12"/>
  <c r="J13" i="12" s="1"/>
  <c r="I19" i="12"/>
  <c r="J19" i="12" s="1"/>
  <c r="I25" i="12"/>
  <c r="J25" i="12" s="1"/>
  <c r="I24" i="12"/>
  <c r="J24" i="12" s="1"/>
  <c r="I14" i="12"/>
  <c r="J14" i="12" s="1"/>
  <c r="I20" i="12"/>
  <c r="J20" i="12" s="1"/>
  <c r="I26" i="12"/>
  <c r="J26" i="12" s="1"/>
  <c r="I15" i="12"/>
  <c r="J15" i="12" s="1"/>
  <c r="I29" i="12"/>
  <c r="J29" i="12" s="1"/>
  <c r="I30" i="12"/>
  <c r="J30" i="12" s="1"/>
  <c r="I21" i="12"/>
  <c r="J21" i="12" s="1"/>
  <c r="I16" i="12"/>
  <c r="J16" i="12" s="1"/>
  <c r="I22" i="12"/>
  <c r="J22" i="12" s="1"/>
  <c r="I28" i="12"/>
  <c r="J28" i="12" s="1"/>
  <c r="I17" i="12"/>
  <c r="J17" i="12" s="1"/>
  <c r="I23" i="12"/>
  <c r="J23" i="12" s="1"/>
  <c r="I18" i="12"/>
  <c r="J18" i="12" s="1"/>
  <c r="I11" i="12"/>
  <c r="J11" i="12" s="1"/>
  <c r="E11" i="12" a="1"/>
  <c r="E16" i="12" s="1"/>
  <c r="F16" i="12" s="1"/>
  <c r="E26" i="12" l="1"/>
  <c r="F26" i="12" s="1"/>
  <c r="E13" i="12"/>
  <c r="F13" i="12" s="1"/>
  <c r="E23" i="12"/>
  <c r="F23" i="12" s="1"/>
  <c r="E20" i="12"/>
  <c r="F20" i="12" s="1"/>
  <c r="E30" i="12"/>
  <c r="F30" i="12" s="1"/>
  <c r="E17" i="12"/>
  <c r="F17" i="12" s="1"/>
  <c r="E14" i="12"/>
  <c r="F14" i="12" s="1"/>
  <c r="E24" i="12"/>
  <c r="F24" i="12" s="1"/>
  <c r="E11" i="12"/>
  <c r="F11" i="12" s="1"/>
  <c r="E27" i="12"/>
  <c r="F27" i="12" s="1"/>
  <c r="E31" i="12"/>
  <c r="F31" i="12" s="1"/>
  <c r="E18" i="12"/>
  <c r="F18" i="12" s="1"/>
  <c r="E28" i="12"/>
  <c r="F28" i="12" s="1"/>
  <c r="E21" i="12"/>
  <c r="F21" i="12" s="1"/>
  <c r="E25" i="12"/>
  <c r="F25" i="12" s="1"/>
  <c r="E12" i="12"/>
  <c r="F12" i="12" s="1"/>
  <c r="E22" i="12"/>
  <c r="F22" i="12" s="1"/>
  <c r="E15" i="12"/>
  <c r="F15" i="12" s="1"/>
  <c r="E19" i="12"/>
  <c r="F19" i="12" s="1"/>
  <c r="E29" i="12"/>
  <c r="F29" i="12" s="1"/>
  <c r="F30" i="11" l="1" a="1"/>
  <c r="F35" i="11" s="1"/>
  <c r="C16" i="11"/>
  <c r="C18" i="11" s="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5" i="11"/>
  <c r="F21" i="11"/>
  <c r="F23" i="11" s="1"/>
  <c r="F20" i="11"/>
  <c r="F19" i="11"/>
  <c r="C19" i="11"/>
  <c r="F18" i="11"/>
  <c r="F17" i="11"/>
  <c r="B9" i="11"/>
  <c r="B8" i="11"/>
  <c r="B13" i="11" s="1"/>
  <c r="C7" i="11"/>
  <c r="C5" i="11"/>
  <c r="C8" i="11" s="1"/>
  <c r="C9" i="11" s="1"/>
  <c r="F22" i="11" l="1"/>
  <c r="G35" i="11"/>
  <c r="F34" i="11"/>
  <c r="G34" i="11" s="1"/>
  <c r="F39" i="11"/>
  <c r="G39" i="11" s="1"/>
  <c r="F33" i="11"/>
  <c r="G33" i="11" s="1"/>
  <c r="F38" i="11"/>
  <c r="G38" i="11" s="1"/>
  <c r="F32" i="11"/>
  <c r="G32" i="11" s="1"/>
  <c r="F37" i="11"/>
  <c r="G37" i="11" s="1"/>
  <c r="F31" i="11"/>
  <c r="G31" i="11" s="1"/>
  <c r="F36" i="11"/>
  <c r="G36" i="11" s="1"/>
  <c r="F30" i="11"/>
  <c r="G30" i="11" s="1"/>
  <c r="C20" i="11"/>
  <c r="C10" i="11"/>
  <c r="C11" i="11" s="1"/>
  <c r="C21" i="11" s="1"/>
  <c r="C13" i="11"/>
  <c r="C23" i="11"/>
  <c r="C18" i="10"/>
  <c r="F30" i="10" a="1"/>
  <c r="F35" i="10" s="1"/>
  <c r="F21" i="10"/>
  <c r="F20" i="10"/>
  <c r="F19" i="10"/>
  <c r="F18" i="10"/>
  <c r="F17" i="10"/>
  <c r="C19" i="10"/>
  <c r="C20" i="10" l="1"/>
  <c r="C22" i="11"/>
  <c r="C24" i="11" s="1"/>
  <c r="B28" i="11" s="1"/>
  <c r="C23" i="10"/>
  <c r="G35" i="10"/>
  <c r="F34" i="10"/>
  <c r="G34" i="10" s="1"/>
  <c r="F33" i="10"/>
  <c r="G33" i="10" s="1"/>
  <c r="F32" i="10"/>
  <c r="G32" i="10" s="1"/>
  <c r="F31" i="10"/>
  <c r="G31" i="10" s="1"/>
  <c r="F36" i="10"/>
  <c r="G36" i="10" s="1"/>
  <c r="F30" i="10"/>
  <c r="G30" i="10" s="1"/>
  <c r="C5" i="10"/>
  <c r="C8" i="10" l="1"/>
  <c r="C10" i="10" s="1"/>
  <c r="B8" i="10"/>
  <c r="B9" i="10" s="1"/>
  <c r="C9" i="10" l="1"/>
  <c r="C11" i="10"/>
  <c r="B13" i="10"/>
  <c r="C12" i="10" l="1"/>
  <c r="C13" i="10" s="1"/>
  <c r="C21" i="10"/>
  <c r="C22" i="10" s="1"/>
  <c r="C24" i="10" s="1"/>
  <c r="B28" i="10" s="1"/>
  <c r="O9" i="8"/>
  <c r="P9" i="8" s="1"/>
  <c r="O8" i="8"/>
  <c r="P8" i="8" s="1"/>
  <c r="O7" i="8"/>
  <c r="P7" i="8" s="1"/>
  <c r="O6" i="8"/>
  <c r="P6" i="8" s="1"/>
  <c r="O5" i="8"/>
  <c r="P5" i="8" s="1"/>
  <c r="J5" i="8" a="1"/>
  <c r="J8" i="8" s="1"/>
  <c r="L8" i="8" s="1"/>
  <c r="G5" i="8"/>
  <c r="G4" i="8"/>
  <c r="B4" i="8"/>
  <c r="D4" i="8" s="1"/>
  <c r="K5" i="8"/>
  <c r="K6" i="8"/>
  <c r="K8" i="8"/>
  <c r="K11" i="8"/>
  <c r="K10" i="8"/>
  <c r="K9" i="8"/>
  <c r="K7" i="8"/>
  <c r="J9" i="8" l="1"/>
  <c r="L9" i="8" s="1"/>
  <c r="J7" i="8"/>
  <c r="L7" i="8" s="1"/>
  <c r="J6" i="8"/>
  <c r="L6" i="8" s="1"/>
  <c r="J11" i="8"/>
  <c r="L11" i="8" s="1"/>
  <c r="J5" i="8"/>
  <c r="L5" i="8" s="1"/>
  <c r="J10" i="8"/>
  <c r="L10" i="8" s="1"/>
  <c r="L4" i="7" l="1"/>
  <c r="C14" i="7" l="1"/>
  <c r="B14" i="7"/>
  <c r="C13" i="7"/>
  <c r="B13" i="7"/>
  <c r="C12" i="7"/>
  <c r="B12" i="7"/>
  <c r="C11" i="7"/>
  <c r="B11" i="7"/>
  <c r="C10" i="7"/>
  <c r="B10" i="7"/>
  <c r="C9" i="7"/>
  <c r="B9" i="7"/>
  <c r="C8" i="7"/>
  <c r="B8" i="7"/>
  <c r="C7" i="7"/>
  <c r="B7" i="7"/>
  <c r="C6" i="7"/>
  <c r="B6" i="7"/>
  <c r="C5" i="7"/>
  <c r="B5" i="7"/>
  <c r="D6" i="6"/>
  <c r="E6" i="6" s="1"/>
  <c r="D7" i="6"/>
  <c r="E7" i="6" s="1"/>
  <c r="D8" i="6"/>
  <c r="E8" i="6" s="1"/>
  <c r="D9" i="6"/>
  <c r="E9" i="6" s="1"/>
  <c r="D10" i="6"/>
  <c r="E10" i="6" s="1"/>
  <c r="D11" i="6"/>
  <c r="E11" i="6" s="1"/>
  <c r="D12" i="6"/>
  <c r="E12" i="6" s="1"/>
  <c r="D13" i="6"/>
  <c r="E13" i="6" s="1"/>
  <c r="D14" i="6"/>
  <c r="E14" i="6" s="1"/>
  <c r="C6" i="6"/>
  <c r="C7" i="6"/>
  <c r="C8" i="6"/>
  <c r="C9" i="6"/>
  <c r="C10" i="6"/>
  <c r="C11" i="6"/>
  <c r="C12" i="6"/>
  <c r="C13" i="6"/>
  <c r="C14" i="6"/>
  <c r="D5" i="6"/>
  <c r="E5" i="6" s="1"/>
  <c r="D5" i="7" l="1"/>
  <c r="G4" i="7" s="1"/>
  <c r="D8" i="7"/>
  <c r="D11" i="7"/>
  <c r="D14" i="7"/>
  <c r="D7" i="7"/>
  <c r="D10" i="7"/>
  <c r="D13" i="7"/>
  <c r="D6" i="7"/>
  <c r="D9" i="7"/>
  <c r="D12" i="7"/>
  <c r="M5" i="5" l="1"/>
  <c r="M6" i="5"/>
  <c r="M7" i="5"/>
  <c r="M8" i="5"/>
  <c r="M9" i="5"/>
  <c r="F12" i="5" l="1"/>
  <c r="G6" i="5"/>
  <c r="G7" i="5" s="1"/>
  <c r="G8" i="5" s="1"/>
  <c r="G9" i="5" s="1"/>
  <c r="G10" i="5" s="1"/>
  <c r="G11" i="5" s="1"/>
  <c r="H5" i="5"/>
  <c r="H6" i="5" s="1"/>
  <c r="H7" i="5" s="1"/>
  <c r="H8" i="5" s="1"/>
  <c r="H9" i="5" s="1"/>
  <c r="H10" i="5" s="1"/>
  <c r="H11" i="5" s="1"/>
  <c r="A12" i="5"/>
  <c r="B10" i="5"/>
  <c r="B11" i="5" s="1"/>
  <c r="C10" i="5"/>
  <c r="C11" i="5" s="1"/>
  <c r="B6" i="5"/>
  <c r="B7" i="5" s="1"/>
  <c r="B8" i="5" s="1"/>
  <c r="B9" i="5" s="1"/>
  <c r="C5" i="5"/>
  <c r="C6" i="5" s="1"/>
  <c r="C7" i="5" s="1"/>
  <c r="C8" i="5" s="1"/>
  <c r="C9" i="5" s="1"/>
  <c r="C6" i="4" l="1"/>
  <c r="C7" i="4"/>
  <c r="C8" i="4"/>
  <c r="C9" i="4"/>
  <c r="C10" i="4"/>
  <c r="C11" i="4"/>
  <c r="C12" i="4"/>
  <c r="C13" i="4"/>
  <c r="C14" i="4"/>
  <c r="C5" i="4"/>
  <c r="B6" i="4"/>
  <c r="B7" i="4"/>
  <c r="B8" i="4"/>
  <c r="B9" i="4"/>
  <c r="B10" i="4"/>
  <c r="B11" i="4"/>
  <c r="B12" i="4"/>
  <c r="B13" i="4"/>
  <c r="B14" i="4"/>
  <c r="B5" i="4"/>
  <c r="B13" i="2"/>
  <c r="C12" i="2" l="1"/>
  <c r="C6" i="2"/>
  <c r="C7" i="2"/>
  <c r="C8" i="2"/>
  <c r="C9" i="2"/>
  <c r="C10" i="2"/>
  <c r="C11" i="2"/>
  <c r="C5" i="2"/>
  <c r="B12" i="2"/>
</calcChain>
</file>

<file path=xl/sharedStrings.xml><?xml version="1.0" encoding="utf-8"?>
<sst xmlns="http://schemas.openxmlformats.org/spreadsheetml/2006/main" count="188" uniqueCount="118">
  <si>
    <t>P(x)</t>
  </si>
  <si>
    <t>E(x)</t>
  </si>
  <si>
    <t>TRIAL</t>
  </si>
  <si>
    <t>REVENUE</t>
  </si>
  <si>
    <t>MIN</t>
  </si>
  <si>
    <t>MAX</t>
  </si>
  <si>
    <t>R&lt;150000</t>
  </si>
  <si>
    <t>R&lt;500000</t>
  </si>
  <si>
    <t>R&gt;500000</t>
  </si>
  <si>
    <t>250000&lt;R&lt;500000</t>
  </si>
  <si>
    <t>350000&lt;R&lt;550000</t>
  </si>
  <si>
    <t>COUNT</t>
  </si>
  <si>
    <t>Column1</t>
  </si>
  <si>
    <t>Standard Error</t>
  </si>
  <si>
    <t>COUNT, COUNTIF, &amp; COUNTIFS</t>
  </si>
  <si>
    <t>Sim #</t>
  </si>
  <si>
    <t>0%-50%</t>
  </si>
  <si>
    <t>50%-75%</t>
  </si>
  <si>
    <t>75%+</t>
  </si>
  <si>
    <t>Sales Change</t>
  </si>
  <si>
    <t>Cumulative Probability</t>
  </si>
  <si>
    <t>LOOKUP TABLE TO SIMULATE SALES CHANGES FROM POISSON DISTRIBUTION</t>
  </si>
  <si>
    <t>Sales change %</t>
  </si>
  <si>
    <t>RAND()</t>
  </si>
  <si>
    <t>-100%-50%</t>
  </si>
  <si>
    <t>&gt;=0</t>
  </si>
  <si>
    <t>&lt;=-1000000</t>
  </si>
  <si>
    <t>RP &gt;= p</t>
  </si>
  <si>
    <t>cv</t>
  </si>
  <si>
    <t>cf</t>
  </si>
  <si>
    <t>250, p=50%; 300, p=50%</t>
  </si>
  <si>
    <t>2.25, p=40%; 3.00, p=60%</t>
  </si>
  <si>
    <t>-10, p=75%; -15, p=25%</t>
  </si>
  <si>
    <t>0.00, p=20%; 300, p=80%</t>
  </si>
  <si>
    <t>コーヒー需要の頻度表と確率分布</t>
    <rPh sb="4" eb="6">
      <t>ジュヨウ</t>
    </rPh>
    <rPh sb="7" eb="10">
      <t>ヒンドヒョウ</t>
    </rPh>
    <rPh sb="11" eb="15">
      <t>カクリツブンプ</t>
    </rPh>
    <phoneticPr fontId="6"/>
  </si>
  <si>
    <t>需要があった頻度</t>
    <rPh sb="0" eb="2">
      <t>ジュヨウ</t>
    </rPh>
    <rPh sb="6" eb="8">
      <t>ヒンド</t>
    </rPh>
    <phoneticPr fontId="6"/>
  </si>
  <si>
    <t>確率</t>
    <rPh sb="0" eb="2">
      <t>カクリツ</t>
    </rPh>
    <phoneticPr fontId="6"/>
  </si>
  <si>
    <t>合計</t>
    <rPh sb="0" eb="2">
      <t>ゴウケイ</t>
    </rPh>
    <phoneticPr fontId="6"/>
  </si>
  <si>
    <t>コーヒー需要</t>
    <rPh sb="4" eb="6">
      <t>ジュヨウ</t>
    </rPh>
    <phoneticPr fontId="6"/>
  </si>
  <si>
    <t>RAND関数とRANDBETWEEN関数の例</t>
    <rPh sb="4" eb="6">
      <t>カンスウ</t>
    </rPh>
    <rPh sb="18" eb="20">
      <t>カンスウ</t>
    </rPh>
    <rPh sb="21" eb="22">
      <t>レイ</t>
    </rPh>
    <phoneticPr fontId="6"/>
  </si>
  <si>
    <t>施行番号</t>
    <rPh sb="0" eb="2">
      <t>シコウ</t>
    </rPh>
    <rPh sb="2" eb="4">
      <t>バンゴウ</t>
    </rPh>
    <phoneticPr fontId="6"/>
  </si>
  <si>
    <t>RAND関数</t>
    <rPh sb="4" eb="6">
      <t>カンスウ</t>
    </rPh>
    <phoneticPr fontId="6"/>
  </si>
  <si>
    <t>RANBETWEEN関数</t>
    <rPh sb="10" eb="12">
      <t>カンスウ</t>
    </rPh>
    <phoneticPr fontId="6"/>
  </si>
  <si>
    <t>コーヒーの需要の累積確率</t>
    <rPh sb="5" eb="7">
      <t>ジュヨウ</t>
    </rPh>
    <rPh sb="8" eb="10">
      <t>ルイセキ</t>
    </rPh>
    <rPh sb="10" eb="12">
      <t>カクリツ</t>
    </rPh>
    <phoneticPr fontId="6"/>
  </si>
  <si>
    <t>下限</t>
    <rPh sb="0" eb="2">
      <t>カゲン</t>
    </rPh>
    <phoneticPr fontId="6"/>
  </si>
  <si>
    <t>上限</t>
    <rPh sb="0" eb="2">
      <t>ジョウゲン</t>
    </rPh>
    <phoneticPr fontId="6"/>
  </si>
  <si>
    <t>需要</t>
    <rPh sb="0" eb="2">
      <t>ジュヨウ</t>
    </rPh>
    <phoneticPr fontId="6"/>
  </si>
  <si>
    <t>5つの乱数の例と生成された需要</t>
    <rPh sb="3" eb="5">
      <t>ランスウ</t>
    </rPh>
    <rPh sb="6" eb="7">
      <t>レイ</t>
    </rPh>
    <rPh sb="8" eb="10">
      <t>セイセイ</t>
    </rPh>
    <rPh sb="13" eb="15">
      <t>ジュヨウ</t>
    </rPh>
    <phoneticPr fontId="6"/>
  </si>
  <si>
    <t>施行番号</t>
    <rPh sb="0" eb="4">
      <t>シコウバンゴウ</t>
    </rPh>
    <phoneticPr fontId="6"/>
  </si>
  <si>
    <t>乱数の例</t>
    <rPh sb="0" eb="2">
      <t>ランスウ</t>
    </rPh>
    <rPh sb="3" eb="4">
      <t>レイ</t>
    </rPh>
    <phoneticPr fontId="6"/>
  </si>
  <si>
    <t>正規分布からのサンプリング</t>
    <rPh sb="0" eb="4">
      <t>セイキブンプ</t>
    </rPh>
    <phoneticPr fontId="6"/>
  </si>
  <si>
    <t>確率をNORM.INV関数で変換</t>
    <rPh sb="0" eb="2">
      <t>カクリツ</t>
    </rPh>
    <rPh sb="11" eb="13">
      <t>カンスウ</t>
    </rPh>
    <rPh sb="14" eb="16">
      <t>ヘンカン</t>
    </rPh>
    <phoneticPr fontId="6"/>
  </si>
  <si>
    <t>ランダムに生成された確率</t>
    <rPh sb="5" eb="7">
      <t>セイセイ</t>
    </rPh>
    <rPh sb="10" eb="12">
      <t>カクリツ</t>
    </rPh>
    <phoneticPr fontId="6"/>
  </si>
  <si>
    <t>アプローチ #1: 収益のシミュレーション</t>
    <rPh sb="10" eb="12">
      <t>シュウエキ</t>
    </rPh>
    <phoneticPr fontId="6"/>
  </si>
  <si>
    <t>価格</t>
    <rPh sb="0" eb="2">
      <t>カカク</t>
    </rPh>
    <phoneticPr fontId="6"/>
  </si>
  <si>
    <t>収益</t>
    <rPh sb="0" eb="2">
      <t>シュウエキ</t>
    </rPh>
    <phoneticPr fontId="6"/>
  </si>
  <si>
    <t>アプローチ #2: データテーブル</t>
    <phoneticPr fontId="6"/>
  </si>
  <si>
    <t>アプローチ #3: 簡易的なシミュレーション</t>
    <rPh sb="10" eb="13">
      <t>カンイテキ</t>
    </rPh>
    <phoneticPr fontId="6"/>
  </si>
  <si>
    <t>データテーブルを用いてシミュレーション結果を要約</t>
    <rPh sb="8" eb="9">
      <t>モチ</t>
    </rPh>
    <rPh sb="19" eb="21">
      <t>ケッカ</t>
    </rPh>
    <rPh sb="22" eb="24">
      <t>ヨウヤク</t>
    </rPh>
    <phoneticPr fontId="6"/>
  </si>
  <si>
    <t>MIN &amp; MAX関数</t>
    <rPh sb="9" eb="11">
      <t>カンスウ</t>
    </rPh>
    <phoneticPr fontId="6"/>
  </si>
  <si>
    <t>間隔</t>
    <rPh sb="0" eb="2">
      <t>カンカク</t>
    </rPh>
    <phoneticPr fontId="6"/>
  </si>
  <si>
    <t>頻度</t>
    <rPh sb="0" eb="2">
      <t>ヒンド</t>
    </rPh>
    <phoneticPr fontId="6"/>
  </si>
  <si>
    <t>FREQUENCY関数</t>
    <rPh sb="9" eb="11">
      <t>カンスウ</t>
    </rPh>
    <phoneticPr fontId="6"/>
  </si>
  <si>
    <t>頻度表</t>
    <rPh sb="0" eb="3">
      <t>ヒンドヒョウ</t>
    </rPh>
    <phoneticPr fontId="6"/>
  </si>
  <si>
    <t>条件</t>
    <rPh sb="0" eb="2">
      <t>ジョウケン</t>
    </rPh>
    <phoneticPr fontId="6"/>
  </si>
  <si>
    <t>要約統計量</t>
    <rPh sb="0" eb="2">
      <t>ヨウヤク</t>
    </rPh>
    <rPh sb="2" eb="5">
      <t>トウケイリョウ</t>
    </rPh>
    <phoneticPr fontId="6"/>
  </si>
  <si>
    <t>平均</t>
    <rPh sb="0" eb="2">
      <t>ヘイキン</t>
    </rPh>
    <phoneticPr fontId="6"/>
  </si>
  <si>
    <t>標準誤差</t>
    <rPh sb="0" eb="4">
      <t>ヒョウジュンゴサ</t>
    </rPh>
    <phoneticPr fontId="6"/>
  </si>
  <si>
    <t>最頻値</t>
    <rPh sb="0" eb="3">
      <t>サイヒンチ</t>
    </rPh>
    <phoneticPr fontId="6"/>
  </si>
  <si>
    <t>標準偏差</t>
    <rPh sb="0" eb="4">
      <t>ヒョウジュンヘンサ</t>
    </rPh>
    <phoneticPr fontId="6"/>
  </si>
  <si>
    <t>分散</t>
    <rPh sb="0" eb="2">
      <t>ブンサン</t>
    </rPh>
    <phoneticPr fontId="6"/>
  </si>
  <si>
    <t>尖度</t>
    <rPh sb="0" eb="2">
      <t>センド</t>
    </rPh>
    <phoneticPr fontId="6"/>
  </si>
  <si>
    <t>歪度</t>
    <rPh sb="0" eb="2">
      <t>ワイド</t>
    </rPh>
    <phoneticPr fontId="6"/>
  </si>
  <si>
    <t>範囲</t>
    <rPh sb="0" eb="2">
      <t>ハンイ</t>
    </rPh>
    <phoneticPr fontId="6"/>
  </si>
  <si>
    <t>最小値</t>
    <rPh sb="0" eb="3">
      <t>サイショウチ</t>
    </rPh>
    <phoneticPr fontId="6"/>
  </si>
  <si>
    <t>最大値</t>
    <rPh sb="0" eb="3">
      <t>サイダイチ</t>
    </rPh>
    <phoneticPr fontId="6"/>
  </si>
  <si>
    <t>合計値</t>
    <rPh sb="0" eb="3">
      <t>ゴウケイチ</t>
    </rPh>
    <phoneticPr fontId="6"/>
  </si>
  <si>
    <t>カウント数</t>
    <rPh sb="4" eb="5">
      <t>スウ</t>
    </rPh>
    <phoneticPr fontId="6"/>
  </si>
  <si>
    <t>価格決定のために必要な情報</t>
    <rPh sb="0" eb="4">
      <t>カカクケッテイ</t>
    </rPh>
    <rPh sb="8" eb="10">
      <t>ヒツヨウ</t>
    </rPh>
    <rPh sb="11" eb="13">
      <t>ジョウホウ</t>
    </rPh>
    <phoneticPr fontId="6"/>
  </si>
  <si>
    <t>ベースライン</t>
    <phoneticPr fontId="6"/>
  </si>
  <si>
    <t>変化</t>
    <rPh sb="0" eb="2">
      <t>ヘンカ</t>
    </rPh>
    <phoneticPr fontId="6"/>
  </si>
  <si>
    <t>価格変更率(%)</t>
    <rPh sb="0" eb="2">
      <t>カカク</t>
    </rPh>
    <rPh sb="2" eb="5">
      <t>ヘンコウリツ</t>
    </rPh>
    <phoneticPr fontId="6"/>
  </si>
  <si>
    <t>変動費</t>
    <rPh sb="0" eb="3">
      <t>ヘンドウヒ</t>
    </rPh>
    <phoneticPr fontId="6"/>
  </si>
  <si>
    <t>粗利</t>
    <rPh sb="0" eb="2">
      <t>アラリ</t>
    </rPh>
    <phoneticPr fontId="6"/>
  </si>
  <si>
    <t>粗利率</t>
    <rPh sb="0" eb="3">
      <t>アラリリツ</t>
    </rPh>
    <phoneticPr fontId="6"/>
  </si>
  <si>
    <t>損益分岐 (%)</t>
    <rPh sb="0" eb="4">
      <t>ソンエキブンキ</t>
    </rPh>
    <phoneticPr fontId="6"/>
  </si>
  <si>
    <t>損益分岐 (販売数)</t>
    <rPh sb="6" eb="9">
      <t>ハンバイスウ</t>
    </rPh>
    <phoneticPr fontId="6"/>
  </si>
  <si>
    <t>販売数</t>
    <rPh sb="0" eb="3">
      <t>ハンバイスウ</t>
    </rPh>
    <phoneticPr fontId="6"/>
  </si>
  <si>
    <t>総粗利額</t>
    <rPh sb="0" eb="1">
      <t>ソウ</t>
    </rPh>
    <rPh sb="1" eb="4">
      <t>アラリガク</t>
    </rPh>
    <phoneticPr fontId="6"/>
  </si>
  <si>
    <t>売上変化率の標準偏差</t>
    <rPh sb="0" eb="2">
      <t>ウリアゲ</t>
    </rPh>
    <rPh sb="2" eb="5">
      <t>ヘンカリツ</t>
    </rPh>
    <rPh sb="6" eb="10">
      <t>ヒョウジュンヘンサ</t>
    </rPh>
    <phoneticPr fontId="6"/>
  </si>
  <si>
    <t>現状の売上</t>
    <rPh sb="0" eb="2">
      <t>ゲンジョウ</t>
    </rPh>
    <rPh sb="3" eb="5">
      <t>ウリアゲ</t>
    </rPh>
    <phoneticPr fontId="6"/>
  </si>
  <si>
    <t>売上の変化</t>
    <rPh sb="0" eb="2">
      <t>ウリアゲ</t>
    </rPh>
    <rPh sb="3" eb="5">
      <t>ヘンカ</t>
    </rPh>
    <phoneticPr fontId="6"/>
  </si>
  <si>
    <t>粗利の変化</t>
    <rPh sb="0" eb="2">
      <t>アラリ</t>
    </rPh>
    <rPh sb="3" eb="5">
      <t>ヘンカ</t>
    </rPh>
    <phoneticPr fontId="6"/>
  </si>
  <si>
    <t>データテーブル</t>
    <phoneticPr fontId="6"/>
  </si>
  <si>
    <t>Sim #</t>
    <phoneticPr fontId="6"/>
  </si>
  <si>
    <t>売上変化率の期待値</t>
    <rPh sb="0" eb="2">
      <t>ウリアゲ</t>
    </rPh>
    <rPh sb="2" eb="5">
      <t>ヘンカリツ</t>
    </rPh>
    <rPh sb="6" eb="9">
      <t>キタイチ</t>
    </rPh>
    <phoneticPr fontId="6"/>
  </si>
  <si>
    <t>必要な売上の変化</t>
    <rPh sb="0" eb="2">
      <t>ヒツヨウ</t>
    </rPh>
    <rPh sb="3" eb="5">
      <t>ウリアゲ</t>
    </rPh>
    <rPh sb="6" eb="8">
      <t>ヘンカ</t>
    </rPh>
    <phoneticPr fontId="6"/>
  </si>
  <si>
    <t>利益の変化</t>
    <rPh sb="0" eb="2">
      <t>リエキ</t>
    </rPh>
    <rPh sb="3" eb="5">
      <t>ヘンカ</t>
    </rPh>
    <phoneticPr fontId="6"/>
  </si>
  <si>
    <t>固定費の増分</t>
    <rPh sb="0" eb="3">
      <t>コテイヒ</t>
    </rPh>
    <rPh sb="4" eb="6">
      <t>ゾウブン</t>
    </rPh>
    <phoneticPr fontId="6"/>
  </si>
  <si>
    <t>売上の変化率(%)</t>
    <rPh sb="0" eb="2">
      <t>ウリアゲ</t>
    </rPh>
    <rPh sb="3" eb="5">
      <t>ヘンカ</t>
    </rPh>
    <rPh sb="5" eb="6">
      <t>リツ</t>
    </rPh>
    <phoneticPr fontId="6"/>
  </si>
  <si>
    <t>シミュレーション結果の要約</t>
    <rPh sb="8" eb="10">
      <t>ケッカ</t>
    </rPh>
    <rPh sb="11" eb="13">
      <t>ヨウヤク</t>
    </rPh>
    <phoneticPr fontId="6"/>
  </si>
  <si>
    <t>平均値</t>
    <rPh sb="0" eb="3">
      <t>ヘイキンチ</t>
    </rPh>
    <phoneticPr fontId="6"/>
  </si>
  <si>
    <t>固定費の増分に関する情報</t>
    <rPh sb="0" eb="3">
      <t>コテイヒ</t>
    </rPh>
    <rPh sb="4" eb="6">
      <t>ゾウブン</t>
    </rPh>
    <rPh sb="7" eb="8">
      <t>カン</t>
    </rPh>
    <rPh sb="10" eb="12">
      <t>ジョウホウ</t>
    </rPh>
    <phoneticPr fontId="6"/>
  </si>
  <si>
    <t>売上の変化率</t>
    <rPh sb="0" eb="2">
      <t>ウリアゲ</t>
    </rPh>
    <rPh sb="3" eb="6">
      <t>ヘンカリツ</t>
    </rPh>
    <phoneticPr fontId="6"/>
  </si>
  <si>
    <t>変化率の間隔</t>
    <rPh sb="0" eb="3">
      <t>ヘンカリツ</t>
    </rPh>
    <rPh sb="4" eb="6">
      <t>カンカク</t>
    </rPh>
    <phoneticPr fontId="6"/>
  </si>
  <si>
    <t>シミュレーションの入力情報</t>
    <rPh sb="9" eb="11">
      <t>ニュウリョク</t>
    </rPh>
    <rPh sb="11" eb="13">
      <t>ジョウホウ</t>
    </rPh>
    <phoneticPr fontId="6"/>
  </si>
  <si>
    <t>売上の変化率の平均 (%)</t>
    <rPh sb="0" eb="2">
      <t>ウリアゲ</t>
    </rPh>
    <rPh sb="3" eb="6">
      <t>ヘンカリツ</t>
    </rPh>
    <rPh sb="7" eb="9">
      <t>ヘイキン</t>
    </rPh>
    <phoneticPr fontId="6"/>
  </si>
  <si>
    <t>支払い意思額のシミュレーション</t>
    <rPh sb="0" eb="2">
      <t>シハラ</t>
    </rPh>
    <rPh sb="3" eb="5">
      <t>イシ</t>
    </rPh>
    <rPh sb="5" eb="6">
      <t>ガク</t>
    </rPh>
    <phoneticPr fontId="6"/>
  </si>
  <si>
    <t>シミュレーション</t>
    <phoneticPr fontId="6"/>
  </si>
  <si>
    <t>支払い意思額</t>
    <phoneticPr fontId="6"/>
  </si>
  <si>
    <t>価格反応関数の入力情報</t>
    <rPh sb="0" eb="6">
      <t>カカクハンノウカンスウ</t>
    </rPh>
    <rPh sb="7" eb="11">
      <t>ニュウリョクジョウホウ</t>
    </rPh>
    <phoneticPr fontId="6"/>
  </si>
  <si>
    <t>試行回数</t>
    <rPh sb="0" eb="4">
      <t>シコウカイスウ</t>
    </rPh>
    <phoneticPr fontId="6"/>
  </si>
  <si>
    <t>割合</t>
    <rPh sb="0" eb="2">
      <t>ワリアイ</t>
    </rPh>
    <phoneticPr fontId="6"/>
  </si>
  <si>
    <t>切片</t>
    <rPh sb="0" eb="2">
      <t>セッペン</t>
    </rPh>
    <phoneticPr fontId="6"/>
  </si>
  <si>
    <t>傾き</t>
    <rPh sb="0" eb="1">
      <t>カタム</t>
    </rPh>
    <phoneticPr fontId="6"/>
  </si>
  <si>
    <t>決定論的考え方で推定したパラメータ</t>
    <rPh sb="0" eb="4">
      <t>ケッテイロンテキ</t>
    </rPh>
    <rPh sb="4" eb="5">
      <t>カンガ</t>
    </rPh>
    <rPh sb="6" eb="7">
      <t>カタ</t>
    </rPh>
    <rPh sb="8" eb="10">
      <t>スイテイ</t>
    </rPh>
    <phoneticPr fontId="6"/>
  </si>
  <si>
    <t>不確実性を考慮したケース</t>
    <rPh sb="0" eb="4">
      <t>フカクジツセイ</t>
    </rPh>
    <rPh sb="5" eb="7">
      <t>コウリョ</t>
    </rPh>
    <phoneticPr fontId="6"/>
  </si>
  <si>
    <t>最適化問題を解くために必要な情報</t>
    <rPh sb="0" eb="3">
      <t>サイテキカ</t>
    </rPh>
    <rPh sb="3" eb="5">
      <t>モンダイ</t>
    </rPh>
    <rPh sb="6" eb="7">
      <t>ト</t>
    </rPh>
    <rPh sb="11" eb="13">
      <t>ヒツヨウ</t>
    </rPh>
    <rPh sb="14" eb="16">
      <t>ジョウホウ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</si>
</sst>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 * #,##0.00_ ;_ * \-#,##0.00_ ;_ * &quot;-&quot;??_ ;_ @_ "/>
    <numFmt numFmtId="176" formatCode="_-* #,##0.00_-;\-* #,##0.00_-;_-* &quot;-&quot;??_-;_-@_-"/>
    <numFmt numFmtId="177" formatCode="0.0%"/>
    <numFmt numFmtId="178" formatCode="0.000"/>
    <numFmt numFmtId="179" formatCode="0.0"/>
    <numFmt numFmtId="180" formatCode="0.0\ %"/>
    <numFmt numFmtId="181" formatCode="[$$-409]#,##0.00"/>
    <numFmt numFmtId="182" formatCode="0.000%"/>
  </numFmts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b/>
      <sz val="12"/>
      <color theme="1"/>
      <name val="游ゴシック"/>
      <family val="2"/>
      <scheme val="minor"/>
    </font>
    <font>
      <i/>
      <sz val="11"/>
      <color theme="1"/>
      <name val="游ゴシック"/>
      <family val="2"/>
      <scheme val="minor"/>
    </font>
    <font>
      <b/>
      <i/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1" fillId="0" borderId="0" applyFont="0" applyFill="0" applyBorder="0" applyAlignment="0" applyProtection="0"/>
  </cellStyleXfs>
  <cellXfs count="57">
    <xf numFmtId="0" fontId="0" fillId="0" borderId="0" xfId="0"/>
    <xf numFmtId="0" fontId="3" fillId="0" borderId="1" xfId="0" applyFont="1" applyBorder="1" applyAlignment="1">
      <alignment horizontal="center" wrapText="1"/>
    </xf>
    <xf numFmtId="0" fontId="0" fillId="0" borderId="1" xfId="0" applyBorder="1"/>
    <xf numFmtId="177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0" fontId="2" fillId="0" borderId="1" xfId="1" applyNumberFormat="1" applyFont="1" applyBorder="1"/>
    <xf numFmtId="2" fontId="2" fillId="0" borderId="1" xfId="0" applyNumberFormat="1" applyFont="1" applyBorder="1"/>
    <xf numFmtId="177" fontId="0" fillId="0" borderId="1" xfId="0" applyNumberFormat="1" applyBorder="1"/>
    <xf numFmtId="178" fontId="0" fillId="0" borderId="1" xfId="1" applyNumberFormat="1" applyFont="1" applyBorder="1"/>
    <xf numFmtId="1" fontId="0" fillId="0" borderId="1" xfId="1" applyNumberFormat="1" applyFont="1" applyFill="1" applyBorder="1"/>
    <xf numFmtId="1" fontId="0" fillId="0" borderId="1" xfId="0" applyNumberFormat="1" applyBorder="1"/>
    <xf numFmtId="179" fontId="0" fillId="0" borderId="1" xfId="0" applyNumberFormat="1" applyBorder="1"/>
    <xf numFmtId="178" fontId="0" fillId="0" borderId="1" xfId="0" applyNumberFormat="1" applyBorder="1"/>
    <xf numFmtId="10" fontId="0" fillId="0" borderId="1" xfId="1" applyNumberFormat="1" applyFont="1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4" fillId="0" borderId="4" xfId="0" applyFont="1" applyBorder="1" applyAlignment="1">
      <alignment horizontal="centerContinuous"/>
    </xf>
    <xf numFmtId="0" fontId="0" fillId="0" borderId="0" xfId="0" applyAlignment="1">
      <alignment horizontal="center"/>
    </xf>
    <xf numFmtId="10" fontId="0" fillId="0" borderId="1" xfId="1" applyNumberFormat="1" applyFont="1" applyFill="1" applyBorder="1"/>
    <xf numFmtId="9" fontId="0" fillId="0" borderId="1" xfId="1" applyFont="1" applyFill="1" applyBorder="1"/>
    <xf numFmtId="181" fontId="0" fillId="0" borderId="1" xfId="0" applyNumberFormat="1" applyBorder="1"/>
    <xf numFmtId="181" fontId="0" fillId="0" borderId="1" xfId="2" applyNumberFormat="1" applyFont="1" applyFill="1" applyBorder="1"/>
    <xf numFmtId="177" fontId="0" fillId="0" borderId="1" xfId="1" applyNumberFormat="1" applyFont="1" applyFill="1" applyBorder="1"/>
    <xf numFmtId="10" fontId="0" fillId="3" borderId="1" xfId="1" applyNumberFormat="1" applyFont="1" applyFill="1" applyBorder="1"/>
    <xf numFmtId="0" fontId="0" fillId="0" borderId="6" xfId="0" applyBorder="1"/>
    <xf numFmtId="181" fontId="0" fillId="0" borderId="6" xfId="0" applyNumberFormat="1" applyBorder="1"/>
    <xf numFmtId="0" fontId="3" fillId="0" borderId="1" xfId="0" applyFont="1" applyBorder="1" applyAlignment="1">
      <alignment horizontal="center" vertical="center"/>
    </xf>
    <xf numFmtId="10" fontId="0" fillId="4" borderId="1" xfId="1" applyNumberFormat="1" applyFont="1" applyFill="1" applyBorder="1"/>
    <xf numFmtId="1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81" fontId="0" fillId="2" borderId="1" xfId="0" applyNumberFormat="1" applyFill="1" applyBorder="1"/>
    <xf numFmtId="180" fontId="0" fillId="0" borderId="1" xfId="1" applyNumberFormat="1" applyFont="1" applyBorder="1"/>
    <xf numFmtId="0" fontId="3" fillId="0" borderId="0" xfId="0" applyFont="1" applyAlignment="1">
      <alignment vertical="center"/>
    </xf>
    <xf numFmtId="182" fontId="0" fillId="0" borderId="1" xfId="1" applyNumberFormat="1" applyFont="1" applyBorder="1"/>
    <xf numFmtId="176" fontId="0" fillId="4" borderId="1" xfId="3" applyFont="1" applyFill="1" applyBorder="1"/>
    <xf numFmtId="49" fontId="0" fillId="0" borderId="1" xfId="0" applyNumberFormat="1" applyBorder="1"/>
    <xf numFmtId="0" fontId="2" fillId="0" borderId="1" xfId="0" applyFont="1" applyBorder="1" applyAlignment="1">
      <alignment horizontal="center"/>
    </xf>
    <xf numFmtId="2" fontId="0" fillId="0" borderId="1" xfId="0" applyNumberFormat="1" applyBorder="1"/>
    <xf numFmtId="49" fontId="0" fillId="0" borderId="0" xfId="0" applyNumberFormat="1"/>
    <xf numFmtId="0" fontId="5" fillId="0" borderId="1" xfId="0" applyFont="1" applyBorder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3" fillId="0" borderId="3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left"/>
    </xf>
  </cellXfs>
  <cellStyles count="4">
    <cellStyle name="Comma 2" xfId="2" xr:uid="{F9018D65-1AD7-4452-A39E-D9D1FAA43874}"/>
    <cellStyle name="パーセント" xfId="1" builtinId="5"/>
    <cellStyle name="桁区切り [0.00]" xfId="3" builtinId="3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6.xml"/><Relationship Id="rId12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4.xml"/><Relationship Id="rId15" Type="http://schemas.openxmlformats.org/officeDocument/2006/relationships/calcChain" Target="calcChain.xml"/><Relationship Id="rId10" Type="http://schemas.openxmlformats.org/officeDocument/2006/relationships/worksheet" Target="worksheets/sheet9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dk1">
                  <a:tint val="885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5CB9-40F7-9362-7F6673AC561E}"/>
              </c:ext>
            </c:extLst>
          </c:dPt>
          <c:dPt>
            <c:idx val="1"/>
            <c:bubble3D val="0"/>
            <c:spPr>
              <a:solidFill>
                <a:schemeClr val="dk1">
                  <a:tint val="5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5CB9-40F7-9362-7F6673AC561E}"/>
              </c:ext>
            </c:extLst>
          </c:dPt>
          <c:dPt>
            <c:idx val="2"/>
            <c:bubble3D val="0"/>
            <c:spPr>
              <a:solidFill>
                <a:schemeClr val="dk1">
                  <a:tint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CB9-40F7-9362-7F6673AC561E}"/>
              </c:ext>
            </c:extLst>
          </c:dPt>
          <c:dPt>
            <c:idx val="3"/>
            <c:bubble3D val="0"/>
            <c:spPr>
              <a:solidFill>
                <a:schemeClr val="dk1">
                  <a:tint val="985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5CB9-40F7-9362-7F6673AC561E}"/>
              </c:ext>
            </c:extLst>
          </c:dPt>
          <c:dPt>
            <c:idx val="4"/>
            <c:bubble3D val="0"/>
            <c:spPr>
              <a:solidFill>
                <a:schemeClr val="dk1">
                  <a:tint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CB9-40F7-9362-7F6673AC561E}"/>
              </c:ext>
            </c:extLst>
          </c:dPt>
          <c:dPt>
            <c:idx val="5"/>
            <c:bubble3D val="0"/>
            <c:spPr>
              <a:solidFill>
                <a:schemeClr val="dk1">
                  <a:tint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5CB9-40F7-9362-7F6673AC561E}"/>
              </c:ext>
            </c:extLst>
          </c:dPt>
          <c:dPt>
            <c:idx val="6"/>
            <c:bubble3D val="0"/>
            <c:spPr>
              <a:solidFill>
                <a:schemeClr val="dk1">
                  <a:tint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CB9-40F7-9362-7F6673AC561E}"/>
              </c:ext>
            </c:extLst>
          </c:dPt>
          <c:dLbls>
            <c:dLbl>
              <c:idx val="0"/>
              <c:layout>
                <c:manualLayout>
                  <c:x val="1.7756764590580641E-2"/>
                  <c:y val="-6.2801935552357132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CB9-40F7-9362-7F6673AC561E}"/>
                </c:ext>
              </c:extLst>
            </c:dLbl>
            <c:dLbl>
              <c:idx val="1"/>
              <c:layout>
                <c:manualLayout>
                  <c:x val="4.3708958992198649E-2"/>
                  <c:y val="-4.1867957034904882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CB9-40F7-9362-7F6673AC561E}"/>
                </c:ext>
              </c:extLst>
            </c:dLbl>
            <c:dLbl>
              <c:idx val="2"/>
              <c:layout>
                <c:manualLayout>
                  <c:x val="1.3659049685062109E-2"/>
                  <c:y val="-7.6757034526845807E-17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CB9-40F7-9362-7F6673AC561E}"/>
                </c:ext>
              </c:extLst>
            </c:dLbl>
            <c:dLbl>
              <c:idx val="3"/>
              <c:layout>
                <c:manualLayout>
                  <c:x val="-4.0977149055186329E-3"/>
                  <c:y val="8.3735914069807838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CB9-40F7-9362-7F6673AC561E}"/>
                </c:ext>
              </c:extLst>
            </c:dLbl>
            <c:dLbl>
              <c:idx val="4"/>
              <c:layout>
                <c:manualLayout>
                  <c:x val="-1.9122669559086952E-2"/>
                  <c:y val="-3.8378517263422904E-17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CB9-40F7-9362-7F6673AC561E}"/>
                </c:ext>
              </c:extLst>
            </c:dLbl>
            <c:dLbl>
              <c:idx val="5"/>
              <c:layout>
                <c:manualLayout>
                  <c:x val="-2.4586289433111846E-2"/>
                  <c:y val="0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CB9-40F7-9362-7F6673AC561E}"/>
                </c:ext>
              </c:extLst>
            </c:dLbl>
            <c:dLbl>
              <c:idx val="6"/>
              <c:layout>
                <c:manualLayout>
                  <c:x val="-3.8245339118173953E-2"/>
                  <c:y val="-1.6747182813961887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CB9-40F7-9362-7F6673AC56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'Ex-13-1'!$A$5:$A$11</c:f>
              <c:numCache>
                <c:formatCode>General</c:formatCode>
                <c:ptCount val="7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</c:numCache>
            </c:numRef>
          </c:cat>
          <c:val>
            <c:numRef>
              <c:f>'Ex-13-1'!$C$5:$C$11</c:f>
              <c:numCache>
                <c:formatCode>0.0%</c:formatCode>
                <c:ptCount val="7"/>
                <c:pt idx="0">
                  <c:v>8.21917808219178E-3</c:v>
                </c:pt>
                <c:pt idx="1">
                  <c:v>0.12328767123287671</c:v>
                </c:pt>
                <c:pt idx="2">
                  <c:v>0.32876712328767121</c:v>
                </c:pt>
                <c:pt idx="3">
                  <c:v>0.26027397260273971</c:v>
                </c:pt>
                <c:pt idx="4">
                  <c:v>0.20547945205479451</c:v>
                </c:pt>
                <c:pt idx="5">
                  <c:v>5.4794520547945202E-2</c:v>
                </c:pt>
                <c:pt idx="6">
                  <c:v>1.9178082191780823E-2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B9-40F7-9362-7F6673AC561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'Ex-13-6'!$I$5:$I$11</c:f>
              <c:numCache>
                <c:formatCode>General</c:formatCode>
                <c:ptCount val="7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</c:numCache>
            </c:numRef>
          </c:cat>
          <c:val>
            <c:numRef>
              <c:f>'Ex-13-6'!$L$5:$L$11</c:f>
              <c:numCache>
                <c:formatCode>0.00%</c:formatCode>
                <c:ptCount val="7"/>
                <c:pt idx="0">
                  <c:v>0</c:v>
                </c:pt>
                <c:pt idx="1">
                  <c:v>3.5999999999999997E-2</c:v>
                </c:pt>
                <c:pt idx="2">
                  <c:v>0.22800000000000001</c:v>
                </c:pt>
                <c:pt idx="3">
                  <c:v>0.442</c:v>
                </c:pt>
                <c:pt idx="4">
                  <c:v>0.224</c:v>
                </c:pt>
                <c:pt idx="5">
                  <c:v>5.8000000000000003E-2</c:v>
                </c:pt>
                <c:pt idx="6">
                  <c:v>1.2E-2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F3-4EBE-8559-CDB3D8AE0E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0381248"/>
        <c:axId val="217717920"/>
      </c:barChart>
      <c:catAx>
        <c:axId val="1760381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717920"/>
        <c:crosses val="autoZero"/>
        <c:auto val="1"/>
        <c:lblAlgn val="ctr"/>
        <c:lblOffset val="100"/>
        <c:noMultiLvlLbl val="0"/>
      </c:catAx>
      <c:valAx>
        <c:axId val="21771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0381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利益の変化の確率分布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'Ex-13-7-1'!$E$30:$E$36</c:f>
              <c:numCache>
                <c:formatCode>[$$-409]#,##0.00</c:formatCode>
                <c:ptCount val="7"/>
                <c:pt idx="0">
                  <c:v>-1000000</c:v>
                </c:pt>
                <c:pt idx="1">
                  <c:v>-500000</c:v>
                </c:pt>
                <c:pt idx="2">
                  <c:v>0</c:v>
                </c:pt>
                <c:pt idx="3">
                  <c:v>500000</c:v>
                </c:pt>
                <c:pt idx="4">
                  <c:v>1000000</c:v>
                </c:pt>
                <c:pt idx="5">
                  <c:v>1500000</c:v>
                </c:pt>
                <c:pt idx="6">
                  <c:v>2000000</c:v>
                </c:pt>
              </c:numCache>
            </c:numRef>
          </c:cat>
          <c:val>
            <c:numRef>
              <c:f>'Ex-13-7-1'!$G$30:$G$36</c:f>
              <c:numCache>
                <c:formatCode>0.0\ %</c:formatCode>
                <c:ptCount val="7"/>
                <c:pt idx="0">
                  <c:v>2E-3</c:v>
                </c:pt>
                <c:pt idx="1">
                  <c:v>4.2000000000000003E-2</c:v>
                </c:pt>
                <c:pt idx="2">
                  <c:v>0.374</c:v>
                </c:pt>
                <c:pt idx="3">
                  <c:v>0.47699999999999998</c:v>
                </c:pt>
                <c:pt idx="4">
                  <c:v>9.4E-2</c:v>
                </c:pt>
                <c:pt idx="5">
                  <c:v>1.0999999999999999E-2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12-41C8-BFBA-A6E8C8E03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566032"/>
        <c:axId val="145566424"/>
      </c:barChart>
      <c:catAx>
        <c:axId val="145566032"/>
        <c:scaling>
          <c:orientation val="minMax"/>
        </c:scaling>
        <c:delete val="0"/>
        <c:axPos val="b"/>
        <c:numFmt formatCode="[$$-409]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66424"/>
        <c:crosses val="autoZero"/>
        <c:auto val="1"/>
        <c:lblAlgn val="ctr"/>
        <c:lblOffset val="100"/>
        <c:noMultiLvlLbl val="0"/>
      </c:catAx>
      <c:valAx>
        <c:axId val="145566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66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利益の変化の確率分布</a:t>
            </a:r>
            <a:endParaRPr lang="en-US" altLang="ja-JP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'Ex-13-7-2'!$E$30:$E$39</c:f>
              <c:numCache>
                <c:formatCode>[$$-409]#,##0.00</c:formatCode>
                <c:ptCount val="10"/>
                <c:pt idx="0">
                  <c:v>-3000000</c:v>
                </c:pt>
                <c:pt idx="1">
                  <c:v>-2500000</c:v>
                </c:pt>
                <c:pt idx="2">
                  <c:v>-2000000</c:v>
                </c:pt>
                <c:pt idx="3">
                  <c:v>-1500000</c:v>
                </c:pt>
                <c:pt idx="4">
                  <c:v>-1000000</c:v>
                </c:pt>
                <c:pt idx="5">
                  <c:v>-500000</c:v>
                </c:pt>
                <c:pt idx="6">
                  <c:v>0</c:v>
                </c:pt>
                <c:pt idx="7">
                  <c:v>500000</c:v>
                </c:pt>
                <c:pt idx="8">
                  <c:v>1000000</c:v>
                </c:pt>
                <c:pt idx="9">
                  <c:v>1500000</c:v>
                </c:pt>
              </c:numCache>
            </c:numRef>
          </c:cat>
          <c:val>
            <c:numRef>
              <c:f>'Ex-13-7-2'!$G$30:$G$39</c:f>
              <c:numCache>
                <c:formatCode>0.0\ %</c:formatCode>
                <c:ptCount val="10"/>
                <c:pt idx="0">
                  <c:v>0</c:v>
                </c:pt>
                <c:pt idx="1">
                  <c:v>1E-3</c:v>
                </c:pt>
                <c:pt idx="2">
                  <c:v>1.2999999999999999E-2</c:v>
                </c:pt>
                <c:pt idx="3">
                  <c:v>9.6000000000000002E-2</c:v>
                </c:pt>
                <c:pt idx="4">
                  <c:v>0.24399999999999999</c:v>
                </c:pt>
                <c:pt idx="5">
                  <c:v>0.316</c:v>
                </c:pt>
                <c:pt idx="6">
                  <c:v>0.22900000000000001</c:v>
                </c:pt>
                <c:pt idx="7">
                  <c:v>0.10100000000000001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C1-4316-944F-7A1AA8DB05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566032"/>
        <c:axId val="145566424"/>
      </c:barChart>
      <c:catAx>
        <c:axId val="145566032"/>
        <c:scaling>
          <c:orientation val="minMax"/>
        </c:scaling>
        <c:delete val="0"/>
        <c:axPos val="b"/>
        <c:numFmt formatCode="[$$-409]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66424"/>
        <c:crosses val="autoZero"/>
        <c:auto val="1"/>
        <c:lblAlgn val="ctr"/>
        <c:lblOffset val="100"/>
        <c:noMultiLvlLbl val="0"/>
      </c:catAx>
      <c:valAx>
        <c:axId val="145566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66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numRef>
              <c:f>'Ex-13-8'!$D$11:$D$31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'Ex-13-8'!$F$11:$F$31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2E-3</c:v>
                </c:pt>
                <c:pt idx="5">
                  <c:v>2E-3</c:v>
                </c:pt>
                <c:pt idx="6">
                  <c:v>2.5999999999999999E-2</c:v>
                </c:pt>
                <c:pt idx="7">
                  <c:v>4.8000000000000001E-2</c:v>
                </c:pt>
                <c:pt idx="8">
                  <c:v>7.1999999999999995E-2</c:v>
                </c:pt>
                <c:pt idx="9">
                  <c:v>0.16800000000000001</c:v>
                </c:pt>
                <c:pt idx="10">
                  <c:v>0.16400000000000001</c:v>
                </c:pt>
                <c:pt idx="11">
                  <c:v>0.16400000000000001</c:v>
                </c:pt>
                <c:pt idx="12">
                  <c:v>0.192</c:v>
                </c:pt>
                <c:pt idx="13">
                  <c:v>7.5999999999999998E-2</c:v>
                </c:pt>
                <c:pt idx="14">
                  <c:v>5.1999999999999998E-2</c:v>
                </c:pt>
                <c:pt idx="15">
                  <c:v>2.8000000000000001E-2</c:v>
                </c:pt>
                <c:pt idx="16">
                  <c:v>6.0000000000000001E-3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10-41E1-8956-013D4DC51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566032"/>
        <c:axId val="145566424"/>
      </c:barChart>
      <c:catAx>
        <c:axId val="145566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WTP($)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66424"/>
        <c:crosses val="autoZero"/>
        <c:auto val="1"/>
        <c:lblAlgn val="ctr"/>
        <c:lblOffset val="100"/>
        <c:noMultiLvlLbl val="0"/>
      </c:catAx>
      <c:valAx>
        <c:axId val="145566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66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'Ex-13-8'!$H$11:$H$31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xVal>
          <c:yVal>
            <c:numRef>
              <c:f>'Ex-13-8'!$J$11:$J$31</c:f>
              <c:numCache>
                <c:formatCode>0.0%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0.998</c:v>
                </c:pt>
                <c:pt idx="5">
                  <c:v>0.996</c:v>
                </c:pt>
                <c:pt idx="6">
                  <c:v>0.97</c:v>
                </c:pt>
                <c:pt idx="7">
                  <c:v>0.92200000000000004</c:v>
                </c:pt>
                <c:pt idx="8">
                  <c:v>0.85</c:v>
                </c:pt>
                <c:pt idx="9">
                  <c:v>0.68200000000000005</c:v>
                </c:pt>
                <c:pt idx="10">
                  <c:v>0.51800000000000002</c:v>
                </c:pt>
                <c:pt idx="11">
                  <c:v>0.35399999999999998</c:v>
                </c:pt>
                <c:pt idx="12">
                  <c:v>0.16200000000000001</c:v>
                </c:pt>
                <c:pt idx="13">
                  <c:v>8.5999999999999993E-2</c:v>
                </c:pt>
                <c:pt idx="14">
                  <c:v>3.4000000000000002E-2</c:v>
                </c:pt>
                <c:pt idx="15">
                  <c:v>6.0000000000000001E-3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CC-4F3F-9FFE-6668BAD647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213855"/>
        <c:axId val="803346671"/>
      </c:scatterChart>
      <c:valAx>
        <c:axId val="381213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346671"/>
        <c:crosses val="autoZero"/>
        <c:crossBetween val="midCat"/>
      </c:valAx>
      <c:valAx>
        <c:axId val="80334667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2138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36CC9BD-CA9C-4A5C-A0B6-E31B53337DBB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9815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C6433C-41C7-45FC-89A2-DDBE0CD326C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4761</xdr:colOff>
      <xdr:row>11</xdr:row>
      <xdr:rowOff>152399</xdr:rowOff>
    </xdr:from>
    <xdr:to>
      <xdr:col>11</xdr:col>
      <xdr:colOff>819150</xdr:colOff>
      <xdr:row>31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F0EE69D-1B9A-4063-8953-BF694962CD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1081087</xdr:colOff>
      <xdr:row>37</xdr:row>
      <xdr:rowOff>157162</xdr:rowOff>
    </xdr:from>
    <xdr:to>
      <xdr:col>8</xdr:col>
      <xdr:colOff>762000</xdr:colOff>
      <xdr:row>55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0ED6B3-2343-457D-B9D8-38FAD3C748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43</xdr:row>
      <xdr:rowOff>128587</xdr:rowOff>
    </xdr:from>
    <xdr:to>
      <xdr:col>8</xdr:col>
      <xdr:colOff>819150</xdr:colOff>
      <xdr:row>61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665C0C-939D-4284-903D-F16289B9E4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33</xdr:row>
      <xdr:rowOff>0</xdr:rowOff>
    </xdr:from>
    <xdr:to>
      <xdr:col>9</xdr:col>
      <xdr:colOff>542925</xdr:colOff>
      <xdr:row>53</xdr:row>
      <xdr:rowOff>161926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F5D878-25D2-4716-B53D-9CE96BBFDC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109537</xdr:colOff>
      <xdr:row>33</xdr:row>
      <xdr:rowOff>0</xdr:rowOff>
    </xdr:from>
    <xdr:to>
      <xdr:col>17</xdr:col>
      <xdr:colOff>209551</xdr:colOff>
      <xdr:row>54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32367D1-E510-4D71-9076-CD8B68B8EF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B81F3-0A14-4817-A019-A52D00261B57}">
  <dimension ref="A1:C13"/>
  <sheetViews>
    <sheetView workbookViewId="0">
      <selection activeCell="A5" sqref="A5"/>
    </sheetView>
  </sheetViews>
  <sheetFormatPr defaultRowHeight="18" x14ac:dyDescent="0.55000000000000004"/>
  <cols>
    <col min="1" max="1" width="15.4140625" customWidth="1"/>
    <col min="2" max="2" width="18.1640625" customWidth="1"/>
    <col min="3" max="3" width="10.75" bestFit="1" customWidth="1"/>
  </cols>
  <sheetData>
    <row r="1" spans="1:3" x14ac:dyDescent="0.55000000000000004">
      <c r="A1" s="43" t="s">
        <v>34</v>
      </c>
      <c r="B1" s="43"/>
      <c r="C1" s="43"/>
    </row>
    <row r="2" spans="1:3" ht="15" customHeight="1" x14ac:dyDescent="0.55000000000000004">
      <c r="A2" s="43"/>
      <c r="B2" s="43"/>
      <c r="C2" s="43"/>
    </row>
    <row r="3" spans="1:3" ht="15" customHeight="1" x14ac:dyDescent="0.6">
      <c r="A3" s="1"/>
      <c r="B3" s="1"/>
      <c r="C3" s="1"/>
    </row>
    <row r="4" spans="1:3" ht="31.5" customHeight="1" x14ac:dyDescent="0.55000000000000004">
      <c r="A4" s="6" t="s">
        <v>38</v>
      </c>
      <c r="B4" s="5" t="s">
        <v>35</v>
      </c>
      <c r="C4" s="5" t="s">
        <v>36</v>
      </c>
    </row>
    <row r="5" spans="1:3" x14ac:dyDescent="0.55000000000000004">
      <c r="A5" s="2">
        <v>20</v>
      </c>
      <c r="B5" s="2">
        <v>3</v>
      </c>
      <c r="C5" s="3">
        <f>B5/$B$12</f>
        <v>8.21917808219178E-3</v>
      </c>
    </row>
    <row r="6" spans="1:3" x14ac:dyDescent="0.55000000000000004">
      <c r="A6" s="2">
        <v>40</v>
      </c>
      <c r="B6" s="2">
        <v>45</v>
      </c>
      <c r="C6" s="3">
        <f t="shared" ref="C6:C11" si="0">B6/$B$12</f>
        <v>0.12328767123287671</v>
      </c>
    </row>
    <row r="7" spans="1:3" x14ac:dyDescent="0.55000000000000004">
      <c r="A7" s="2">
        <v>60</v>
      </c>
      <c r="B7" s="2">
        <v>120</v>
      </c>
      <c r="C7" s="3">
        <f t="shared" si="0"/>
        <v>0.32876712328767121</v>
      </c>
    </row>
    <row r="8" spans="1:3" x14ac:dyDescent="0.55000000000000004">
      <c r="A8" s="2">
        <v>80</v>
      </c>
      <c r="B8" s="2">
        <v>95</v>
      </c>
      <c r="C8" s="3">
        <f t="shared" si="0"/>
        <v>0.26027397260273971</v>
      </c>
    </row>
    <row r="9" spans="1:3" x14ac:dyDescent="0.55000000000000004">
      <c r="A9" s="2">
        <v>100</v>
      </c>
      <c r="B9" s="2">
        <v>75</v>
      </c>
      <c r="C9" s="3">
        <f t="shared" si="0"/>
        <v>0.20547945205479451</v>
      </c>
    </row>
    <row r="10" spans="1:3" x14ac:dyDescent="0.55000000000000004">
      <c r="A10" s="2">
        <v>120</v>
      </c>
      <c r="B10" s="2">
        <v>20</v>
      </c>
      <c r="C10" s="3">
        <f t="shared" si="0"/>
        <v>5.4794520547945202E-2</v>
      </c>
    </row>
    <row r="11" spans="1:3" x14ac:dyDescent="0.55000000000000004">
      <c r="A11" s="2">
        <v>140</v>
      </c>
      <c r="B11" s="2">
        <v>7</v>
      </c>
      <c r="C11" s="3">
        <f t="shared" si="0"/>
        <v>1.9178082191780823E-2</v>
      </c>
    </row>
    <row r="12" spans="1:3" x14ac:dyDescent="0.55000000000000004">
      <c r="A12" s="4" t="s">
        <v>37</v>
      </c>
      <c r="B12" s="4">
        <f>SUM(B5:B11)</f>
        <v>365</v>
      </c>
      <c r="C12" s="7">
        <f>SUM(C5:C11)</f>
        <v>1</v>
      </c>
    </row>
    <row r="13" spans="1:3" x14ac:dyDescent="0.55000000000000004">
      <c r="A13" s="4" t="s">
        <v>1</v>
      </c>
      <c r="B13" s="8">
        <f>SUMPRODUCT(A5:A11,C5:C11)</f>
        <v>75.452054794520535</v>
      </c>
    </row>
  </sheetData>
  <mergeCells count="1">
    <mergeCell ref="A1:C2"/>
  </mergeCells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CE129-DF4F-470D-82CE-74C867BD8CED}">
  <dimension ref="A1:C14"/>
  <sheetViews>
    <sheetView zoomScale="115" zoomScaleNormal="115" workbookViewId="0">
      <selection activeCell="D7" sqref="D7"/>
    </sheetView>
  </sheetViews>
  <sheetFormatPr defaultRowHeight="18" x14ac:dyDescent="0.55000000000000004"/>
  <cols>
    <col min="2" max="2" width="12.33203125" bestFit="1" customWidth="1"/>
    <col min="3" max="3" width="18.58203125" bestFit="1" customWidth="1"/>
  </cols>
  <sheetData>
    <row r="1" spans="1:3" x14ac:dyDescent="0.55000000000000004">
      <c r="A1" s="43" t="s">
        <v>39</v>
      </c>
      <c r="B1" s="43"/>
      <c r="C1" s="43"/>
    </row>
    <row r="2" spans="1:3" x14ac:dyDescent="0.55000000000000004">
      <c r="A2" s="43"/>
      <c r="B2" s="43"/>
      <c r="C2" s="43"/>
    </row>
    <row r="3" spans="1:3" x14ac:dyDescent="0.55000000000000004">
      <c r="A3" s="2"/>
      <c r="B3" s="2"/>
      <c r="C3" s="2"/>
    </row>
    <row r="4" spans="1:3" x14ac:dyDescent="0.55000000000000004">
      <c r="A4" s="4" t="s">
        <v>40</v>
      </c>
      <c r="B4" s="4" t="s">
        <v>41</v>
      </c>
      <c r="C4" s="4" t="s">
        <v>42</v>
      </c>
    </row>
    <row r="5" spans="1:3" x14ac:dyDescent="0.55000000000000004">
      <c r="A5" s="2">
        <v>1</v>
      </c>
      <c r="B5" s="2">
        <f ca="1">RAND()</f>
        <v>0.50692868009336456</v>
      </c>
      <c r="C5" s="2">
        <f ca="1">RANDBETWEEN(1,1000)</f>
        <v>912</v>
      </c>
    </row>
    <row r="6" spans="1:3" x14ac:dyDescent="0.55000000000000004">
      <c r="A6" s="2">
        <v>2</v>
      </c>
      <c r="B6" s="2">
        <f t="shared" ref="B6:B14" ca="1" si="0">RAND()</f>
        <v>0.69747248286230079</v>
      </c>
      <c r="C6" s="2">
        <f t="shared" ref="C6:C14" ca="1" si="1">RANDBETWEEN(1,1000)</f>
        <v>218</v>
      </c>
    </row>
    <row r="7" spans="1:3" x14ac:dyDescent="0.55000000000000004">
      <c r="A7" s="2">
        <v>3</v>
      </c>
      <c r="B7" s="2">
        <f t="shared" ca="1" si="0"/>
        <v>0.99452095163972509</v>
      </c>
      <c r="C7" s="2">
        <f t="shared" ca="1" si="1"/>
        <v>880</v>
      </c>
    </row>
    <row r="8" spans="1:3" x14ac:dyDescent="0.55000000000000004">
      <c r="A8" s="2">
        <v>4</v>
      </c>
      <c r="B8" s="2">
        <f t="shared" ca="1" si="0"/>
        <v>0.88124684785804708</v>
      </c>
      <c r="C8" s="2">
        <f t="shared" ca="1" si="1"/>
        <v>255</v>
      </c>
    </row>
    <row r="9" spans="1:3" x14ac:dyDescent="0.55000000000000004">
      <c r="A9" s="2">
        <v>5</v>
      </c>
      <c r="B9" s="2">
        <f t="shared" ca="1" si="0"/>
        <v>0.89639944017616668</v>
      </c>
      <c r="C9" s="2">
        <f t="shared" ca="1" si="1"/>
        <v>885</v>
      </c>
    </row>
    <row r="10" spans="1:3" x14ac:dyDescent="0.55000000000000004">
      <c r="A10" s="2">
        <v>6</v>
      </c>
      <c r="B10" s="2">
        <f t="shared" ca="1" si="0"/>
        <v>0.70368365260875076</v>
      </c>
      <c r="C10" s="2">
        <f t="shared" ca="1" si="1"/>
        <v>693</v>
      </c>
    </row>
    <row r="11" spans="1:3" x14ac:dyDescent="0.55000000000000004">
      <c r="A11" s="2">
        <v>7</v>
      </c>
      <c r="B11" s="2">
        <f t="shared" ca="1" si="0"/>
        <v>0.86044161818796683</v>
      </c>
      <c r="C11" s="2">
        <f t="shared" ca="1" si="1"/>
        <v>439</v>
      </c>
    </row>
    <row r="12" spans="1:3" x14ac:dyDescent="0.55000000000000004">
      <c r="A12" s="2">
        <v>8</v>
      </c>
      <c r="B12" s="2">
        <f t="shared" ca="1" si="0"/>
        <v>2.4294647162246052E-2</v>
      </c>
      <c r="C12" s="2">
        <f t="shared" ca="1" si="1"/>
        <v>37</v>
      </c>
    </row>
    <row r="13" spans="1:3" x14ac:dyDescent="0.55000000000000004">
      <c r="A13" s="2">
        <v>9</v>
      </c>
      <c r="B13" s="2">
        <f t="shared" ca="1" si="0"/>
        <v>0.78247868708915269</v>
      </c>
      <c r="C13" s="2">
        <f t="shared" ca="1" si="1"/>
        <v>558</v>
      </c>
    </row>
    <row r="14" spans="1:3" x14ac:dyDescent="0.55000000000000004">
      <c r="A14" s="2">
        <v>10</v>
      </c>
      <c r="B14" s="2">
        <f t="shared" ca="1" si="0"/>
        <v>0.51578476164158049</v>
      </c>
      <c r="C14" s="2">
        <f t="shared" ca="1" si="1"/>
        <v>494</v>
      </c>
    </row>
  </sheetData>
  <mergeCells count="1">
    <mergeCell ref="A1:C2"/>
  </mergeCells>
  <phoneticPr fontId="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EA82C-FCD2-4A95-BCD9-1C1F53F65955}">
  <dimension ref="A1:M12"/>
  <sheetViews>
    <sheetView workbookViewId="0">
      <selection activeCell="K12" sqref="K12"/>
    </sheetView>
  </sheetViews>
  <sheetFormatPr defaultRowHeight="18" x14ac:dyDescent="0.55000000000000004"/>
  <cols>
    <col min="6" max="9" width="9.4140625" customWidth="1"/>
    <col min="11" max="13" width="12" customWidth="1"/>
    <col min="14" max="14" width="31.1640625" bestFit="1" customWidth="1"/>
  </cols>
  <sheetData>
    <row r="1" spans="1:13" ht="18" customHeight="1" x14ac:dyDescent="0.55000000000000004">
      <c r="A1" s="49" t="s">
        <v>43</v>
      </c>
      <c r="B1" s="50"/>
      <c r="C1" s="50"/>
      <c r="D1" s="51"/>
      <c r="F1" s="49" t="s">
        <v>43</v>
      </c>
      <c r="G1" s="50"/>
      <c r="H1" s="50"/>
      <c r="I1" s="51"/>
      <c r="K1" s="44" t="s">
        <v>47</v>
      </c>
      <c r="L1" s="44"/>
      <c r="M1" s="44"/>
    </row>
    <row r="2" spans="1:13" ht="18" customHeight="1" x14ac:dyDescent="0.55000000000000004">
      <c r="A2" s="52"/>
      <c r="B2" s="53"/>
      <c r="C2" s="53"/>
      <c r="D2" s="54"/>
      <c r="F2" s="52"/>
      <c r="G2" s="53"/>
      <c r="H2" s="53"/>
      <c r="I2" s="54"/>
      <c r="K2" s="44"/>
      <c r="L2" s="44"/>
      <c r="M2" s="44"/>
    </row>
    <row r="3" spans="1:13" x14ac:dyDescent="0.55000000000000004">
      <c r="A3" s="2"/>
      <c r="B3" s="2"/>
      <c r="C3" s="2"/>
      <c r="D3" s="2"/>
      <c r="F3" s="2"/>
      <c r="G3" s="2"/>
      <c r="H3" s="2"/>
      <c r="I3" s="2"/>
      <c r="K3" s="2"/>
      <c r="L3" s="2"/>
      <c r="M3" s="2"/>
    </row>
    <row r="4" spans="1:13" x14ac:dyDescent="0.55000000000000004">
      <c r="A4" s="4" t="s">
        <v>0</v>
      </c>
      <c r="B4" s="4" t="s">
        <v>44</v>
      </c>
      <c r="C4" s="4" t="s">
        <v>45</v>
      </c>
      <c r="D4" s="4" t="s">
        <v>46</v>
      </c>
      <c r="F4" s="4" t="s">
        <v>0</v>
      </c>
      <c r="G4" s="4" t="s">
        <v>44</v>
      </c>
      <c r="H4" s="4" t="s">
        <v>45</v>
      </c>
      <c r="I4" s="4" t="s">
        <v>46</v>
      </c>
      <c r="K4" s="4" t="s">
        <v>48</v>
      </c>
      <c r="L4" s="4" t="s">
        <v>49</v>
      </c>
      <c r="M4" s="4" t="s">
        <v>46</v>
      </c>
    </row>
    <row r="5" spans="1:13" x14ac:dyDescent="0.55000000000000004">
      <c r="A5" s="3">
        <v>8.21917808219178E-3</v>
      </c>
      <c r="B5" s="3">
        <v>0</v>
      </c>
      <c r="C5" s="3">
        <f>A5</f>
        <v>8.21917808219178E-3</v>
      </c>
      <c r="D5" s="2">
        <v>20</v>
      </c>
      <c r="F5" s="10">
        <v>8.21917808219178E-3</v>
      </c>
      <c r="G5" s="10">
        <v>0</v>
      </c>
      <c r="H5" s="10">
        <f>F5</f>
        <v>8.21917808219178E-3</v>
      </c>
      <c r="I5" s="2">
        <v>20</v>
      </c>
      <c r="K5" s="11">
        <v>1</v>
      </c>
      <c r="L5" s="2">
        <v>0.54700000000000004</v>
      </c>
      <c r="M5" s="2">
        <f>VLOOKUP(L5,$G$5:$I$11,3,TRUE)</f>
        <v>80</v>
      </c>
    </row>
    <row r="6" spans="1:13" x14ac:dyDescent="0.55000000000000004">
      <c r="A6" s="3">
        <v>0.12328767123287671</v>
      </c>
      <c r="B6" s="3">
        <f>A5+B5</f>
        <v>8.21917808219178E-3</v>
      </c>
      <c r="C6" s="3">
        <f>C5+A6</f>
        <v>0.13150684931506848</v>
      </c>
      <c r="D6" s="2">
        <v>40</v>
      </c>
      <c r="F6" s="10">
        <v>0.12328767123287671</v>
      </c>
      <c r="G6" s="10">
        <f>F5+G5</f>
        <v>8.21917808219178E-3</v>
      </c>
      <c r="H6" s="10">
        <f>H5+F6</f>
        <v>0.13150684931506848</v>
      </c>
      <c r="I6" s="2">
        <v>40</v>
      </c>
      <c r="K6" s="12">
        <v>2</v>
      </c>
      <c r="L6" s="2">
        <v>0.64300000000000002</v>
      </c>
      <c r="M6" s="2">
        <f t="shared" ref="M6:M9" si="0">VLOOKUP(L6,$G$5:$I$11,3,TRUE)</f>
        <v>80</v>
      </c>
    </row>
    <row r="7" spans="1:13" x14ac:dyDescent="0.55000000000000004">
      <c r="A7" s="3">
        <v>0.32876712328767121</v>
      </c>
      <c r="B7" s="3">
        <f t="shared" ref="B7:B9" si="1">A6+B6</f>
        <v>0.13150684931506848</v>
      </c>
      <c r="C7" s="3">
        <f t="shared" ref="C7:C9" si="2">C6+A7</f>
        <v>0.46027397260273972</v>
      </c>
      <c r="D7" s="2">
        <v>60</v>
      </c>
      <c r="F7" s="10">
        <v>0.32876712328767121</v>
      </c>
      <c r="G7" s="10">
        <f t="shared" ref="G7:G11" si="3">F6+G6</f>
        <v>0.13150684931506848</v>
      </c>
      <c r="H7" s="10">
        <f t="shared" ref="H7:H11" si="4">H6+F7</f>
        <v>0.46027397260273972</v>
      </c>
      <c r="I7" s="2">
        <v>60</v>
      </c>
      <c r="K7" s="12">
        <v>3</v>
      </c>
      <c r="L7" s="2">
        <v>2.1000000000000001E-2</v>
      </c>
      <c r="M7" s="2">
        <f t="shared" si="0"/>
        <v>40</v>
      </c>
    </row>
    <row r="8" spans="1:13" x14ac:dyDescent="0.55000000000000004">
      <c r="A8" s="3">
        <v>0.26027397260273971</v>
      </c>
      <c r="B8" s="3">
        <f t="shared" si="1"/>
        <v>0.46027397260273972</v>
      </c>
      <c r="C8" s="3">
        <f t="shared" si="2"/>
        <v>0.72054794520547949</v>
      </c>
      <c r="D8" s="2">
        <v>80</v>
      </c>
      <c r="F8" s="10">
        <v>0.26027397260273971</v>
      </c>
      <c r="G8" s="10">
        <f t="shared" si="3"/>
        <v>0.46027397260273972</v>
      </c>
      <c r="H8" s="10">
        <f t="shared" si="4"/>
        <v>0.72054794520547949</v>
      </c>
      <c r="I8" s="2">
        <v>80</v>
      </c>
      <c r="K8" s="12">
        <v>4</v>
      </c>
      <c r="L8" s="2">
        <v>0.997</v>
      </c>
      <c r="M8" s="2">
        <f t="shared" si="0"/>
        <v>140</v>
      </c>
    </row>
    <row r="9" spans="1:13" x14ac:dyDescent="0.55000000000000004">
      <c r="A9" s="3">
        <v>0.20547945205479451</v>
      </c>
      <c r="B9" s="3">
        <f t="shared" si="1"/>
        <v>0.72054794520547949</v>
      </c>
      <c r="C9" s="3">
        <f t="shared" si="2"/>
        <v>0.92602739726027394</v>
      </c>
      <c r="D9" s="2">
        <v>100</v>
      </c>
      <c r="F9" s="10">
        <v>0.20547945205479451</v>
      </c>
      <c r="G9" s="10">
        <f t="shared" si="3"/>
        <v>0.72054794520547949</v>
      </c>
      <c r="H9" s="10">
        <f t="shared" si="4"/>
        <v>0.92602739726027394</v>
      </c>
      <c r="I9" s="2">
        <v>100</v>
      </c>
      <c r="K9" s="12">
        <v>5</v>
      </c>
      <c r="L9" s="2">
        <v>0.27800000000000002</v>
      </c>
      <c r="M9" s="2">
        <f t="shared" si="0"/>
        <v>60</v>
      </c>
    </row>
    <row r="10" spans="1:13" x14ac:dyDescent="0.55000000000000004">
      <c r="A10" s="3">
        <v>5.4794520547945202E-2</v>
      </c>
      <c r="B10" s="3">
        <f t="shared" ref="B10:B11" si="5">A9+B9</f>
        <v>0.92602739726027394</v>
      </c>
      <c r="C10" s="3">
        <f t="shared" ref="C10:C11" si="6">C9+A10</f>
        <v>0.98082191780821915</v>
      </c>
      <c r="D10" s="2">
        <v>120</v>
      </c>
      <c r="F10" s="10">
        <v>5.4794520547945202E-2</v>
      </c>
      <c r="G10" s="10">
        <f t="shared" si="3"/>
        <v>0.92602739726027394</v>
      </c>
      <c r="H10" s="10">
        <f t="shared" si="4"/>
        <v>0.98082191780821915</v>
      </c>
      <c r="I10" s="2">
        <v>120</v>
      </c>
    </row>
    <row r="11" spans="1:13" x14ac:dyDescent="0.55000000000000004">
      <c r="A11" s="3">
        <v>1.9178082191780823E-2</v>
      </c>
      <c r="B11" s="3">
        <f t="shared" si="5"/>
        <v>0.98082191780821915</v>
      </c>
      <c r="C11" s="3">
        <f t="shared" si="6"/>
        <v>1</v>
      </c>
      <c r="D11" s="2">
        <v>140</v>
      </c>
      <c r="F11" s="10">
        <v>1.9178082191780823E-2</v>
      </c>
      <c r="G11" s="10">
        <f t="shared" si="3"/>
        <v>0.98082191780821915</v>
      </c>
      <c r="H11" s="10">
        <f t="shared" si="4"/>
        <v>1</v>
      </c>
      <c r="I11" s="2">
        <v>140</v>
      </c>
    </row>
    <row r="12" spans="1:13" x14ac:dyDescent="0.55000000000000004">
      <c r="A12" s="9">
        <f>SUM(A5:A11)</f>
        <v>1</v>
      </c>
      <c r="B12" s="2"/>
      <c r="C12" s="2"/>
      <c r="D12" s="2"/>
      <c r="F12" s="10">
        <f>SUM(F5:F11)</f>
        <v>1</v>
      </c>
      <c r="G12" s="10"/>
      <c r="H12" s="10"/>
      <c r="I12" s="2"/>
    </row>
  </sheetData>
  <mergeCells count="3">
    <mergeCell ref="A1:D2"/>
    <mergeCell ref="F1:I2"/>
    <mergeCell ref="K1:M2"/>
  </mergeCells>
  <phoneticPr fontId="6"/>
  <printOptions headings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74ABE-3645-49F0-B729-3DA0C3FA49BD}">
  <dimension ref="A1:E14"/>
  <sheetViews>
    <sheetView workbookViewId="0">
      <selection activeCell="E6" sqref="E6"/>
    </sheetView>
  </sheetViews>
  <sheetFormatPr defaultRowHeight="18" x14ac:dyDescent="0.55000000000000004"/>
  <cols>
    <col min="2" max="2" width="6.1640625" bestFit="1" customWidth="1"/>
    <col min="3" max="3" width="26.75" bestFit="1" customWidth="1"/>
    <col min="4" max="4" width="24.08203125" bestFit="1" customWidth="1"/>
    <col min="5" max="5" width="26.75" bestFit="1" customWidth="1"/>
  </cols>
  <sheetData>
    <row r="1" spans="1:5" x14ac:dyDescent="0.55000000000000004">
      <c r="A1" s="44" t="s">
        <v>50</v>
      </c>
      <c r="B1" s="44"/>
      <c r="C1" s="44"/>
      <c r="D1" s="44"/>
      <c r="E1" s="44"/>
    </row>
    <row r="2" spans="1:5" x14ac:dyDescent="0.55000000000000004">
      <c r="A2" s="44"/>
      <c r="B2" s="44"/>
      <c r="C2" s="44"/>
      <c r="D2" s="44"/>
      <c r="E2" s="44"/>
    </row>
    <row r="3" spans="1:5" x14ac:dyDescent="0.55000000000000004">
      <c r="A3" s="2"/>
      <c r="B3" s="2"/>
      <c r="C3" s="2"/>
      <c r="D3" s="2"/>
      <c r="E3" s="2"/>
    </row>
    <row r="4" spans="1:5" x14ac:dyDescent="0.55000000000000004">
      <c r="A4" s="4" t="s">
        <v>40</v>
      </c>
      <c r="B4" s="4" t="s">
        <v>36</v>
      </c>
      <c r="C4" s="4" t="s">
        <v>51</v>
      </c>
      <c r="D4" s="4" t="s">
        <v>52</v>
      </c>
      <c r="E4" s="4" t="s">
        <v>51</v>
      </c>
    </row>
    <row r="5" spans="1:5" x14ac:dyDescent="0.55000000000000004">
      <c r="A5" s="2">
        <v>1</v>
      </c>
      <c r="B5" s="2">
        <v>1E-3</v>
      </c>
      <c r="C5" s="13">
        <f>_xlfn.NORM.INV(B5,75,25)</f>
        <v>-2.2558076541953369</v>
      </c>
      <c r="D5" s="14">
        <f ca="1">RAND()</f>
        <v>0.76765856705605129</v>
      </c>
      <c r="E5" s="13">
        <f ca="1">_xlfn.NORM.INV(D5,75,25)</f>
        <v>93.278941194500902</v>
      </c>
    </row>
    <row r="6" spans="1:5" x14ac:dyDescent="0.55000000000000004">
      <c r="A6" s="2">
        <v>2</v>
      </c>
      <c r="B6" s="2">
        <v>0.01</v>
      </c>
      <c r="C6" s="13">
        <f t="shared" ref="C6:C14" si="0">_xlfn.NORM.INV(B6,75,25)</f>
        <v>16.84130314897898</v>
      </c>
      <c r="D6" s="14">
        <f t="shared" ref="D6:D14" ca="1" si="1">RAND()</f>
        <v>0.21247154731859363</v>
      </c>
      <c r="E6" s="13">
        <f t="shared" ref="E6:E14" ca="1" si="2">_xlfn.NORM.INV(D6,75,25)</f>
        <v>55.053127679117807</v>
      </c>
    </row>
    <row r="7" spans="1:5" x14ac:dyDescent="0.55000000000000004">
      <c r="A7" s="2">
        <v>3</v>
      </c>
      <c r="B7" s="2">
        <v>0.05</v>
      </c>
      <c r="C7" s="13">
        <f t="shared" si="0"/>
        <v>33.878659326213182</v>
      </c>
      <c r="D7" s="14">
        <f t="shared" ca="1" si="1"/>
        <v>0.67512028777287203</v>
      </c>
      <c r="E7" s="13">
        <f t="shared" ca="1" si="2"/>
        <v>86.352410688460367</v>
      </c>
    </row>
    <row r="8" spans="1:5" x14ac:dyDescent="0.55000000000000004">
      <c r="A8" s="2">
        <v>4</v>
      </c>
      <c r="B8" s="2">
        <v>0.25</v>
      </c>
      <c r="C8" s="13">
        <f t="shared" si="0"/>
        <v>58.137756245097947</v>
      </c>
      <c r="D8" s="14">
        <f t="shared" ca="1" si="1"/>
        <v>0.21464504441857579</v>
      </c>
      <c r="E8" s="13">
        <f t="shared" ca="1" si="2"/>
        <v>55.239823859731231</v>
      </c>
    </row>
    <row r="9" spans="1:5" x14ac:dyDescent="0.55000000000000004">
      <c r="A9" s="2">
        <v>5</v>
      </c>
      <c r="B9" s="2">
        <v>0.5</v>
      </c>
      <c r="C9" s="13">
        <f t="shared" si="0"/>
        <v>75</v>
      </c>
      <c r="D9" s="14">
        <f t="shared" ca="1" si="1"/>
        <v>0.99225932780376058</v>
      </c>
      <c r="E9" s="13">
        <f t="shared" ca="1" si="2"/>
        <v>135.52296447133654</v>
      </c>
    </row>
    <row r="10" spans="1:5" x14ac:dyDescent="0.55000000000000004">
      <c r="A10" s="2">
        <v>6</v>
      </c>
      <c r="B10" s="2">
        <v>0.75</v>
      </c>
      <c r="C10" s="13">
        <f t="shared" si="0"/>
        <v>91.862243754902053</v>
      </c>
      <c r="D10" s="14">
        <f t="shared" ca="1" si="1"/>
        <v>0.39348620937437806</v>
      </c>
      <c r="E10" s="13">
        <f t="shared" ca="1" si="2"/>
        <v>68.243895916233214</v>
      </c>
    </row>
    <row r="11" spans="1:5" x14ac:dyDescent="0.55000000000000004">
      <c r="A11" s="2">
        <v>7</v>
      </c>
      <c r="B11" s="2">
        <v>0.9</v>
      </c>
      <c r="C11" s="13">
        <f t="shared" si="0"/>
        <v>107.03878913861502</v>
      </c>
      <c r="D11" s="14">
        <f t="shared" ca="1" si="1"/>
        <v>2.8683021648687523E-2</v>
      </c>
      <c r="E11" s="13">
        <f t="shared" ca="1" si="2"/>
        <v>27.487215557458441</v>
      </c>
    </row>
    <row r="12" spans="1:5" x14ac:dyDescent="0.55000000000000004">
      <c r="A12" s="2">
        <v>8</v>
      </c>
      <c r="B12" s="2">
        <v>0.95</v>
      </c>
      <c r="C12" s="13">
        <f t="shared" si="0"/>
        <v>116.12134067378679</v>
      </c>
      <c r="D12" s="14">
        <f t="shared" ca="1" si="1"/>
        <v>0.37600665564338243</v>
      </c>
      <c r="E12" s="13">
        <f t="shared" ca="1" si="2"/>
        <v>67.100355822139278</v>
      </c>
    </row>
    <row r="13" spans="1:5" x14ac:dyDescent="0.55000000000000004">
      <c r="A13" s="2">
        <v>9</v>
      </c>
      <c r="B13" s="2">
        <v>0.99</v>
      </c>
      <c r="C13" s="13">
        <f t="shared" si="0"/>
        <v>133.15869685102103</v>
      </c>
      <c r="D13" s="14">
        <f t="shared" ca="1" si="1"/>
        <v>0.29254720890916774</v>
      </c>
      <c r="E13" s="13">
        <f t="shared" ca="1" si="2"/>
        <v>61.351035808283399</v>
      </c>
    </row>
    <row r="14" spans="1:5" x14ac:dyDescent="0.55000000000000004">
      <c r="A14" s="2">
        <v>10</v>
      </c>
      <c r="B14" s="2">
        <v>0.999</v>
      </c>
      <c r="C14" s="13">
        <f t="shared" si="0"/>
        <v>152.25580765419534</v>
      </c>
      <c r="D14" s="14">
        <f t="shared" ca="1" si="1"/>
        <v>0.21406099464227768</v>
      </c>
      <c r="E14" s="13">
        <f t="shared" ca="1" si="2"/>
        <v>55.189764532379897</v>
      </c>
    </row>
  </sheetData>
  <mergeCells count="1">
    <mergeCell ref="A1:E2"/>
  </mergeCells>
  <phoneticPr fontId="6"/>
  <pageMargins left="0.7" right="0.7" top="0.75" bottom="0.75" header="0.3" footer="0.3"/>
  <ignoredErrors>
    <ignoredError sqref="D5:D14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FC5F7-14EB-4AF6-8EA0-0874E82F63C4}">
  <dimension ref="A1:L14"/>
  <sheetViews>
    <sheetView workbookViewId="0">
      <selection activeCell="J5" sqref="J5"/>
    </sheetView>
  </sheetViews>
  <sheetFormatPr defaultRowHeight="18" x14ac:dyDescent="0.55000000000000004"/>
  <cols>
    <col min="1" max="4" width="9.75" customWidth="1"/>
    <col min="6" max="6" width="13.75" customWidth="1"/>
    <col min="7" max="7" width="17.9140625" customWidth="1"/>
  </cols>
  <sheetData>
    <row r="1" spans="1:12" x14ac:dyDescent="0.55000000000000004">
      <c r="A1" s="45" t="s">
        <v>53</v>
      </c>
      <c r="B1" s="45"/>
      <c r="C1" s="45"/>
      <c r="D1" s="45"/>
      <c r="F1" s="44" t="s">
        <v>56</v>
      </c>
      <c r="G1" s="44"/>
      <c r="I1" s="44" t="s">
        <v>57</v>
      </c>
      <c r="J1" s="44"/>
      <c r="K1" s="44"/>
      <c r="L1" s="44"/>
    </row>
    <row r="2" spans="1:12" x14ac:dyDescent="0.55000000000000004">
      <c r="A2" s="45"/>
      <c r="B2" s="45"/>
      <c r="C2" s="45"/>
      <c r="D2" s="45"/>
      <c r="F2" s="44"/>
      <c r="G2" s="44"/>
      <c r="I2" s="44"/>
      <c r="J2" s="44"/>
      <c r="K2" s="44"/>
      <c r="L2" s="44"/>
    </row>
    <row r="3" spans="1:12" x14ac:dyDescent="0.55000000000000004">
      <c r="A3" s="2"/>
      <c r="B3" s="2"/>
      <c r="C3" s="2"/>
      <c r="D3" s="2"/>
      <c r="F3" s="2"/>
      <c r="G3" s="2"/>
      <c r="I3" s="2"/>
      <c r="J3" s="2"/>
      <c r="K3" s="2"/>
      <c r="L3" s="2"/>
    </row>
    <row r="4" spans="1:12" x14ac:dyDescent="0.55000000000000004">
      <c r="A4" s="4" t="s">
        <v>48</v>
      </c>
      <c r="B4" s="4" t="s">
        <v>54</v>
      </c>
      <c r="C4" s="4" t="s">
        <v>46</v>
      </c>
      <c r="D4" s="4" t="s">
        <v>55</v>
      </c>
      <c r="F4" s="4" t="s">
        <v>40</v>
      </c>
      <c r="G4" s="13">
        <f ca="1">D5</f>
        <v>377708.10569124523</v>
      </c>
      <c r="I4" s="4" t="s">
        <v>3</v>
      </c>
      <c r="J4" s="2">
        <f ca="1">_xlfn.NORM.INV(RAND(),35,5)*_xlfn.NORM.INV(RAND(),10000,2000)</f>
        <v>410558.65901962417</v>
      </c>
      <c r="K4" s="4" t="s">
        <v>2</v>
      </c>
      <c r="L4" s="13">
        <f ca="1">J4</f>
        <v>410558.65901962417</v>
      </c>
    </row>
    <row r="5" spans="1:12" x14ac:dyDescent="0.55000000000000004">
      <c r="A5" s="2">
        <v>1</v>
      </c>
      <c r="B5" s="13">
        <f ca="1">_xlfn.NORM.INV(RAND(),35,5)</f>
        <v>35.878394425909811</v>
      </c>
      <c r="C5" s="13">
        <f ca="1">_xlfn.NORM.INV(RAND(),10000,2000)</f>
        <v>10527.452851080787</v>
      </c>
      <c r="D5" s="13">
        <f ca="1">B5*C5</f>
        <v>377708.10569124523</v>
      </c>
      <c r="F5" s="2">
        <v>1</v>
      </c>
      <c r="G5" s="13">
        <f t="dataTable" ref="G5:G14" dt2D="0" dtr="0" r1="F4" ca="1"/>
        <v>331584.97834574938</v>
      </c>
      <c r="I5" s="2"/>
      <c r="J5" s="2"/>
      <c r="K5" s="2">
        <v>1</v>
      </c>
      <c r="L5" s="13">
        <v>316927.32220235211</v>
      </c>
    </row>
    <row r="6" spans="1:12" x14ac:dyDescent="0.55000000000000004">
      <c r="A6" s="2">
        <v>2</v>
      </c>
      <c r="B6" s="13">
        <f t="shared" ref="B6:B14" ca="1" si="0">_xlfn.NORM.INV(RAND(),35,5)</f>
        <v>31.238912113502693</v>
      </c>
      <c r="C6" s="13">
        <f t="shared" ref="C6:C14" ca="1" si="1">_xlfn.NORM.INV(RAND(),10000,2000)</f>
        <v>11627.195085937192</v>
      </c>
      <c r="D6" s="13">
        <f t="shared" ref="D6:D14" ca="1" si="2">B6*C6</f>
        <v>363220.92541614233</v>
      </c>
      <c r="F6" s="2">
        <v>2</v>
      </c>
      <c r="G6" s="13">
        <v>285947.54729812971</v>
      </c>
      <c r="I6" s="2"/>
      <c r="J6" s="2"/>
      <c r="K6" s="2">
        <v>2</v>
      </c>
      <c r="L6" s="13">
        <v>455843.94611975504</v>
      </c>
    </row>
    <row r="7" spans="1:12" x14ac:dyDescent="0.55000000000000004">
      <c r="A7" s="2">
        <v>3</v>
      </c>
      <c r="B7" s="13">
        <f t="shared" ca="1" si="0"/>
        <v>31.600639560637436</v>
      </c>
      <c r="C7" s="13">
        <f t="shared" ca="1" si="1"/>
        <v>13499.737966577182</v>
      </c>
      <c r="D7" s="13">
        <f t="shared" ca="1" si="2"/>
        <v>426600.35364485811</v>
      </c>
      <c r="F7" s="2">
        <v>3</v>
      </c>
      <c r="G7" s="13">
        <v>262985.76383386261</v>
      </c>
      <c r="I7" s="2"/>
      <c r="J7" s="2"/>
      <c r="K7" s="2">
        <v>3</v>
      </c>
      <c r="L7" s="13">
        <v>435429.50351300678</v>
      </c>
    </row>
    <row r="8" spans="1:12" x14ac:dyDescent="0.55000000000000004">
      <c r="A8" s="2">
        <v>4</v>
      </c>
      <c r="B8" s="13">
        <f t="shared" ca="1" si="0"/>
        <v>30.950151714699942</v>
      </c>
      <c r="C8" s="13">
        <f t="shared" ca="1" si="1"/>
        <v>6383.0151848683017</v>
      </c>
      <c r="D8" s="13">
        <f t="shared" ca="1" si="2"/>
        <v>197555.28836890744</v>
      </c>
      <c r="F8" s="2">
        <v>4</v>
      </c>
      <c r="G8" s="13">
        <v>194814.48710481907</v>
      </c>
      <c r="I8" s="2"/>
      <c r="J8" s="2"/>
      <c r="K8" s="2">
        <v>4</v>
      </c>
      <c r="L8" s="13">
        <v>313739.40806520247</v>
      </c>
    </row>
    <row r="9" spans="1:12" x14ac:dyDescent="0.55000000000000004">
      <c r="A9" s="2">
        <v>5</v>
      </c>
      <c r="B9" s="13">
        <f t="shared" ca="1" si="0"/>
        <v>35.805541424027446</v>
      </c>
      <c r="C9" s="13">
        <f t="shared" ca="1" si="1"/>
        <v>11467.95506218158</v>
      </c>
      <c r="D9" s="13">
        <f t="shared" ca="1" si="2"/>
        <v>410616.34002782777</v>
      </c>
      <c r="F9" s="2">
        <v>5</v>
      </c>
      <c r="G9" s="13">
        <v>437113.12117980048</v>
      </c>
      <c r="I9" s="2"/>
      <c r="J9" s="2"/>
      <c r="K9" s="2">
        <v>5</v>
      </c>
      <c r="L9" s="13">
        <v>174078.56033168625</v>
      </c>
    </row>
    <row r="10" spans="1:12" x14ac:dyDescent="0.55000000000000004">
      <c r="A10" s="2">
        <v>6</v>
      </c>
      <c r="B10" s="13">
        <f t="shared" ca="1" si="0"/>
        <v>33.679480533837491</v>
      </c>
      <c r="C10" s="13">
        <f t="shared" ca="1" si="1"/>
        <v>12202.505625153568</v>
      </c>
      <c r="D10" s="13">
        <f t="shared" ca="1" si="2"/>
        <v>410974.05066640209</v>
      </c>
      <c r="F10" s="2">
        <v>6</v>
      </c>
      <c r="G10" s="13">
        <v>315193.07223152055</v>
      </c>
      <c r="I10" s="2"/>
      <c r="J10" s="2"/>
      <c r="K10" s="2">
        <v>6</v>
      </c>
      <c r="L10" s="13">
        <v>314339.45843768888</v>
      </c>
    </row>
    <row r="11" spans="1:12" x14ac:dyDescent="0.55000000000000004">
      <c r="A11" s="2">
        <v>7</v>
      </c>
      <c r="B11" s="13">
        <f t="shared" ca="1" si="0"/>
        <v>28.97583994798255</v>
      </c>
      <c r="C11" s="13">
        <f t="shared" ca="1" si="1"/>
        <v>9826.2387711758638</v>
      </c>
      <c r="D11" s="13">
        <f t="shared" ca="1" si="2"/>
        <v>284723.52192425256</v>
      </c>
      <c r="F11" s="2">
        <v>7</v>
      </c>
      <c r="G11" s="13">
        <v>368246.16365029803</v>
      </c>
      <c r="I11" s="2"/>
      <c r="J11" s="2"/>
      <c r="K11" s="2">
        <v>7</v>
      </c>
      <c r="L11" s="13">
        <v>330785.68859112164</v>
      </c>
    </row>
    <row r="12" spans="1:12" x14ac:dyDescent="0.55000000000000004">
      <c r="A12" s="2">
        <v>8</v>
      </c>
      <c r="B12" s="13">
        <f t="shared" ca="1" si="0"/>
        <v>25.765835190436519</v>
      </c>
      <c r="C12" s="13">
        <f t="shared" ca="1" si="1"/>
        <v>9531.164145425364</v>
      </c>
      <c r="D12" s="13">
        <f t="shared" ca="1" si="2"/>
        <v>245578.40454402767</v>
      </c>
      <c r="F12" s="2">
        <v>8</v>
      </c>
      <c r="G12" s="13">
        <v>422468.57260872587</v>
      </c>
      <c r="I12" s="2"/>
      <c r="J12" s="2"/>
      <c r="K12" s="2">
        <v>8</v>
      </c>
      <c r="L12" s="13">
        <v>151378.66165756047</v>
      </c>
    </row>
    <row r="13" spans="1:12" x14ac:dyDescent="0.55000000000000004">
      <c r="A13" s="2">
        <v>9</v>
      </c>
      <c r="B13" s="13">
        <f t="shared" ca="1" si="0"/>
        <v>31.42133296363945</v>
      </c>
      <c r="C13" s="13">
        <f t="shared" ca="1" si="1"/>
        <v>10711.343446672516</v>
      </c>
      <c r="D13" s="13">
        <f t="shared" ca="1" si="2"/>
        <v>336564.6889257945</v>
      </c>
      <c r="F13" s="2">
        <v>9</v>
      </c>
      <c r="G13" s="13">
        <v>279040.70723244647</v>
      </c>
      <c r="I13" s="2"/>
      <c r="J13" s="2"/>
      <c r="K13" s="2">
        <v>9</v>
      </c>
      <c r="L13" s="13">
        <v>448487.21029094153</v>
      </c>
    </row>
    <row r="14" spans="1:12" x14ac:dyDescent="0.55000000000000004">
      <c r="A14" s="2">
        <v>10</v>
      </c>
      <c r="B14" s="13">
        <f t="shared" ca="1" si="0"/>
        <v>30.586007890422309</v>
      </c>
      <c r="C14" s="13">
        <f t="shared" ca="1" si="1"/>
        <v>8220.7606385564723</v>
      </c>
      <c r="D14" s="13">
        <f t="shared" ca="1" si="2"/>
        <v>251440.24975616139</v>
      </c>
      <c r="F14" s="2">
        <v>10</v>
      </c>
      <c r="G14" s="13">
        <v>281949.74521504674</v>
      </c>
      <c r="I14" s="2"/>
      <c r="J14" s="2"/>
      <c r="K14" s="2">
        <v>10</v>
      </c>
      <c r="L14" s="13">
        <v>347200.32312432281</v>
      </c>
    </row>
  </sheetData>
  <mergeCells count="3">
    <mergeCell ref="A1:D2"/>
    <mergeCell ref="F1:G2"/>
    <mergeCell ref="I1:L2"/>
  </mergeCells>
  <phoneticPr fontId="6"/>
  <printOptions heading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FB0C1-E99F-40A6-9268-F690ACDB9562}">
  <dimension ref="A1:T504"/>
  <sheetViews>
    <sheetView workbookViewId="0">
      <selection activeCell="S20" sqref="S20"/>
    </sheetView>
  </sheetViews>
  <sheetFormatPr defaultRowHeight="18" x14ac:dyDescent="0.55000000000000004"/>
  <cols>
    <col min="1" max="1" width="9.75" customWidth="1"/>
    <col min="2" max="4" width="11.25" customWidth="1"/>
    <col min="9" max="9" width="9.58203125" bestFit="1" customWidth="1"/>
    <col min="10" max="10" width="11.4140625" bestFit="1" customWidth="1"/>
    <col min="11" max="11" width="28.58203125" customWidth="1"/>
    <col min="12" max="12" width="12.4140625" bestFit="1" customWidth="1"/>
    <col min="14" max="14" width="16.25" bestFit="1" customWidth="1"/>
    <col min="15" max="15" width="26.83203125" customWidth="1"/>
    <col min="16" max="16" width="12.4140625" customWidth="1"/>
    <col min="19" max="19" width="18.1640625" bestFit="1" customWidth="1"/>
  </cols>
  <sheetData>
    <row r="1" spans="1:20" ht="15" customHeight="1" x14ac:dyDescent="0.55000000000000004">
      <c r="A1" s="44" t="s">
        <v>58</v>
      </c>
      <c r="B1" s="44"/>
      <c r="C1" s="44"/>
      <c r="D1" s="44"/>
      <c r="F1" s="44" t="s">
        <v>59</v>
      </c>
      <c r="G1" s="44"/>
      <c r="I1" s="44" t="s">
        <v>63</v>
      </c>
      <c r="J1" s="44"/>
      <c r="K1" s="44"/>
      <c r="L1" s="44"/>
      <c r="N1" s="44" t="s">
        <v>14</v>
      </c>
      <c r="O1" s="44"/>
      <c r="P1" s="44"/>
      <c r="S1" s="44" t="s">
        <v>65</v>
      </c>
      <c r="T1" s="44"/>
    </row>
    <row r="2" spans="1:20" ht="15" customHeight="1" x14ac:dyDescent="0.55000000000000004">
      <c r="A2" s="44"/>
      <c r="B2" s="44"/>
      <c r="C2" s="44"/>
      <c r="D2" s="44"/>
      <c r="F2" s="44"/>
      <c r="G2" s="44"/>
      <c r="I2" s="44"/>
      <c r="J2" s="44"/>
      <c r="K2" s="44"/>
      <c r="L2" s="44"/>
      <c r="N2" s="44"/>
      <c r="O2" s="44"/>
      <c r="P2" s="44"/>
      <c r="S2" s="44"/>
      <c r="T2" s="44"/>
    </row>
    <row r="3" spans="1:20" ht="18.5" thickBot="1" x14ac:dyDescent="0.6">
      <c r="A3" s="2"/>
      <c r="B3" s="16"/>
      <c r="C3" s="2"/>
      <c r="D3" s="2"/>
      <c r="F3" s="2"/>
      <c r="G3" s="2"/>
      <c r="I3" s="2"/>
      <c r="J3" s="2"/>
      <c r="K3" s="2"/>
      <c r="L3" s="2"/>
      <c r="N3" s="2"/>
      <c r="O3" s="2"/>
      <c r="P3" s="2"/>
      <c r="S3" s="18"/>
      <c r="T3" s="18"/>
    </row>
    <row r="4" spans="1:20" ht="18.5" thickBot="1" x14ac:dyDescent="0.6">
      <c r="A4" s="4" t="s">
        <v>55</v>
      </c>
      <c r="B4" s="16">
        <f ca="1">_xlfn.NORM.INV(RAND(),35,5)*_xlfn.NORM.INV(RAND(),10000,2000)</f>
        <v>449655.06602803781</v>
      </c>
      <c r="C4" s="4" t="s">
        <v>40</v>
      </c>
      <c r="D4" s="13">
        <f ca="1">B4</f>
        <v>449655.06602803781</v>
      </c>
      <c r="F4" s="4" t="s">
        <v>4</v>
      </c>
      <c r="G4" s="12">
        <f>MIN(D5:D504)</f>
        <v>112745.15741013853</v>
      </c>
      <c r="I4" s="4" t="s">
        <v>60</v>
      </c>
      <c r="J4" s="4" t="s">
        <v>61</v>
      </c>
      <c r="K4" s="4" t="s">
        <v>62</v>
      </c>
      <c r="L4" s="4" t="s">
        <v>36</v>
      </c>
      <c r="N4" s="4" t="s">
        <v>64</v>
      </c>
      <c r="O4" s="4" t="s">
        <v>11</v>
      </c>
      <c r="P4" s="4" t="s">
        <v>36</v>
      </c>
      <c r="S4" s="19" t="s">
        <v>12</v>
      </c>
      <c r="T4" s="19"/>
    </row>
    <row r="5" spans="1:20" x14ac:dyDescent="0.55000000000000004">
      <c r="C5" s="2">
        <v>1</v>
      </c>
      <c r="D5" s="13">
        <f t="dataTable" ref="D5:D504" dt2D="0" dtr="0" r1="C4" ca="1"/>
        <v>351669.02843069995</v>
      </c>
      <c r="F5" s="4" t="s">
        <v>5</v>
      </c>
      <c r="G5" s="12">
        <f>MAX(D6:D505)</f>
        <v>697816.64537809452</v>
      </c>
      <c r="I5" s="2">
        <v>100000</v>
      </c>
      <c r="J5" s="2">
        <f t="array" ref="J5:J11">FREQUENCY(D5:D504,I5:I11)</f>
        <v>0</v>
      </c>
      <c r="K5" s="2" t="str">
        <f ca="1">_xlfn.FORMULATEXT(J5)</f>
        <v>{=FREQUENCY(D5:D504,I5:I11)}</v>
      </c>
      <c r="L5" s="15">
        <f>J5/COUNT($D$5:$D$504)</f>
        <v>0</v>
      </c>
      <c r="N5" s="2" t="s">
        <v>6</v>
      </c>
      <c r="O5" s="2">
        <f>COUNTIF($D$5:$D$504,"&lt;150000")</f>
        <v>2</v>
      </c>
      <c r="P5" s="15">
        <f>O5/COUNT($D$5:$D$504)</f>
        <v>4.0000000000000001E-3</v>
      </c>
      <c r="S5" s="17"/>
      <c r="T5" s="17"/>
    </row>
    <row r="6" spans="1:20" x14ac:dyDescent="0.55000000000000004">
      <c r="C6" s="2">
        <v>2</v>
      </c>
      <c r="D6" s="13">
        <v>511833.2208457251</v>
      </c>
      <c r="I6" s="2">
        <v>200000</v>
      </c>
      <c r="J6" s="2">
        <v>18</v>
      </c>
      <c r="K6" s="2" t="str">
        <f t="shared" ref="K6:K11" ca="1" si="0">_xlfn.FORMULATEXT(J6)</f>
        <v>{=FREQUENCY(D5:D504,I5:I11)}</v>
      </c>
      <c r="L6" s="15">
        <f t="shared" ref="L6:L11" si="1">J6/COUNT($D$5:$D$504)</f>
        <v>3.5999999999999997E-2</v>
      </c>
      <c r="N6" s="2" t="s">
        <v>7</v>
      </c>
      <c r="O6" s="2">
        <f>COUNTIF($D$5:$D$504,"&lt;500000")</f>
        <v>465</v>
      </c>
      <c r="P6" s="15">
        <f t="shared" ref="P6:P9" si="2">O6/COUNT($D$5:$D$504)</f>
        <v>0.93</v>
      </c>
      <c r="S6" s="2" t="s">
        <v>66</v>
      </c>
      <c r="T6" s="2">
        <v>344942.0909974947</v>
      </c>
    </row>
    <row r="7" spans="1:20" x14ac:dyDescent="0.55000000000000004">
      <c r="C7" s="2">
        <v>3</v>
      </c>
      <c r="D7" s="13">
        <v>260507.37747378196</v>
      </c>
      <c r="I7" s="2">
        <v>300000</v>
      </c>
      <c r="J7" s="2">
        <v>114</v>
      </c>
      <c r="K7" s="2" t="str">
        <f t="shared" ca="1" si="0"/>
        <v>{=FREQUENCY(D5:D504,I5:I11)}</v>
      </c>
      <c r="L7" s="15">
        <f t="shared" si="1"/>
        <v>0.22800000000000001</v>
      </c>
      <c r="N7" s="2" t="s">
        <v>8</v>
      </c>
      <c r="O7" s="2">
        <f>COUNTIF($D$5:$D$504,"&gt;500000")</f>
        <v>35</v>
      </c>
      <c r="P7" s="15">
        <f t="shared" si="2"/>
        <v>7.0000000000000007E-2</v>
      </c>
      <c r="S7" s="2" t="s">
        <v>13</v>
      </c>
      <c r="T7" s="2">
        <v>3860.7311435408642</v>
      </c>
    </row>
    <row r="8" spans="1:20" x14ac:dyDescent="0.55000000000000004">
      <c r="C8" s="2">
        <v>4</v>
      </c>
      <c r="D8" s="13">
        <v>382057.69671361701</v>
      </c>
      <c r="I8" s="2">
        <v>400000</v>
      </c>
      <c r="J8" s="2">
        <v>221</v>
      </c>
      <c r="K8" s="2" t="str">
        <f t="shared" ca="1" si="0"/>
        <v>{=FREQUENCY(D5:D504,I5:I11)}</v>
      </c>
      <c r="L8" s="15">
        <f t="shared" si="1"/>
        <v>0.442</v>
      </c>
      <c r="N8" s="2" t="s">
        <v>9</v>
      </c>
      <c r="O8" s="2">
        <f>COUNTIFS($D$5:$D$504,"&gt;250000",$D$5:$D$504,"&lt;500000")</f>
        <v>409</v>
      </c>
      <c r="P8" s="15">
        <f t="shared" si="2"/>
        <v>0.81799999999999995</v>
      </c>
      <c r="S8" s="2" t="s">
        <v>67</v>
      </c>
      <c r="T8" s="2">
        <v>338453.94641554297</v>
      </c>
    </row>
    <row r="9" spans="1:20" x14ac:dyDescent="0.55000000000000004">
      <c r="C9" s="2">
        <v>5</v>
      </c>
      <c r="D9" s="13">
        <v>312717.68714460894</v>
      </c>
      <c r="I9" s="2">
        <v>500000</v>
      </c>
      <c r="J9" s="2">
        <v>112</v>
      </c>
      <c r="K9" s="2" t="str">
        <f t="shared" ca="1" si="0"/>
        <v>{=FREQUENCY(D5:D504,I5:I11)}</v>
      </c>
      <c r="L9" s="15">
        <f t="shared" si="1"/>
        <v>0.224</v>
      </c>
      <c r="N9" s="2" t="s">
        <v>10</v>
      </c>
      <c r="O9" s="2">
        <f>COUNTIFS($D$5:$D$504,"&gt;350000",$D$5:$D$504,"&lt;550000")</f>
        <v>240</v>
      </c>
      <c r="P9" s="15">
        <f t="shared" si="2"/>
        <v>0.48</v>
      </c>
      <c r="S9" s="2" t="s">
        <v>68</v>
      </c>
      <c r="T9" s="2" t="e">
        <v>#N/A</v>
      </c>
    </row>
    <row r="10" spans="1:20" x14ac:dyDescent="0.55000000000000004">
      <c r="C10" s="2">
        <v>6</v>
      </c>
      <c r="D10" s="13">
        <v>157295.53693818691</v>
      </c>
      <c r="I10" s="2">
        <v>600000</v>
      </c>
      <c r="J10" s="2">
        <v>29</v>
      </c>
      <c r="K10" s="2" t="str">
        <f t="shared" ca="1" si="0"/>
        <v>{=FREQUENCY(D5:D504,I5:I11)}</v>
      </c>
      <c r="L10" s="15">
        <f t="shared" si="1"/>
        <v>5.8000000000000003E-2</v>
      </c>
      <c r="S10" s="2" t="s">
        <v>69</v>
      </c>
      <c r="T10" s="2">
        <v>86328.572798078705</v>
      </c>
    </row>
    <row r="11" spans="1:20" x14ac:dyDescent="0.55000000000000004">
      <c r="C11" s="2">
        <v>7</v>
      </c>
      <c r="D11" s="13">
        <v>383592.58388363861</v>
      </c>
      <c r="I11" s="2">
        <v>700000</v>
      </c>
      <c r="J11" s="2">
        <v>6</v>
      </c>
      <c r="K11" s="2" t="str">
        <f t="shared" ca="1" si="0"/>
        <v>{=FREQUENCY(D5:D504,I5:I11)}</v>
      </c>
      <c r="L11" s="15">
        <f t="shared" si="1"/>
        <v>1.2E-2</v>
      </c>
      <c r="S11" s="2" t="s">
        <v>70</v>
      </c>
      <c r="T11" s="2">
        <v>7452622481.3531752</v>
      </c>
    </row>
    <row r="12" spans="1:20" x14ac:dyDescent="0.55000000000000004">
      <c r="C12" s="2">
        <v>8</v>
      </c>
      <c r="D12" s="13">
        <v>375690.51796084928</v>
      </c>
      <c r="S12" s="2" t="s">
        <v>71</v>
      </c>
      <c r="T12" s="2">
        <v>3.9576860815517811E-2</v>
      </c>
    </row>
    <row r="13" spans="1:20" x14ac:dyDescent="0.55000000000000004">
      <c r="C13" s="2">
        <v>9</v>
      </c>
      <c r="D13" s="13">
        <v>334794.5739873281</v>
      </c>
      <c r="S13" s="2" t="s">
        <v>72</v>
      </c>
      <c r="T13" s="2">
        <v>0.32543385475875547</v>
      </c>
    </row>
    <row r="14" spans="1:20" x14ac:dyDescent="0.55000000000000004">
      <c r="C14" s="2">
        <v>10</v>
      </c>
      <c r="D14" s="13">
        <v>211875.30765925217</v>
      </c>
      <c r="S14" s="2" t="s">
        <v>73</v>
      </c>
      <c r="T14" s="2">
        <v>533181.43873888021</v>
      </c>
    </row>
    <row r="15" spans="1:20" x14ac:dyDescent="0.55000000000000004">
      <c r="C15" s="2">
        <v>11</v>
      </c>
      <c r="D15" s="2">
        <v>367277.69359282497</v>
      </c>
      <c r="S15" s="2" t="s">
        <v>74</v>
      </c>
      <c r="T15" s="2">
        <v>76050.257077045535</v>
      </c>
    </row>
    <row r="16" spans="1:20" x14ac:dyDescent="0.55000000000000004">
      <c r="C16" s="2">
        <v>12</v>
      </c>
      <c r="D16" s="2">
        <v>251613.29186818632</v>
      </c>
      <c r="S16" s="2" t="s">
        <v>75</v>
      </c>
      <c r="T16" s="2">
        <v>609231.69581592572</v>
      </c>
    </row>
    <row r="17" spans="3:20" x14ac:dyDescent="0.55000000000000004">
      <c r="C17" s="2">
        <v>13</v>
      </c>
      <c r="D17" s="2">
        <v>533064.16613834759</v>
      </c>
      <c r="S17" s="2" t="s">
        <v>76</v>
      </c>
      <c r="T17" s="2">
        <v>172471045.49874735</v>
      </c>
    </row>
    <row r="18" spans="3:20" ht="18.5" thickBot="1" x14ac:dyDescent="0.6">
      <c r="C18" s="2">
        <v>14</v>
      </c>
      <c r="D18" s="2">
        <v>336815.56837017048</v>
      </c>
      <c r="S18" s="18" t="s">
        <v>77</v>
      </c>
      <c r="T18" s="18">
        <v>500</v>
      </c>
    </row>
    <row r="19" spans="3:20" x14ac:dyDescent="0.55000000000000004">
      <c r="C19" s="2">
        <v>15</v>
      </c>
      <c r="D19" s="2">
        <v>268450.29275504546</v>
      </c>
    </row>
    <row r="20" spans="3:20" x14ac:dyDescent="0.55000000000000004">
      <c r="C20" s="2">
        <v>16</v>
      </c>
      <c r="D20" s="2">
        <v>312201.52843652223</v>
      </c>
    </row>
    <row r="21" spans="3:20" x14ac:dyDescent="0.55000000000000004">
      <c r="C21" s="2">
        <v>17</v>
      </c>
      <c r="D21" s="2">
        <v>488604.80659556267</v>
      </c>
    </row>
    <row r="22" spans="3:20" x14ac:dyDescent="0.55000000000000004">
      <c r="C22" s="2">
        <v>18</v>
      </c>
      <c r="D22" s="2">
        <v>227900.8225767361</v>
      </c>
    </row>
    <row r="23" spans="3:20" x14ac:dyDescent="0.55000000000000004">
      <c r="C23" s="2">
        <v>19</v>
      </c>
      <c r="D23" s="2">
        <v>335436.17682407179</v>
      </c>
    </row>
    <row r="24" spans="3:20" x14ac:dyDescent="0.55000000000000004">
      <c r="C24" s="2">
        <v>20</v>
      </c>
      <c r="D24" s="2">
        <v>218114.80417363966</v>
      </c>
    </row>
    <row r="25" spans="3:20" x14ac:dyDescent="0.55000000000000004">
      <c r="C25" s="2">
        <v>21</v>
      </c>
      <c r="D25" s="2">
        <v>568500.43010513019</v>
      </c>
    </row>
    <row r="26" spans="3:20" x14ac:dyDescent="0.55000000000000004">
      <c r="C26" s="2">
        <v>22</v>
      </c>
      <c r="D26" s="2">
        <v>444239.49317599804</v>
      </c>
    </row>
    <row r="27" spans="3:20" x14ac:dyDescent="0.55000000000000004">
      <c r="C27" s="2">
        <v>23</v>
      </c>
      <c r="D27" s="2">
        <v>396008.00877432257</v>
      </c>
    </row>
    <row r="28" spans="3:20" x14ac:dyDescent="0.55000000000000004">
      <c r="C28" s="2">
        <v>24</v>
      </c>
      <c r="D28" s="2">
        <v>258414.56103903378</v>
      </c>
    </row>
    <row r="29" spans="3:20" x14ac:dyDescent="0.55000000000000004">
      <c r="C29" s="2">
        <v>25</v>
      </c>
      <c r="D29" s="2">
        <v>424170.97844542534</v>
      </c>
    </row>
    <row r="30" spans="3:20" x14ac:dyDescent="0.55000000000000004">
      <c r="C30" s="2">
        <v>26</v>
      </c>
      <c r="D30" s="2">
        <v>399701.44349665585</v>
      </c>
    </row>
    <row r="31" spans="3:20" x14ac:dyDescent="0.55000000000000004">
      <c r="C31" s="2">
        <v>27</v>
      </c>
      <c r="D31" s="2">
        <v>307941.11017755454</v>
      </c>
    </row>
    <row r="32" spans="3:20" x14ac:dyDescent="0.55000000000000004">
      <c r="C32" s="2">
        <v>28</v>
      </c>
      <c r="D32" s="2">
        <v>330091.69599039754</v>
      </c>
    </row>
    <row r="33" spans="3:4" x14ac:dyDescent="0.55000000000000004">
      <c r="C33" s="2">
        <v>29</v>
      </c>
      <c r="D33" s="2">
        <v>427561.52177778166</v>
      </c>
    </row>
    <row r="34" spans="3:4" x14ac:dyDescent="0.55000000000000004">
      <c r="C34" s="2">
        <v>30</v>
      </c>
      <c r="D34" s="2">
        <v>254885.16884296905</v>
      </c>
    </row>
    <row r="35" spans="3:4" x14ac:dyDescent="0.55000000000000004">
      <c r="C35" s="2">
        <v>31</v>
      </c>
      <c r="D35" s="2">
        <v>288213.98202738335</v>
      </c>
    </row>
    <row r="36" spans="3:4" x14ac:dyDescent="0.55000000000000004">
      <c r="C36" s="2">
        <v>32</v>
      </c>
      <c r="D36" s="2">
        <v>475977.77507661085</v>
      </c>
    </row>
    <row r="37" spans="3:4" x14ac:dyDescent="0.55000000000000004">
      <c r="C37" s="2">
        <v>33</v>
      </c>
      <c r="D37" s="2">
        <v>370122.08502792113</v>
      </c>
    </row>
    <row r="38" spans="3:4" x14ac:dyDescent="0.55000000000000004">
      <c r="C38" s="2">
        <v>34</v>
      </c>
      <c r="D38" s="2">
        <v>335981.16386197245</v>
      </c>
    </row>
    <row r="39" spans="3:4" x14ac:dyDescent="0.55000000000000004">
      <c r="C39" s="2">
        <v>35</v>
      </c>
      <c r="D39" s="2">
        <v>410402.74669673195</v>
      </c>
    </row>
    <row r="40" spans="3:4" x14ac:dyDescent="0.55000000000000004">
      <c r="C40" s="2">
        <v>36</v>
      </c>
      <c r="D40" s="2">
        <v>281531.1570426781</v>
      </c>
    </row>
    <row r="41" spans="3:4" x14ac:dyDescent="0.55000000000000004">
      <c r="C41" s="2">
        <v>37</v>
      </c>
      <c r="D41" s="2">
        <v>411785.45276170369</v>
      </c>
    </row>
    <row r="42" spans="3:4" x14ac:dyDescent="0.55000000000000004">
      <c r="C42" s="2">
        <v>38</v>
      </c>
      <c r="D42" s="2">
        <v>261788.37656098572</v>
      </c>
    </row>
    <row r="43" spans="3:4" x14ac:dyDescent="0.55000000000000004">
      <c r="C43" s="2">
        <v>39</v>
      </c>
      <c r="D43" s="2">
        <v>342234.24202921032</v>
      </c>
    </row>
    <row r="44" spans="3:4" x14ac:dyDescent="0.55000000000000004">
      <c r="C44" s="2">
        <v>40</v>
      </c>
      <c r="D44" s="2">
        <v>377048.80249220034</v>
      </c>
    </row>
    <row r="45" spans="3:4" x14ac:dyDescent="0.55000000000000004">
      <c r="C45" s="2">
        <v>41</v>
      </c>
      <c r="D45" s="2">
        <v>340041.66312017397</v>
      </c>
    </row>
    <row r="46" spans="3:4" x14ac:dyDescent="0.55000000000000004">
      <c r="C46" s="2">
        <v>42</v>
      </c>
      <c r="D46" s="2">
        <v>309186.83659396769</v>
      </c>
    </row>
    <row r="47" spans="3:4" x14ac:dyDescent="0.55000000000000004">
      <c r="C47" s="2">
        <v>43</v>
      </c>
      <c r="D47" s="2">
        <v>299481.26003784337</v>
      </c>
    </row>
    <row r="48" spans="3:4" x14ac:dyDescent="0.55000000000000004">
      <c r="C48" s="2">
        <v>44</v>
      </c>
      <c r="D48" s="2">
        <v>229123.42165420853</v>
      </c>
    </row>
    <row r="49" spans="3:4" x14ac:dyDescent="0.55000000000000004">
      <c r="C49" s="2">
        <v>45</v>
      </c>
      <c r="D49" s="2">
        <v>328980.99355455599</v>
      </c>
    </row>
    <row r="50" spans="3:4" x14ac:dyDescent="0.55000000000000004">
      <c r="C50" s="2">
        <v>46</v>
      </c>
      <c r="D50" s="2">
        <v>328978.64995677426</v>
      </c>
    </row>
    <row r="51" spans="3:4" x14ac:dyDescent="0.55000000000000004">
      <c r="C51" s="2">
        <v>47</v>
      </c>
      <c r="D51" s="2">
        <v>190945.57113304635</v>
      </c>
    </row>
    <row r="52" spans="3:4" x14ac:dyDescent="0.55000000000000004">
      <c r="C52" s="2">
        <v>48</v>
      </c>
      <c r="D52" s="2">
        <v>279670.1591643329</v>
      </c>
    </row>
    <row r="53" spans="3:4" x14ac:dyDescent="0.55000000000000004">
      <c r="C53" s="2">
        <v>49</v>
      </c>
      <c r="D53" s="2">
        <v>364169.02021796827</v>
      </c>
    </row>
    <row r="54" spans="3:4" x14ac:dyDescent="0.55000000000000004">
      <c r="C54" s="2">
        <v>50</v>
      </c>
      <c r="D54" s="2">
        <v>436028.86999577441</v>
      </c>
    </row>
    <row r="55" spans="3:4" x14ac:dyDescent="0.55000000000000004">
      <c r="C55" s="2">
        <v>51</v>
      </c>
      <c r="D55" s="2">
        <v>208408.99921848171</v>
      </c>
    </row>
    <row r="56" spans="3:4" x14ac:dyDescent="0.55000000000000004">
      <c r="C56" s="2">
        <v>52</v>
      </c>
      <c r="D56" s="2">
        <v>300043.97232070792</v>
      </c>
    </row>
    <row r="57" spans="3:4" x14ac:dyDescent="0.55000000000000004">
      <c r="C57" s="2">
        <v>53</v>
      </c>
      <c r="D57" s="2">
        <v>523258.209355762</v>
      </c>
    </row>
    <row r="58" spans="3:4" x14ac:dyDescent="0.55000000000000004">
      <c r="C58" s="2">
        <v>54</v>
      </c>
      <c r="D58" s="2">
        <v>559443.96068368026</v>
      </c>
    </row>
    <row r="59" spans="3:4" x14ac:dyDescent="0.55000000000000004">
      <c r="C59" s="2">
        <v>55</v>
      </c>
      <c r="D59" s="2">
        <v>240231.84488496074</v>
      </c>
    </row>
    <row r="60" spans="3:4" x14ac:dyDescent="0.55000000000000004">
      <c r="C60" s="2">
        <v>56</v>
      </c>
      <c r="D60" s="2">
        <v>395544.85938727524</v>
      </c>
    </row>
    <row r="61" spans="3:4" x14ac:dyDescent="0.55000000000000004">
      <c r="C61" s="2">
        <v>57</v>
      </c>
      <c r="D61" s="2">
        <v>410869.56571265525</v>
      </c>
    </row>
    <row r="62" spans="3:4" x14ac:dyDescent="0.55000000000000004">
      <c r="C62" s="2">
        <v>58</v>
      </c>
      <c r="D62" s="2">
        <v>316461.65914372832</v>
      </c>
    </row>
    <row r="63" spans="3:4" x14ac:dyDescent="0.55000000000000004">
      <c r="C63" s="2">
        <v>59</v>
      </c>
      <c r="D63" s="2">
        <v>332894.36372285284</v>
      </c>
    </row>
    <row r="64" spans="3:4" x14ac:dyDescent="0.55000000000000004">
      <c r="C64" s="2">
        <v>60</v>
      </c>
      <c r="D64" s="2">
        <v>247959.69442860835</v>
      </c>
    </row>
    <row r="65" spans="3:4" x14ac:dyDescent="0.55000000000000004">
      <c r="C65" s="2">
        <v>61</v>
      </c>
      <c r="D65" s="2">
        <v>348332.2824500748</v>
      </c>
    </row>
    <row r="66" spans="3:4" x14ac:dyDescent="0.55000000000000004">
      <c r="C66" s="2">
        <v>62</v>
      </c>
      <c r="D66" s="2">
        <v>332468.61334673548</v>
      </c>
    </row>
    <row r="67" spans="3:4" x14ac:dyDescent="0.55000000000000004">
      <c r="C67" s="2">
        <v>63</v>
      </c>
      <c r="D67" s="2">
        <v>362548.35279363382</v>
      </c>
    </row>
    <row r="68" spans="3:4" x14ac:dyDescent="0.55000000000000004">
      <c r="C68" s="2">
        <v>64</v>
      </c>
      <c r="D68" s="2">
        <v>697816.64537809452</v>
      </c>
    </row>
    <row r="69" spans="3:4" x14ac:dyDescent="0.55000000000000004">
      <c r="C69" s="2">
        <v>65</v>
      </c>
      <c r="D69" s="2">
        <v>300815.29764482309</v>
      </c>
    </row>
    <row r="70" spans="3:4" x14ac:dyDescent="0.55000000000000004">
      <c r="C70" s="2">
        <v>66</v>
      </c>
      <c r="D70" s="2">
        <v>464858.79897226125</v>
      </c>
    </row>
    <row r="71" spans="3:4" x14ac:dyDescent="0.55000000000000004">
      <c r="C71" s="2">
        <v>67</v>
      </c>
      <c r="D71" s="2">
        <v>331742.9999729293</v>
      </c>
    </row>
    <row r="72" spans="3:4" x14ac:dyDescent="0.55000000000000004">
      <c r="C72" s="2">
        <v>68</v>
      </c>
      <c r="D72" s="2">
        <v>499084.93378995167</v>
      </c>
    </row>
    <row r="73" spans="3:4" x14ac:dyDescent="0.55000000000000004">
      <c r="C73" s="2">
        <v>69</v>
      </c>
      <c r="D73" s="2">
        <v>399027.04797506565</v>
      </c>
    </row>
    <row r="74" spans="3:4" x14ac:dyDescent="0.55000000000000004">
      <c r="C74" s="2">
        <v>70</v>
      </c>
      <c r="D74" s="2">
        <v>412315.08756027598</v>
      </c>
    </row>
    <row r="75" spans="3:4" x14ac:dyDescent="0.55000000000000004">
      <c r="C75" s="2">
        <v>71</v>
      </c>
      <c r="D75" s="2">
        <v>341296.98345457006</v>
      </c>
    </row>
    <row r="76" spans="3:4" x14ac:dyDescent="0.55000000000000004">
      <c r="C76" s="2">
        <v>72</v>
      </c>
      <c r="D76" s="2">
        <v>454742.17050363077</v>
      </c>
    </row>
    <row r="77" spans="3:4" x14ac:dyDescent="0.55000000000000004">
      <c r="C77" s="2">
        <v>73</v>
      </c>
      <c r="D77" s="2">
        <v>415283.03593013721</v>
      </c>
    </row>
    <row r="78" spans="3:4" x14ac:dyDescent="0.55000000000000004">
      <c r="C78" s="2">
        <v>74</v>
      </c>
      <c r="D78" s="2">
        <v>355818.04021160642</v>
      </c>
    </row>
    <row r="79" spans="3:4" x14ac:dyDescent="0.55000000000000004">
      <c r="C79" s="2">
        <v>75</v>
      </c>
      <c r="D79" s="2">
        <v>244985.43623972576</v>
      </c>
    </row>
    <row r="80" spans="3:4" x14ac:dyDescent="0.55000000000000004">
      <c r="C80" s="2">
        <v>76</v>
      </c>
      <c r="D80" s="2">
        <v>365722.26797845261</v>
      </c>
    </row>
    <row r="81" spans="3:4" x14ac:dyDescent="0.55000000000000004">
      <c r="C81" s="2">
        <v>77</v>
      </c>
      <c r="D81" s="2">
        <v>322844.20515687077</v>
      </c>
    </row>
    <row r="82" spans="3:4" x14ac:dyDescent="0.55000000000000004">
      <c r="C82" s="2">
        <v>78</v>
      </c>
      <c r="D82" s="2">
        <v>340842.04688306764</v>
      </c>
    </row>
    <row r="83" spans="3:4" x14ac:dyDescent="0.55000000000000004">
      <c r="C83" s="2">
        <v>79</v>
      </c>
      <c r="D83" s="2">
        <v>438587.16847215377</v>
      </c>
    </row>
    <row r="84" spans="3:4" x14ac:dyDescent="0.55000000000000004">
      <c r="C84" s="2">
        <v>80</v>
      </c>
      <c r="D84" s="2">
        <v>366757.06581485964</v>
      </c>
    </row>
    <row r="85" spans="3:4" x14ac:dyDescent="0.55000000000000004">
      <c r="C85" s="2">
        <v>81</v>
      </c>
      <c r="D85" s="2">
        <v>304411.06848559435</v>
      </c>
    </row>
    <row r="86" spans="3:4" x14ac:dyDescent="0.55000000000000004">
      <c r="C86" s="2">
        <v>82</v>
      </c>
      <c r="D86" s="2">
        <v>461709.22574827756</v>
      </c>
    </row>
    <row r="87" spans="3:4" x14ac:dyDescent="0.55000000000000004">
      <c r="C87" s="2">
        <v>83</v>
      </c>
      <c r="D87" s="2">
        <v>210493.81297701414</v>
      </c>
    </row>
    <row r="88" spans="3:4" x14ac:dyDescent="0.55000000000000004">
      <c r="C88" s="2">
        <v>84</v>
      </c>
      <c r="D88" s="2">
        <v>256755.18242621367</v>
      </c>
    </row>
    <row r="89" spans="3:4" x14ac:dyDescent="0.55000000000000004">
      <c r="C89" s="2">
        <v>85</v>
      </c>
      <c r="D89" s="2">
        <v>431324.31925749936</v>
      </c>
    </row>
    <row r="90" spans="3:4" x14ac:dyDescent="0.55000000000000004">
      <c r="C90" s="2">
        <v>86</v>
      </c>
      <c r="D90" s="2">
        <v>457230.79631058621</v>
      </c>
    </row>
    <row r="91" spans="3:4" x14ac:dyDescent="0.55000000000000004">
      <c r="C91" s="2">
        <v>87</v>
      </c>
      <c r="D91" s="2">
        <v>456095.83745642577</v>
      </c>
    </row>
    <row r="92" spans="3:4" x14ac:dyDescent="0.55000000000000004">
      <c r="C92" s="2">
        <v>88</v>
      </c>
      <c r="D92" s="2">
        <v>336849.11964180379</v>
      </c>
    </row>
    <row r="93" spans="3:4" x14ac:dyDescent="0.55000000000000004">
      <c r="C93" s="2">
        <v>89</v>
      </c>
      <c r="D93" s="2">
        <v>272237.18289307359</v>
      </c>
    </row>
    <row r="94" spans="3:4" x14ac:dyDescent="0.55000000000000004">
      <c r="C94" s="2">
        <v>90</v>
      </c>
      <c r="D94" s="2">
        <v>342519.65821743559</v>
      </c>
    </row>
    <row r="95" spans="3:4" x14ac:dyDescent="0.55000000000000004">
      <c r="C95" s="2">
        <v>91</v>
      </c>
      <c r="D95" s="2">
        <v>233466.1794180554</v>
      </c>
    </row>
    <row r="96" spans="3:4" x14ac:dyDescent="0.55000000000000004">
      <c r="C96" s="2">
        <v>92</v>
      </c>
      <c r="D96" s="2">
        <v>340966.19023174082</v>
      </c>
    </row>
    <row r="97" spans="3:4" x14ac:dyDescent="0.55000000000000004">
      <c r="C97" s="2">
        <v>93</v>
      </c>
      <c r="D97" s="2">
        <v>319414.40461965126</v>
      </c>
    </row>
    <row r="98" spans="3:4" x14ac:dyDescent="0.55000000000000004">
      <c r="C98" s="2">
        <v>94</v>
      </c>
      <c r="D98" s="2">
        <v>351154.6234629798</v>
      </c>
    </row>
    <row r="99" spans="3:4" x14ac:dyDescent="0.55000000000000004">
      <c r="C99" s="2">
        <v>95</v>
      </c>
      <c r="D99" s="2">
        <v>309617.44933689793</v>
      </c>
    </row>
    <row r="100" spans="3:4" x14ac:dyDescent="0.55000000000000004">
      <c r="C100" s="2">
        <v>96</v>
      </c>
      <c r="D100" s="2">
        <v>334396.23843818757</v>
      </c>
    </row>
    <row r="101" spans="3:4" x14ac:dyDescent="0.55000000000000004">
      <c r="C101" s="2">
        <v>97</v>
      </c>
      <c r="D101" s="2">
        <v>336780.62550804368</v>
      </c>
    </row>
    <row r="102" spans="3:4" x14ac:dyDescent="0.55000000000000004">
      <c r="C102" s="2">
        <v>98</v>
      </c>
      <c r="D102" s="2">
        <v>472333.89070493117</v>
      </c>
    </row>
    <row r="103" spans="3:4" x14ac:dyDescent="0.55000000000000004">
      <c r="C103" s="2">
        <v>99</v>
      </c>
      <c r="D103" s="2">
        <v>294790.21806829836</v>
      </c>
    </row>
    <row r="104" spans="3:4" x14ac:dyDescent="0.55000000000000004">
      <c r="C104" s="2">
        <v>100</v>
      </c>
      <c r="D104" s="2">
        <v>530079.02128742484</v>
      </c>
    </row>
    <row r="105" spans="3:4" x14ac:dyDescent="0.55000000000000004">
      <c r="C105" s="2">
        <v>101</v>
      </c>
      <c r="D105" s="2">
        <v>496582.60826568893</v>
      </c>
    </row>
    <row r="106" spans="3:4" x14ac:dyDescent="0.55000000000000004">
      <c r="C106" s="2">
        <v>102</v>
      </c>
      <c r="D106" s="2">
        <v>333054.63165454922</v>
      </c>
    </row>
    <row r="107" spans="3:4" x14ac:dyDescent="0.55000000000000004">
      <c r="C107" s="2">
        <v>103</v>
      </c>
      <c r="D107" s="2">
        <v>187417.582550594</v>
      </c>
    </row>
    <row r="108" spans="3:4" x14ac:dyDescent="0.55000000000000004">
      <c r="C108" s="2">
        <v>104</v>
      </c>
      <c r="D108" s="2">
        <v>510412.80827633746</v>
      </c>
    </row>
    <row r="109" spans="3:4" x14ac:dyDescent="0.55000000000000004">
      <c r="C109" s="2">
        <v>105</v>
      </c>
      <c r="D109" s="2">
        <v>393136.33934145363</v>
      </c>
    </row>
    <row r="110" spans="3:4" x14ac:dyDescent="0.55000000000000004">
      <c r="C110" s="2">
        <v>106</v>
      </c>
      <c r="D110" s="2">
        <v>327174.97607581923</v>
      </c>
    </row>
    <row r="111" spans="3:4" x14ac:dyDescent="0.55000000000000004">
      <c r="C111" s="2">
        <v>107</v>
      </c>
      <c r="D111" s="2">
        <v>439676.76468120707</v>
      </c>
    </row>
    <row r="112" spans="3:4" x14ac:dyDescent="0.55000000000000004">
      <c r="C112" s="2">
        <v>108</v>
      </c>
      <c r="D112" s="2">
        <v>341425.65754547255</v>
      </c>
    </row>
    <row r="113" spans="3:4" x14ac:dyDescent="0.55000000000000004">
      <c r="C113" s="2">
        <v>109</v>
      </c>
      <c r="D113" s="2">
        <v>252368.74392383499</v>
      </c>
    </row>
    <row r="114" spans="3:4" x14ac:dyDescent="0.55000000000000004">
      <c r="C114" s="2">
        <v>110</v>
      </c>
      <c r="D114" s="2">
        <v>352060.50911354169</v>
      </c>
    </row>
    <row r="115" spans="3:4" x14ac:dyDescent="0.55000000000000004">
      <c r="C115" s="2">
        <v>111</v>
      </c>
      <c r="D115" s="2">
        <v>231565.90262019105</v>
      </c>
    </row>
    <row r="116" spans="3:4" x14ac:dyDescent="0.55000000000000004">
      <c r="C116" s="2">
        <v>112</v>
      </c>
      <c r="D116" s="2">
        <v>193239.94910133799</v>
      </c>
    </row>
    <row r="117" spans="3:4" x14ac:dyDescent="0.55000000000000004">
      <c r="C117" s="2">
        <v>113</v>
      </c>
      <c r="D117" s="2">
        <v>325027.55302126834</v>
      </c>
    </row>
    <row r="118" spans="3:4" x14ac:dyDescent="0.55000000000000004">
      <c r="C118" s="2">
        <v>114</v>
      </c>
      <c r="D118" s="2">
        <v>433868.85451919114</v>
      </c>
    </row>
    <row r="119" spans="3:4" x14ac:dyDescent="0.55000000000000004">
      <c r="C119" s="2">
        <v>115</v>
      </c>
      <c r="D119" s="2">
        <v>307487.63097670657</v>
      </c>
    </row>
    <row r="120" spans="3:4" x14ac:dyDescent="0.55000000000000004">
      <c r="C120" s="2">
        <v>116</v>
      </c>
      <c r="D120" s="2">
        <v>293621.53876676422</v>
      </c>
    </row>
    <row r="121" spans="3:4" x14ac:dyDescent="0.55000000000000004">
      <c r="C121" s="2">
        <v>117</v>
      </c>
      <c r="D121" s="2">
        <v>339377.27211056347</v>
      </c>
    </row>
    <row r="122" spans="3:4" x14ac:dyDescent="0.55000000000000004">
      <c r="C122" s="2">
        <v>118</v>
      </c>
      <c r="D122" s="2">
        <v>257057.94637240411</v>
      </c>
    </row>
    <row r="123" spans="3:4" x14ac:dyDescent="0.55000000000000004">
      <c r="C123" s="2">
        <v>119</v>
      </c>
      <c r="D123" s="2">
        <v>455122.48953438067</v>
      </c>
    </row>
    <row r="124" spans="3:4" x14ac:dyDescent="0.55000000000000004">
      <c r="C124" s="2">
        <v>120</v>
      </c>
      <c r="D124" s="2">
        <v>437794.71858480497</v>
      </c>
    </row>
    <row r="125" spans="3:4" x14ac:dyDescent="0.55000000000000004">
      <c r="C125" s="2">
        <v>121</v>
      </c>
      <c r="D125" s="2">
        <v>324278.3151973291</v>
      </c>
    </row>
    <row r="126" spans="3:4" x14ac:dyDescent="0.55000000000000004">
      <c r="C126" s="2">
        <v>122</v>
      </c>
      <c r="D126" s="2">
        <v>356048.72315713385</v>
      </c>
    </row>
    <row r="127" spans="3:4" x14ac:dyDescent="0.55000000000000004">
      <c r="C127" s="2">
        <v>123</v>
      </c>
      <c r="D127" s="2">
        <v>341430.03869658365</v>
      </c>
    </row>
    <row r="128" spans="3:4" x14ac:dyDescent="0.55000000000000004">
      <c r="C128" s="2">
        <v>124</v>
      </c>
      <c r="D128" s="2">
        <v>435235.01893009682</v>
      </c>
    </row>
    <row r="129" spans="3:4" x14ac:dyDescent="0.55000000000000004">
      <c r="C129" s="2">
        <v>125</v>
      </c>
      <c r="D129" s="2">
        <v>360423.5277972215</v>
      </c>
    </row>
    <row r="130" spans="3:4" x14ac:dyDescent="0.55000000000000004">
      <c r="C130" s="2">
        <v>126</v>
      </c>
      <c r="D130" s="2">
        <v>273738.62771422241</v>
      </c>
    </row>
    <row r="131" spans="3:4" x14ac:dyDescent="0.55000000000000004">
      <c r="C131" s="2">
        <v>127</v>
      </c>
      <c r="D131" s="2">
        <v>254255.52964436184</v>
      </c>
    </row>
    <row r="132" spans="3:4" x14ac:dyDescent="0.55000000000000004">
      <c r="C132" s="2">
        <v>128</v>
      </c>
      <c r="D132" s="2">
        <v>349984.10096486221</v>
      </c>
    </row>
    <row r="133" spans="3:4" x14ac:dyDescent="0.55000000000000004">
      <c r="C133" s="2">
        <v>129</v>
      </c>
      <c r="D133" s="2">
        <v>236287.51860584106</v>
      </c>
    </row>
    <row r="134" spans="3:4" x14ac:dyDescent="0.55000000000000004">
      <c r="C134" s="2">
        <v>130</v>
      </c>
      <c r="D134" s="2">
        <v>216237.49753252073</v>
      </c>
    </row>
    <row r="135" spans="3:4" x14ac:dyDescent="0.55000000000000004">
      <c r="C135" s="2">
        <v>131</v>
      </c>
      <c r="D135" s="2">
        <v>369913.23060291942</v>
      </c>
    </row>
    <row r="136" spans="3:4" x14ac:dyDescent="0.55000000000000004">
      <c r="C136" s="2">
        <v>132</v>
      </c>
      <c r="D136" s="2">
        <v>287387.18766310188</v>
      </c>
    </row>
    <row r="137" spans="3:4" x14ac:dyDescent="0.55000000000000004">
      <c r="C137" s="2">
        <v>133</v>
      </c>
      <c r="D137" s="2">
        <v>395737.89268899441</v>
      </c>
    </row>
    <row r="138" spans="3:4" x14ac:dyDescent="0.55000000000000004">
      <c r="C138" s="2">
        <v>134</v>
      </c>
      <c r="D138" s="2">
        <v>368812.75367612013</v>
      </c>
    </row>
    <row r="139" spans="3:4" x14ac:dyDescent="0.55000000000000004">
      <c r="C139" s="2">
        <v>135</v>
      </c>
      <c r="D139" s="2">
        <v>555040.58623633499</v>
      </c>
    </row>
    <row r="140" spans="3:4" x14ac:dyDescent="0.55000000000000004">
      <c r="C140" s="2">
        <v>136</v>
      </c>
      <c r="D140" s="2">
        <v>340309.50683639222</v>
      </c>
    </row>
    <row r="141" spans="3:4" x14ac:dyDescent="0.55000000000000004">
      <c r="C141" s="2">
        <v>137</v>
      </c>
      <c r="D141" s="2">
        <v>220927.80332869285</v>
      </c>
    </row>
    <row r="142" spans="3:4" x14ac:dyDescent="0.55000000000000004">
      <c r="C142" s="2">
        <v>138</v>
      </c>
      <c r="D142" s="2">
        <v>491185.56148326158</v>
      </c>
    </row>
    <row r="143" spans="3:4" x14ac:dyDescent="0.55000000000000004">
      <c r="C143" s="2">
        <v>139</v>
      </c>
      <c r="D143" s="2">
        <v>296482.69178175688</v>
      </c>
    </row>
    <row r="144" spans="3:4" x14ac:dyDescent="0.55000000000000004">
      <c r="C144" s="2">
        <v>140</v>
      </c>
      <c r="D144" s="2">
        <v>410143.31157624518</v>
      </c>
    </row>
    <row r="145" spans="3:4" x14ac:dyDescent="0.55000000000000004">
      <c r="C145" s="2">
        <v>141</v>
      </c>
      <c r="D145" s="2">
        <v>321331.19922574732</v>
      </c>
    </row>
    <row r="146" spans="3:4" x14ac:dyDescent="0.55000000000000004">
      <c r="C146" s="2">
        <v>142</v>
      </c>
      <c r="D146" s="2">
        <v>283073.35188165942</v>
      </c>
    </row>
    <row r="147" spans="3:4" x14ac:dyDescent="0.55000000000000004">
      <c r="C147" s="2">
        <v>143</v>
      </c>
      <c r="D147" s="2">
        <v>285129.39006764063</v>
      </c>
    </row>
    <row r="148" spans="3:4" x14ac:dyDescent="0.55000000000000004">
      <c r="C148" s="2">
        <v>144</v>
      </c>
      <c r="D148" s="2">
        <v>179583.49593155162</v>
      </c>
    </row>
    <row r="149" spans="3:4" x14ac:dyDescent="0.55000000000000004">
      <c r="C149" s="2">
        <v>145</v>
      </c>
      <c r="D149" s="2">
        <v>345968.222294854</v>
      </c>
    </row>
    <row r="150" spans="3:4" x14ac:dyDescent="0.55000000000000004">
      <c r="C150" s="2">
        <v>146</v>
      </c>
      <c r="D150" s="2">
        <v>306883.26875570981</v>
      </c>
    </row>
    <row r="151" spans="3:4" x14ac:dyDescent="0.55000000000000004">
      <c r="C151" s="2">
        <v>147</v>
      </c>
      <c r="D151" s="2">
        <v>415379.91454965767</v>
      </c>
    </row>
    <row r="152" spans="3:4" x14ac:dyDescent="0.55000000000000004">
      <c r="C152" s="2">
        <v>148</v>
      </c>
      <c r="D152" s="2">
        <v>487293.76061517897</v>
      </c>
    </row>
    <row r="153" spans="3:4" x14ac:dyDescent="0.55000000000000004">
      <c r="C153" s="2">
        <v>149</v>
      </c>
      <c r="D153" s="2">
        <v>260107.73856852727</v>
      </c>
    </row>
    <row r="154" spans="3:4" x14ac:dyDescent="0.55000000000000004">
      <c r="C154" s="2">
        <v>150</v>
      </c>
      <c r="D154" s="2">
        <v>361285.61928787886</v>
      </c>
    </row>
    <row r="155" spans="3:4" x14ac:dyDescent="0.55000000000000004">
      <c r="C155" s="2">
        <v>151</v>
      </c>
      <c r="D155" s="2">
        <v>283327.12644742342</v>
      </c>
    </row>
    <row r="156" spans="3:4" x14ac:dyDescent="0.55000000000000004">
      <c r="C156" s="2">
        <v>152</v>
      </c>
      <c r="D156" s="2">
        <v>342535.82547852083</v>
      </c>
    </row>
    <row r="157" spans="3:4" x14ac:dyDescent="0.55000000000000004">
      <c r="C157" s="2">
        <v>153</v>
      </c>
      <c r="D157" s="2">
        <v>263391.09160617384</v>
      </c>
    </row>
    <row r="158" spans="3:4" x14ac:dyDescent="0.55000000000000004">
      <c r="C158" s="2">
        <v>154</v>
      </c>
      <c r="D158" s="2">
        <v>316339.27152857027</v>
      </c>
    </row>
    <row r="159" spans="3:4" x14ac:dyDescent="0.55000000000000004">
      <c r="C159" s="2">
        <v>155</v>
      </c>
      <c r="D159" s="2">
        <v>371306.53303477273</v>
      </c>
    </row>
    <row r="160" spans="3:4" x14ac:dyDescent="0.55000000000000004">
      <c r="C160" s="2">
        <v>156</v>
      </c>
      <c r="D160" s="2">
        <v>188479.1344044802</v>
      </c>
    </row>
    <row r="161" spans="3:4" x14ac:dyDescent="0.55000000000000004">
      <c r="C161" s="2">
        <v>157</v>
      </c>
      <c r="D161" s="2">
        <v>459494.12219213188</v>
      </c>
    </row>
    <row r="162" spans="3:4" x14ac:dyDescent="0.55000000000000004">
      <c r="C162" s="2">
        <v>158</v>
      </c>
      <c r="D162" s="2">
        <v>367655.90960109216</v>
      </c>
    </row>
    <row r="163" spans="3:4" x14ac:dyDescent="0.55000000000000004">
      <c r="C163" s="2">
        <v>159</v>
      </c>
      <c r="D163" s="2">
        <v>351581.07752472017</v>
      </c>
    </row>
    <row r="164" spans="3:4" x14ac:dyDescent="0.55000000000000004">
      <c r="C164" s="2">
        <v>160</v>
      </c>
      <c r="D164" s="2">
        <v>176438.59327774227</v>
      </c>
    </row>
    <row r="165" spans="3:4" x14ac:dyDescent="0.55000000000000004">
      <c r="C165" s="2">
        <v>161</v>
      </c>
      <c r="D165" s="2">
        <v>282410.45970098837</v>
      </c>
    </row>
    <row r="166" spans="3:4" x14ac:dyDescent="0.55000000000000004">
      <c r="C166" s="2">
        <v>162</v>
      </c>
      <c r="D166" s="2">
        <v>438817.99121958256</v>
      </c>
    </row>
    <row r="167" spans="3:4" x14ac:dyDescent="0.55000000000000004">
      <c r="C167" s="2">
        <v>163</v>
      </c>
      <c r="D167" s="2">
        <v>206614.37133621579</v>
      </c>
    </row>
    <row r="168" spans="3:4" x14ac:dyDescent="0.55000000000000004">
      <c r="C168" s="2">
        <v>164</v>
      </c>
      <c r="D168" s="2">
        <v>320101.27955691243</v>
      </c>
    </row>
    <row r="169" spans="3:4" x14ac:dyDescent="0.55000000000000004">
      <c r="C169" s="2">
        <v>165</v>
      </c>
      <c r="D169" s="2">
        <v>486223.74124933634</v>
      </c>
    </row>
    <row r="170" spans="3:4" x14ac:dyDescent="0.55000000000000004">
      <c r="C170" s="2">
        <v>166</v>
      </c>
      <c r="D170" s="2">
        <v>406334.25003971928</v>
      </c>
    </row>
    <row r="171" spans="3:4" x14ac:dyDescent="0.55000000000000004">
      <c r="C171" s="2">
        <v>167</v>
      </c>
      <c r="D171" s="2">
        <v>314412.62561378849</v>
      </c>
    </row>
    <row r="172" spans="3:4" x14ac:dyDescent="0.55000000000000004">
      <c r="C172" s="2">
        <v>168</v>
      </c>
      <c r="D172" s="2">
        <v>419734.65963664831</v>
      </c>
    </row>
    <row r="173" spans="3:4" x14ac:dyDescent="0.55000000000000004">
      <c r="C173" s="2">
        <v>169</v>
      </c>
      <c r="D173" s="2">
        <v>397185.53469981602</v>
      </c>
    </row>
    <row r="174" spans="3:4" x14ac:dyDescent="0.55000000000000004">
      <c r="C174" s="2">
        <v>170</v>
      </c>
      <c r="D174" s="2">
        <v>291987.5879694951</v>
      </c>
    </row>
    <row r="175" spans="3:4" x14ac:dyDescent="0.55000000000000004">
      <c r="C175" s="2">
        <v>171</v>
      </c>
      <c r="D175" s="2">
        <v>374963.54566289653</v>
      </c>
    </row>
    <row r="176" spans="3:4" x14ac:dyDescent="0.55000000000000004">
      <c r="C176" s="2">
        <v>172</v>
      </c>
      <c r="D176" s="2">
        <v>308844.19857003313</v>
      </c>
    </row>
    <row r="177" spans="3:4" x14ac:dyDescent="0.55000000000000004">
      <c r="C177" s="2">
        <v>173</v>
      </c>
      <c r="D177" s="2">
        <v>382519.41186911584</v>
      </c>
    </row>
    <row r="178" spans="3:4" x14ac:dyDescent="0.55000000000000004">
      <c r="C178" s="2">
        <v>174</v>
      </c>
      <c r="D178" s="2">
        <v>227429.2332221838</v>
      </c>
    </row>
    <row r="179" spans="3:4" x14ac:dyDescent="0.55000000000000004">
      <c r="C179" s="2">
        <v>175</v>
      </c>
      <c r="D179" s="2">
        <v>402139.3431741877</v>
      </c>
    </row>
    <row r="180" spans="3:4" x14ac:dyDescent="0.55000000000000004">
      <c r="C180" s="2">
        <v>176</v>
      </c>
      <c r="D180" s="2">
        <v>403451.06061521283</v>
      </c>
    </row>
    <row r="181" spans="3:4" x14ac:dyDescent="0.55000000000000004">
      <c r="C181" s="2">
        <v>177</v>
      </c>
      <c r="D181" s="2">
        <v>316620.2424714744</v>
      </c>
    </row>
    <row r="182" spans="3:4" x14ac:dyDescent="0.55000000000000004">
      <c r="C182" s="2">
        <v>178</v>
      </c>
      <c r="D182" s="2">
        <v>421650.58526844834</v>
      </c>
    </row>
    <row r="183" spans="3:4" x14ac:dyDescent="0.55000000000000004">
      <c r="C183" s="2">
        <v>179</v>
      </c>
      <c r="D183" s="2">
        <v>245086.34206550912</v>
      </c>
    </row>
    <row r="184" spans="3:4" x14ac:dyDescent="0.55000000000000004">
      <c r="C184" s="2">
        <v>180</v>
      </c>
      <c r="D184" s="2">
        <v>195787.12913301852</v>
      </c>
    </row>
    <row r="185" spans="3:4" x14ac:dyDescent="0.55000000000000004">
      <c r="C185" s="2">
        <v>181</v>
      </c>
      <c r="D185" s="2">
        <v>314789.57859990461</v>
      </c>
    </row>
    <row r="186" spans="3:4" x14ac:dyDescent="0.55000000000000004">
      <c r="C186" s="2">
        <v>182</v>
      </c>
      <c r="D186" s="2">
        <v>347867.72276974405</v>
      </c>
    </row>
    <row r="187" spans="3:4" x14ac:dyDescent="0.55000000000000004">
      <c r="C187" s="2">
        <v>183</v>
      </c>
      <c r="D187" s="2">
        <v>419316.13407211826</v>
      </c>
    </row>
    <row r="188" spans="3:4" x14ac:dyDescent="0.55000000000000004">
      <c r="C188" s="2">
        <v>184</v>
      </c>
      <c r="D188" s="2">
        <v>271959.18701602693</v>
      </c>
    </row>
    <row r="189" spans="3:4" x14ac:dyDescent="0.55000000000000004">
      <c r="C189" s="2">
        <v>185</v>
      </c>
      <c r="D189" s="2">
        <v>239469.41809323354</v>
      </c>
    </row>
    <row r="190" spans="3:4" x14ac:dyDescent="0.55000000000000004">
      <c r="C190" s="2">
        <v>186</v>
      </c>
      <c r="D190" s="2">
        <v>221079.32865578969</v>
      </c>
    </row>
    <row r="191" spans="3:4" x14ac:dyDescent="0.55000000000000004">
      <c r="C191" s="2">
        <v>187</v>
      </c>
      <c r="D191" s="2">
        <v>358564.34151020279</v>
      </c>
    </row>
    <row r="192" spans="3:4" x14ac:dyDescent="0.55000000000000004">
      <c r="C192" s="2">
        <v>188</v>
      </c>
      <c r="D192" s="2">
        <v>411150.05947179598</v>
      </c>
    </row>
    <row r="193" spans="3:4" x14ac:dyDescent="0.55000000000000004">
      <c r="C193" s="2">
        <v>189</v>
      </c>
      <c r="D193" s="2">
        <v>340045.37796278216</v>
      </c>
    </row>
    <row r="194" spans="3:4" x14ac:dyDescent="0.55000000000000004">
      <c r="C194" s="2">
        <v>190</v>
      </c>
      <c r="D194" s="2">
        <v>362378.0472530236</v>
      </c>
    </row>
    <row r="195" spans="3:4" x14ac:dyDescent="0.55000000000000004">
      <c r="C195" s="2">
        <v>191</v>
      </c>
      <c r="D195" s="2">
        <v>385850.06408268615</v>
      </c>
    </row>
    <row r="196" spans="3:4" x14ac:dyDescent="0.55000000000000004">
      <c r="C196" s="2">
        <v>192</v>
      </c>
      <c r="D196" s="2">
        <v>490655.87269872706</v>
      </c>
    </row>
    <row r="197" spans="3:4" x14ac:dyDescent="0.55000000000000004">
      <c r="C197" s="2">
        <v>193</v>
      </c>
      <c r="D197" s="2">
        <v>427630.10352468974</v>
      </c>
    </row>
    <row r="198" spans="3:4" x14ac:dyDescent="0.55000000000000004">
      <c r="C198" s="2">
        <v>194</v>
      </c>
      <c r="D198" s="2">
        <v>277642.00082626828</v>
      </c>
    </row>
    <row r="199" spans="3:4" x14ac:dyDescent="0.55000000000000004">
      <c r="C199" s="2">
        <v>195</v>
      </c>
      <c r="D199" s="2">
        <v>295168.98968728725</v>
      </c>
    </row>
    <row r="200" spans="3:4" x14ac:dyDescent="0.55000000000000004">
      <c r="C200" s="2">
        <v>196</v>
      </c>
      <c r="D200" s="2">
        <v>307714.55747783615</v>
      </c>
    </row>
    <row r="201" spans="3:4" x14ac:dyDescent="0.55000000000000004">
      <c r="C201" s="2">
        <v>197</v>
      </c>
      <c r="D201" s="2">
        <v>327398.55650265195</v>
      </c>
    </row>
    <row r="202" spans="3:4" x14ac:dyDescent="0.55000000000000004">
      <c r="C202" s="2">
        <v>198</v>
      </c>
      <c r="D202" s="2">
        <v>388173.93685581139</v>
      </c>
    </row>
    <row r="203" spans="3:4" x14ac:dyDescent="0.55000000000000004">
      <c r="C203" s="2">
        <v>199</v>
      </c>
      <c r="D203" s="2">
        <v>583601.91154795594</v>
      </c>
    </row>
    <row r="204" spans="3:4" x14ac:dyDescent="0.55000000000000004">
      <c r="C204" s="2">
        <v>200</v>
      </c>
      <c r="D204" s="2">
        <v>302115.7748111781</v>
      </c>
    </row>
    <row r="205" spans="3:4" x14ac:dyDescent="0.55000000000000004">
      <c r="C205" s="2">
        <v>201</v>
      </c>
      <c r="D205" s="2">
        <v>545067.09280789457</v>
      </c>
    </row>
    <row r="206" spans="3:4" x14ac:dyDescent="0.55000000000000004">
      <c r="C206" s="2">
        <v>202</v>
      </c>
      <c r="D206" s="2">
        <v>361162.62882340816</v>
      </c>
    </row>
    <row r="207" spans="3:4" x14ac:dyDescent="0.55000000000000004">
      <c r="C207" s="2">
        <v>203</v>
      </c>
      <c r="D207" s="2">
        <v>379340.26748404378</v>
      </c>
    </row>
    <row r="208" spans="3:4" x14ac:dyDescent="0.55000000000000004">
      <c r="C208" s="2">
        <v>204</v>
      </c>
      <c r="D208" s="2">
        <v>415340.01603345177</v>
      </c>
    </row>
    <row r="209" spans="3:4" x14ac:dyDescent="0.55000000000000004">
      <c r="C209" s="2">
        <v>205</v>
      </c>
      <c r="D209" s="2">
        <v>326624.47602750349</v>
      </c>
    </row>
    <row r="210" spans="3:4" x14ac:dyDescent="0.55000000000000004">
      <c r="C210" s="2">
        <v>206</v>
      </c>
      <c r="D210" s="2">
        <v>384350.72840893606</v>
      </c>
    </row>
    <row r="211" spans="3:4" x14ac:dyDescent="0.55000000000000004">
      <c r="C211" s="2">
        <v>207</v>
      </c>
      <c r="D211" s="2">
        <v>237329.38644975086</v>
      </c>
    </row>
    <row r="212" spans="3:4" x14ac:dyDescent="0.55000000000000004">
      <c r="C212" s="2">
        <v>208</v>
      </c>
      <c r="D212" s="2">
        <v>337213.14894013508</v>
      </c>
    </row>
    <row r="213" spans="3:4" x14ac:dyDescent="0.55000000000000004">
      <c r="C213" s="2">
        <v>209</v>
      </c>
      <c r="D213" s="2">
        <v>353343.70647640596</v>
      </c>
    </row>
    <row r="214" spans="3:4" x14ac:dyDescent="0.55000000000000004">
      <c r="C214" s="2">
        <v>210</v>
      </c>
      <c r="D214" s="2">
        <v>503125.48862521711</v>
      </c>
    </row>
    <row r="215" spans="3:4" x14ac:dyDescent="0.55000000000000004">
      <c r="C215" s="2">
        <v>211</v>
      </c>
      <c r="D215" s="2">
        <v>537120.41093044507</v>
      </c>
    </row>
    <row r="216" spans="3:4" x14ac:dyDescent="0.55000000000000004">
      <c r="C216" s="2">
        <v>212</v>
      </c>
      <c r="D216" s="2">
        <v>409913.3554907951</v>
      </c>
    </row>
    <row r="217" spans="3:4" x14ac:dyDescent="0.55000000000000004">
      <c r="C217" s="2">
        <v>213</v>
      </c>
      <c r="D217" s="2">
        <v>427076.53474483482</v>
      </c>
    </row>
    <row r="218" spans="3:4" x14ac:dyDescent="0.55000000000000004">
      <c r="C218" s="2">
        <v>214</v>
      </c>
      <c r="D218" s="2">
        <v>296215.82308587269</v>
      </c>
    </row>
    <row r="219" spans="3:4" x14ac:dyDescent="0.55000000000000004">
      <c r="C219" s="2">
        <v>215</v>
      </c>
      <c r="D219" s="2">
        <v>300589.69630461326</v>
      </c>
    </row>
    <row r="220" spans="3:4" x14ac:dyDescent="0.55000000000000004">
      <c r="C220" s="2">
        <v>216</v>
      </c>
      <c r="D220" s="2">
        <v>352910.20466780657</v>
      </c>
    </row>
    <row r="221" spans="3:4" x14ac:dyDescent="0.55000000000000004">
      <c r="C221" s="2">
        <v>217</v>
      </c>
      <c r="D221" s="2">
        <v>117008.38907978602</v>
      </c>
    </row>
    <row r="222" spans="3:4" x14ac:dyDescent="0.55000000000000004">
      <c r="C222" s="2">
        <v>218</v>
      </c>
      <c r="D222" s="2">
        <v>399891.17195387743</v>
      </c>
    </row>
    <row r="223" spans="3:4" x14ac:dyDescent="0.55000000000000004">
      <c r="C223" s="2">
        <v>219</v>
      </c>
      <c r="D223" s="2">
        <v>438726.19252343936</v>
      </c>
    </row>
    <row r="224" spans="3:4" x14ac:dyDescent="0.55000000000000004">
      <c r="C224" s="2">
        <v>220</v>
      </c>
      <c r="D224" s="2">
        <v>295678.14191936766</v>
      </c>
    </row>
    <row r="225" spans="3:4" x14ac:dyDescent="0.55000000000000004">
      <c r="C225" s="2">
        <v>221</v>
      </c>
      <c r="D225" s="2">
        <v>350898.79378618387</v>
      </c>
    </row>
    <row r="226" spans="3:4" x14ac:dyDescent="0.55000000000000004">
      <c r="C226" s="2">
        <v>222</v>
      </c>
      <c r="D226" s="2">
        <v>352443.40783099527</v>
      </c>
    </row>
    <row r="227" spans="3:4" x14ac:dyDescent="0.55000000000000004">
      <c r="C227" s="2">
        <v>223</v>
      </c>
      <c r="D227" s="2">
        <v>447604.70882990054</v>
      </c>
    </row>
    <row r="228" spans="3:4" x14ac:dyDescent="0.55000000000000004">
      <c r="C228" s="2">
        <v>224</v>
      </c>
      <c r="D228" s="2">
        <v>400857.47449886112</v>
      </c>
    </row>
    <row r="229" spans="3:4" x14ac:dyDescent="0.55000000000000004">
      <c r="C229" s="2">
        <v>225</v>
      </c>
      <c r="D229" s="2">
        <v>330704.11444411235</v>
      </c>
    </row>
    <row r="230" spans="3:4" x14ac:dyDescent="0.55000000000000004">
      <c r="C230" s="2">
        <v>226</v>
      </c>
      <c r="D230" s="2">
        <v>266795.41750956379</v>
      </c>
    </row>
    <row r="231" spans="3:4" x14ac:dyDescent="0.55000000000000004">
      <c r="C231" s="2">
        <v>227</v>
      </c>
      <c r="D231" s="2">
        <v>318195.58231872501</v>
      </c>
    </row>
    <row r="232" spans="3:4" x14ac:dyDescent="0.55000000000000004">
      <c r="C232" s="2">
        <v>228</v>
      </c>
      <c r="D232" s="2">
        <v>276662.67816010228</v>
      </c>
    </row>
    <row r="233" spans="3:4" x14ac:dyDescent="0.55000000000000004">
      <c r="C233" s="2">
        <v>229</v>
      </c>
      <c r="D233" s="2">
        <v>339434.53587356291</v>
      </c>
    </row>
    <row r="234" spans="3:4" x14ac:dyDescent="0.55000000000000004">
      <c r="C234" s="2">
        <v>230</v>
      </c>
      <c r="D234" s="2">
        <v>423232.53630631411</v>
      </c>
    </row>
    <row r="235" spans="3:4" x14ac:dyDescent="0.55000000000000004">
      <c r="C235" s="2">
        <v>231</v>
      </c>
      <c r="D235" s="2">
        <v>294521.28319692396</v>
      </c>
    </row>
    <row r="236" spans="3:4" x14ac:dyDescent="0.55000000000000004">
      <c r="C236" s="2">
        <v>232</v>
      </c>
      <c r="D236" s="2">
        <v>310492.62351751613</v>
      </c>
    </row>
    <row r="237" spans="3:4" x14ac:dyDescent="0.55000000000000004">
      <c r="C237" s="2">
        <v>233</v>
      </c>
      <c r="D237" s="2">
        <v>326796.87058505695</v>
      </c>
    </row>
    <row r="238" spans="3:4" x14ac:dyDescent="0.55000000000000004">
      <c r="C238" s="2">
        <v>234</v>
      </c>
      <c r="D238" s="2">
        <v>504814.8659065066</v>
      </c>
    </row>
    <row r="239" spans="3:4" x14ac:dyDescent="0.55000000000000004">
      <c r="C239" s="2">
        <v>235</v>
      </c>
      <c r="D239" s="2">
        <v>374369.98857914092</v>
      </c>
    </row>
    <row r="240" spans="3:4" x14ac:dyDescent="0.55000000000000004">
      <c r="C240" s="2">
        <v>236</v>
      </c>
      <c r="D240" s="2">
        <v>359289.06132769637</v>
      </c>
    </row>
    <row r="241" spans="3:4" x14ac:dyDescent="0.55000000000000004">
      <c r="C241" s="2">
        <v>237</v>
      </c>
      <c r="D241" s="2">
        <v>390822.14734175149</v>
      </c>
    </row>
    <row r="242" spans="3:4" x14ac:dyDescent="0.55000000000000004">
      <c r="C242" s="2">
        <v>238</v>
      </c>
      <c r="D242" s="2">
        <v>429471.02998438489</v>
      </c>
    </row>
    <row r="243" spans="3:4" x14ac:dyDescent="0.55000000000000004">
      <c r="C243" s="2">
        <v>239</v>
      </c>
      <c r="D243" s="2">
        <v>331534.41052449128</v>
      </c>
    </row>
    <row r="244" spans="3:4" x14ac:dyDescent="0.55000000000000004">
      <c r="C244" s="2">
        <v>240</v>
      </c>
      <c r="D244" s="2">
        <v>324969.96916917159</v>
      </c>
    </row>
    <row r="245" spans="3:4" x14ac:dyDescent="0.55000000000000004">
      <c r="C245" s="2">
        <v>241</v>
      </c>
      <c r="D245" s="2">
        <v>341323.23260336573</v>
      </c>
    </row>
    <row r="246" spans="3:4" x14ac:dyDescent="0.55000000000000004">
      <c r="C246" s="2">
        <v>242</v>
      </c>
      <c r="D246" s="2">
        <v>325449.71501183574</v>
      </c>
    </row>
    <row r="247" spans="3:4" x14ac:dyDescent="0.55000000000000004">
      <c r="C247" s="2">
        <v>243</v>
      </c>
      <c r="D247" s="2">
        <v>341530.84417562658</v>
      </c>
    </row>
    <row r="248" spans="3:4" x14ac:dyDescent="0.55000000000000004">
      <c r="C248" s="2">
        <v>244</v>
      </c>
      <c r="D248" s="2">
        <v>325811.28030616947</v>
      </c>
    </row>
    <row r="249" spans="3:4" x14ac:dyDescent="0.55000000000000004">
      <c r="C249" s="2">
        <v>245</v>
      </c>
      <c r="D249" s="2">
        <v>427731.45202129392</v>
      </c>
    </row>
    <row r="250" spans="3:4" x14ac:dyDescent="0.55000000000000004">
      <c r="C250" s="2">
        <v>246</v>
      </c>
      <c r="D250" s="2">
        <v>455593.78647667053</v>
      </c>
    </row>
    <row r="251" spans="3:4" x14ac:dyDescent="0.55000000000000004">
      <c r="C251" s="2">
        <v>247</v>
      </c>
      <c r="D251" s="2">
        <v>289966.88303080056</v>
      </c>
    </row>
    <row r="252" spans="3:4" x14ac:dyDescent="0.55000000000000004">
      <c r="C252" s="2">
        <v>248</v>
      </c>
      <c r="D252" s="2">
        <v>416049.62391456554</v>
      </c>
    </row>
    <row r="253" spans="3:4" x14ac:dyDescent="0.55000000000000004">
      <c r="C253" s="2">
        <v>249</v>
      </c>
      <c r="D253" s="2">
        <v>355475.43396695337</v>
      </c>
    </row>
    <row r="254" spans="3:4" x14ac:dyDescent="0.55000000000000004">
      <c r="C254" s="2">
        <v>250</v>
      </c>
      <c r="D254" s="2">
        <v>210229.37980406033</v>
      </c>
    </row>
    <row r="255" spans="3:4" x14ac:dyDescent="0.55000000000000004">
      <c r="C255" s="2">
        <v>251</v>
      </c>
      <c r="D255" s="2">
        <v>374367.70667653152</v>
      </c>
    </row>
    <row r="256" spans="3:4" x14ac:dyDescent="0.55000000000000004">
      <c r="C256" s="2">
        <v>252</v>
      </c>
      <c r="D256" s="2">
        <v>409499.03629652644</v>
      </c>
    </row>
    <row r="257" spans="3:4" x14ac:dyDescent="0.55000000000000004">
      <c r="C257" s="2">
        <v>253</v>
      </c>
      <c r="D257" s="2">
        <v>557397.5905127445</v>
      </c>
    </row>
    <row r="258" spans="3:4" x14ac:dyDescent="0.55000000000000004">
      <c r="C258" s="2">
        <v>254</v>
      </c>
      <c r="D258" s="2">
        <v>533883.23268175521</v>
      </c>
    </row>
    <row r="259" spans="3:4" x14ac:dyDescent="0.55000000000000004">
      <c r="C259" s="2">
        <v>255</v>
      </c>
      <c r="D259" s="2">
        <v>268337.05666373193</v>
      </c>
    </row>
    <row r="260" spans="3:4" x14ac:dyDescent="0.55000000000000004">
      <c r="C260" s="2">
        <v>256</v>
      </c>
      <c r="D260" s="2">
        <v>504016.17359988223</v>
      </c>
    </row>
    <row r="261" spans="3:4" x14ac:dyDescent="0.55000000000000004">
      <c r="C261" s="2">
        <v>257</v>
      </c>
      <c r="D261" s="2">
        <v>363814.40831994079</v>
      </c>
    </row>
    <row r="262" spans="3:4" x14ac:dyDescent="0.55000000000000004">
      <c r="C262" s="2">
        <v>258</v>
      </c>
      <c r="D262" s="2">
        <v>412401.8976771739</v>
      </c>
    </row>
    <row r="263" spans="3:4" x14ac:dyDescent="0.55000000000000004">
      <c r="C263" s="2">
        <v>259</v>
      </c>
      <c r="D263" s="2">
        <v>254529.32087770049</v>
      </c>
    </row>
    <row r="264" spans="3:4" x14ac:dyDescent="0.55000000000000004">
      <c r="C264" s="2">
        <v>260</v>
      </c>
      <c r="D264" s="2">
        <v>515522.78204013663</v>
      </c>
    </row>
    <row r="265" spans="3:4" x14ac:dyDescent="0.55000000000000004">
      <c r="C265" s="2">
        <v>261</v>
      </c>
      <c r="D265" s="2">
        <v>527516.41312194522</v>
      </c>
    </row>
    <row r="266" spans="3:4" x14ac:dyDescent="0.55000000000000004">
      <c r="C266" s="2">
        <v>262</v>
      </c>
      <c r="D266" s="2">
        <v>256075.59480458661</v>
      </c>
    </row>
    <row r="267" spans="3:4" x14ac:dyDescent="0.55000000000000004">
      <c r="C267" s="2">
        <v>263</v>
      </c>
      <c r="D267" s="2">
        <v>403570.65774670348</v>
      </c>
    </row>
    <row r="268" spans="3:4" x14ac:dyDescent="0.55000000000000004">
      <c r="C268" s="2">
        <v>264</v>
      </c>
      <c r="D268" s="2">
        <v>243800.3934106201</v>
      </c>
    </row>
    <row r="269" spans="3:4" x14ac:dyDescent="0.55000000000000004">
      <c r="C269" s="2">
        <v>265</v>
      </c>
      <c r="D269" s="2">
        <v>510679.5566391176</v>
      </c>
    </row>
    <row r="270" spans="3:4" x14ac:dyDescent="0.55000000000000004">
      <c r="C270" s="2">
        <v>266</v>
      </c>
      <c r="D270" s="2">
        <v>332783.99875304493</v>
      </c>
    </row>
    <row r="271" spans="3:4" x14ac:dyDescent="0.55000000000000004">
      <c r="C271" s="2">
        <v>267</v>
      </c>
      <c r="D271" s="2">
        <v>517328.0510117354</v>
      </c>
    </row>
    <row r="272" spans="3:4" x14ac:dyDescent="0.55000000000000004">
      <c r="C272" s="2">
        <v>268</v>
      </c>
      <c r="D272" s="2">
        <v>170151.59490450218</v>
      </c>
    </row>
    <row r="273" spans="3:4" x14ac:dyDescent="0.55000000000000004">
      <c r="C273" s="2">
        <v>269</v>
      </c>
      <c r="D273" s="2">
        <v>305400.15611698915</v>
      </c>
    </row>
    <row r="274" spans="3:4" x14ac:dyDescent="0.55000000000000004">
      <c r="C274" s="2">
        <v>270</v>
      </c>
      <c r="D274" s="2">
        <v>336305.48429067159</v>
      </c>
    </row>
    <row r="275" spans="3:4" x14ac:dyDescent="0.55000000000000004">
      <c r="C275" s="2">
        <v>271</v>
      </c>
      <c r="D275" s="2">
        <v>274464.09705888288</v>
      </c>
    </row>
    <row r="276" spans="3:4" x14ac:dyDescent="0.55000000000000004">
      <c r="C276" s="2">
        <v>272</v>
      </c>
      <c r="D276" s="2">
        <v>349536.91975384799</v>
      </c>
    </row>
    <row r="277" spans="3:4" x14ac:dyDescent="0.55000000000000004">
      <c r="C277" s="2">
        <v>273</v>
      </c>
      <c r="D277" s="2">
        <v>249780.57309927931</v>
      </c>
    </row>
    <row r="278" spans="3:4" x14ac:dyDescent="0.55000000000000004">
      <c r="C278" s="2">
        <v>274</v>
      </c>
      <c r="D278" s="2">
        <v>396703.65930492216</v>
      </c>
    </row>
    <row r="279" spans="3:4" x14ac:dyDescent="0.55000000000000004">
      <c r="C279" s="2">
        <v>275</v>
      </c>
      <c r="D279" s="2">
        <v>455391.55493302678</v>
      </c>
    </row>
    <row r="280" spans="3:4" x14ac:dyDescent="0.55000000000000004">
      <c r="C280" s="2">
        <v>276</v>
      </c>
      <c r="D280" s="2">
        <v>299904.01617994654</v>
      </c>
    </row>
    <row r="281" spans="3:4" x14ac:dyDescent="0.55000000000000004">
      <c r="C281" s="2">
        <v>277</v>
      </c>
      <c r="D281" s="2">
        <v>229508.90958668644</v>
      </c>
    </row>
    <row r="282" spans="3:4" x14ac:dyDescent="0.55000000000000004">
      <c r="C282" s="2">
        <v>278</v>
      </c>
      <c r="D282" s="2">
        <v>450468.03532225511</v>
      </c>
    </row>
    <row r="283" spans="3:4" x14ac:dyDescent="0.55000000000000004">
      <c r="C283" s="2">
        <v>279</v>
      </c>
      <c r="D283" s="2">
        <v>314994.62575042219</v>
      </c>
    </row>
    <row r="284" spans="3:4" x14ac:dyDescent="0.55000000000000004">
      <c r="C284" s="2">
        <v>280</v>
      </c>
      <c r="D284" s="2">
        <v>413348.29128399934</v>
      </c>
    </row>
    <row r="285" spans="3:4" x14ac:dyDescent="0.55000000000000004">
      <c r="C285" s="2">
        <v>281</v>
      </c>
      <c r="D285" s="2">
        <v>481379.13534220395</v>
      </c>
    </row>
    <row r="286" spans="3:4" x14ac:dyDescent="0.55000000000000004">
      <c r="C286" s="2">
        <v>282</v>
      </c>
      <c r="D286" s="2">
        <v>364816.77510635043</v>
      </c>
    </row>
    <row r="287" spans="3:4" x14ac:dyDescent="0.55000000000000004">
      <c r="C287" s="2">
        <v>283</v>
      </c>
      <c r="D287" s="2">
        <v>310411.28561404668</v>
      </c>
    </row>
    <row r="288" spans="3:4" x14ac:dyDescent="0.55000000000000004">
      <c r="C288" s="2">
        <v>284</v>
      </c>
      <c r="D288" s="2">
        <v>362968.05215674709</v>
      </c>
    </row>
    <row r="289" spans="3:4" x14ac:dyDescent="0.55000000000000004">
      <c r="C289" s="2">
        <v>285</v>
      </c>
      <c r="D289" s="2">
        <v>394995.08563717047</v>
      </c>
    </row>
    <row r="290" spans="3:4" x14ac:dyDescent="0.55000000000000004">
      <c r="C290" s="2">
        <v>286</v>
      </c>
      <c r="D290" s="2">
        <v>466510.21844009869</v>
      </c>
    </row>
    <row r="291" spans="3:4" x14ac:dyDescent="0.55000000000000004">
      <c r="C291" s="2">
        <v>287</v>
      </c>
      <c r="D291" s="2">
        <v>506090.07572931191</v>
      </c>
    </row>
    <row r="292" spans="3:4" x14ac:dyDescent="0.55000000000000004">
      <c r="C292" s="2">
        <v>288</v>
      </c>
      <c r="D292" s="2">
        <v>303988.04154998536</v>
      </c>
    </row>
    <row r="293" spans="3:4" x14ac:dyDescent="0.55000000000000004">
      <c r="C293" s="2">
        <v>289</v>
      </c>
      <c r="D293" s="2">
        <v>160138.31281476817</v>
      </c>
    </row>
    <row r="294" spans="3:4" x14ac:dyDescent="0.55000000000000004">
      <c r="C294" s="2">
        <v>290</v>
      </c>
      <c r="D294" s="2">
        <v>369244.95122999931</v>
      </c>
    </row>
    <row r="295" spans="3:4" x14ac:dyDescent="0.55000000000000004">
      <c r="C295" s="2">
        <v>291</v>
      </c>
      <c r="D295" s="2">
        <v>513394.2344364078</v>
      </c>
    </row>
    <row r="296" spans="3:4" x14ac:dyDescent="0.55000000000000004">
      <c r="C296" s="2">
        <v>292</v>
      </c>
      <c r="D296" s="2">
        <v>412755.36013394862</v>
      </c>
    </row>
    <row r="297" spans="3:4" x14ac:dyDescent="0.55000000000000004">
      <c r="C297" s="2">
        <v>293</v>
      </c>
      <c r="D297" s="2">
        <v>272756.38689394505</v>
      </c>
    </row>
    <row r="298" spans="3:4" x14ac:dyDescent="0.55000000000000004">
      <c r="C298" s="2">
        <v>294</v>
      </c>
      <c r="D298" s="2">
        <v>427117.21417797793</v>
      </c>
    </row>
    <row r="299" spans="3:4" x14ac:dyDescent="0.55000000000000004">
      <c r="C299" s="2">
        <v>295</v>
      </c>
      <c r="D299" s="2">
        <v>385722.20961452014</v>
      </c>
    </row>
    <row r="300" spans="3:4" x14ac:dyDescent="0.55000000000000004">
      <c r="C300" s="2">
        <v>296</v>
      </c>
      <c r="D300" s="2">
        <v>466609.35419000586</v>
      </c>
    </row>
    <row r="301" spans="3:4" x14ac:dyDescent="0.55000000000000004">
      <c r="C301" s="2">
        <v>297</v>
      </c>
      <c r="D301" s="2">
        <v>330916.80496266705</v>
      </c>
    </row>
    <row r="302" spans="3:4" x14ac:dyDescent="0.55000000000000004">
      <c r="C302" s="2">
        <v>298</v>
      </c>
      <c r="D302" s="2">
        <v>356797.5972650061</v>
      </c>
    </row>
    <row r="303" spans="3:4" x14ac:dyDescent="0.55000000000000004">
      <c r="C303" s="2">
        <v>299</v>
      </c>
      <c r="D303" s="2">
        <v>303603.69033913419</v>
      </c>
    </row>
    <row r="304" spans="3:4" x14ac:dyDescent="0.55000000000000004">
      <c r="C304" s="2">
        <v>300</v>
      </c>
      <c r="D304" s="2">
        <v>264942.36026185087</v>
      </c>
    </row>
    <row r="305" spans="3:4" x14ac:dyDescent="0.55000000000000004">
      <c r="C305" s="2">
        <v>301</v>
      </c>
      <c r="D305" s="2">
        <v>253263.14360434376</v>
      </c>
    </row>
    <row r="306" spans="3:4" x14ac:dyDescent="0.55000000000000004">
      <c r="C306" s="2">
        <v>302</v>
      </c>
      <c r="D306" s="2">
        <v>289500.70419931231</v>
      </c>
    </row>
    <row r="307" spans="3:4" x14ac:dyDescent="0.55000000000000004">
      <c r="C307" s="2">
        <v>303</v>
      </c>
      <c r="D307" s="2">
        <v>289747.03584432701</v>
      </c>
    </row>
    <row r="308" spans="3:4" x14ac:dyDescent="0.55000000000000004">
      <c r="C308" s="2">
        <v>304</v>
      </c>
      <c r="D308" s="2">
        <v>195643.24737614807</v>
      </c>
    </row>
    <row r="309" spans="3:4" x14ac:dyDescent="0.55000000000000004">
      <c r="C309" s="2">
        <v>305</v>
      </c>
      <c r="D309" s="2">
        <v>212091.02042105468</v>
      </c>
    </row>
    <row r="310" spans="3:4" x14ac:dyDescent="0.55000000000000004">
      <c r="C310" s="2">
        <v>306</v>
      </c>
      <c r="D310" s="2">
        <v>340198.08998250513</v>
      </c>
    </row>
    <row r="311" spans="3:4" x14ac:dyDescent="0.55000000000000004">
      <c r="C311" s="2">
        <v>307</v>
      </c>
      <c r="D311" s="2">
        <v>399892.21431403514</v>
      </c>
    </row>
    <row r="312" spans="3:4" x14ac:dyDescent="0.55000000000000004">
      <c r="C312" s="2">
        <v>308</v>
      </c>
      <c r="D312" s="2">
        <v>528940.1531487637</v>
      </c>
    </row>
    <row r="313" spans="3:4" x14ac:dyDescent="0.55000000000000004">
      <c r="C313" s="2">
        <v>309</v>
      </c>
      <c r="D313" s="2">
        <v>233732.18251791116</v>
      </c>
    </row>
    <row r="314" spans="3:4" x14ac:dyDescent="0.55000000000000004">
      <c r="C314" s="2">
        <v>310</v>
      </c>
      <c r="D314" s="2">
        <v>370975.67952236527</v>
      </c>
    </row>
    <row r="315" spans="3:4" x14ac:dyDescent="0.55000000000000004">
      <c r="C315" s="2">
        <v>311</v>
      </c>
      <c r="D315" s="2">
        <v>426646.03612710815</v>
      </c>
    </row>
    <row r="316" spans="3:4" x14ac:dyDescent="0.55000000000000004">
      <c r="C316" s="2">
        <v>312</v>
      </c>
      <c r="D316" s="2">
        <v>505085.92743638629</v>
      </c>
    </row>
    <row r="317" spans="3:4" x14ac:dyDescent="0.55000000000000004">
      <c r="C317" s="2">
        <v>313</v>
      </c>
      <c r="D317" s="2">
        <v>438341.1971078217</v>
      </c>
    </row>
    <row r="318" spans="3:4" x14ac:dyDescent="0.55000000000000004">
      <c r="C318" s="2">
        <v>314</v>
      </c>
      <c r="D318" s="2">
        <v>316932.6639261925</v>
      </c>
    </row>
    <row r="319" spans="3:4" x14ac:dyDescent="0.55000000000000004">
      <c r="C319" s="2">
        <v>315</v>
      </c>
      <c r="D319" s="2">
        <v>346341.68828321929</v>
      </c>
    </row>
    <row r="320" spans="3:4" x14ac:dyDescent="0.55000000000000004">
      <c r="C320" s="2">
        <v>316</v>
      </c>
      <c r="D320" s="2">
        <v>498034.61457375466</v>
      </c>
    </row>
    <row r="321" spans="3:4" x14ac:dyDescent="0.55000000000000004">
      <c r="C321" s="2">
        <v>317</v>
      </c>
      <c r="D321" s="2">
        <v>411778.55951387191</v>
      </c>
    </row>
    <row r="322" spans="3:4" x14ac:dyDescent="0.55000000000000004">
      <c r="C322" s="2">
        <v>318</v>
      </c>
      <c r="D322" s="2">
        <v>310156.47803629533</v>
      </c>
    </row>
    <row r="323" spans="3:4" x14ac:dyDescent="0.55000000000000004">
      <c r="C323" s="2">
        <v>319</v>
      </c>
      <c r="D323" s="2">
        <v>332648.29210793466</v>
      </c>
    </row>
    <row r="324" spans="3:4" x14ac:dyDescent="0.55000000000000004">
      <c r="C324" s="2">
        <v>320</v>
      </c>
      <c r="D324" s="2">
        <v>462835.95666289743</v>
      </c>
    </row>
    <row r="325" spans="3:4" x14ac:dyDescent="0.55000000000000004">
      <c r="C325" s="2">
        <v>321</v>
      </c>
      <c r="D325" s="2">
        <v>195916.07783815649</v>
      </c>
    </row>
    <row r="326" spans="3:4" x14ac:dyDescent="0.55000000000000004">
      <c r="C326" s="2">
        <v>322</v>
      </c>
      <c r="D326" s="2">
        <v>281343.6709839984</v>
      </c>
    </row>
    <row r="327" spans="3:4" x14ac:dyDescent="0.55000000000000004">
      <c r="C327" s="2">
        <v>323</v>
      </c>
      <c r="D327" s="2">
        <v>385078.67707438674</v>
      </c>
    </row>
    <row r="328" spans="3:4" x14ac:dyDescent="0.55000000000000004">
      <c r="C328" s="2">
        <v>324</v>
      </c>
      <c r="D328" s="2">
        <v>188667.80508770185</v>
      </c>
    </row>
    <row r="329" spans="3:4" x14ac:dyDescent="0.55000000000000004">
      <c r="C329" s="2">
        <v>325</v>
      </c>
      <c r="D329" s="2">
        <v>234787.6591660605</v>
      </c>
    </row>
    <row r="330" spans="3:4" x14ac:dyDescent="0.55000000000000004">
      <c r="C330" s="2">
        <v>326</v>
      </c>
      <c r="D330" s="2">
        <v>269925.01126367203</v>
      </c>
    </row>
    <row r="331" spans="3:4" x14ac:dyDescent="0.55000000000000004">
      <c r="C331" s="2">
        <v>327</v>
      </c>
      <c r="D331" s="2">
        <v>487932.80838004994</v>
      </c>
    </row>
    <row r="332" spans="3:4" x14ac:dyDescent="0.55000000000000004">
      <c r="C332" s="2">
        <v>328</v>
      </c>
      <c r="D332" s="2">
        <v>275299.93727211875</v>
      </c>
    </row>
    <row r="333" spans="3:4" x14ac:dyDescent="0.55000000000000004">
      <c r="C333" s="2">
        <v>329</v>
      </c>
      <c r="D333" s="2">
        <v>371274.54990802438</v>
      </c>
    </row>
    <row r="334" spans="3:4" x14ac:dyDescent="0.55000000000000004">
      <c r="C334" s="2">
        <v>330</v>
      </c>
      <c r="D334" s="2">
        <v>465393.21164795838</v>
      </c>
    </row>
    <row r="335" spans="3:4" x14ac:dyDescent="0.55000000000000004">
      <c r="C335" s="2">
        <v>331</v>
      </c>
      <c r="D335" s="2">
        <v>398865.08068259753</v>
      </c>
    </row>
    <row r="336" spans="3:4" x14ac:dyDescent="0.55000000000000004">
      <c r="C336" s="2">
        <v>332</v>
      </c>
      <c r="D336" s="2">
        <v>365490.55650814477</v>
      </c>
    </row>
    <row r="337" spans="3:4" x14ac:dyDescent="0.55000000000000004">
      <c r="C337" s="2">
        <v>333</v>
      </c>
      <c r="D337" s="2">
        <v>637138.87153760227</v>
      </c>
    </row>
    <row r="338" spans="3:4" x14ac:dyDescent="0.55000000000000004">
      <c r="C338" s="2">
        <v>334</v>
      </c>
      <c r="D338" s="2">
        <v>321104.73641684029</v>
      </c>
    </row>
    <row r="339" spans="3:4" x14ac:dyDescent="0.55000000000000004">
      <c r="C339" s="2">
        <v>335</v>
      </c>
      <c r="D339" s="2">
        <v>431549.25100708794</v>
      </c>
    </row>
    <row r="340" spans="3:4" x14ac:dyDescent="0.55000000000000004">
      <c r="C340" s="2">
        <v>336</v>
      </c>
      <c r="D340" s="2">
        <v>280590.27688840777</v>
      </c>
    </row>
    <row r="341" spans="3:4" x14ac:dyDescent="0.55000000000000004">
      <c r="C341" s="2">
        <v>337</v>
      </c>
      <c r="D341" s="2">
        <v>476804.94380704721</v>
      </c>
    </row>
    <row r="342" spans="3:4" x14ac:dyDescent="0.55000000000000004">
      <c r="C342" s="2">
        <v>338</v>
      </c>
      <c r="D342" s="2">
        <v>454262.46919425711</v>
      </c>
    </row>
    <row r="343" spans="3:4" x14ac:dyDescent="0.55000000000000004">
      <c r="C343" s="2">
        <v>339</v>
      </c>
      <c r="D343" s="2">
        <v>267101.63624921849</v>
      </c>
    </row>
    <row r="344" spans="3:4" x14ac:dyDescent="0.55000000000000004">
      <c r="C344" s="2">
        <v>340</v>
      </c>
      <c r="D344" s="2">
        <v>368580.18516745587</v>
      </c>
    </row>
    <row r="345" spans="3:4" x14ac:dyDescent="0.55000000000000004">
      <c r="C345" s="2">
        <v>341</v>
      </c>
      <c r="D345" s="2">
        <v>374270.99949120783</v>
      </c>
    </row>
    <row r="346" spans="3:4" x14ac:dyDescent="0.55000000000000004">
      <c r="C346" s="2">
        <v>342</v>
      </c>
      <c r="D346" s="2">
        <v>368929.80245593743</v>
      </c>
    </row>
    <row r="347" spans="3:4" x14ac:dyDescent="0.55000000000000004">
      <c r="C347" s="2">
        <v>343</v>
      </c>
      <c r="D347" s="2">
        <v>284264.6332009894</v>
      </c>
    </row>
    <row r="348" spans="3:4" x14ac:dyDescent="0.55000000000000004">
      <c r="C348" s="2">
        <v>344</v>
      </c>
      <c r="D348" s="2">
        <v>395286.36712583597</v>
      </c>
    </row>
    <row r="349" spans="3:4" x14ac:dyDescent="0.55000000000000004">
      <c r="C349" s="2">
        <v>345</v>
      </c>
      <c r="D349" s="2">
        <v>272196.66824699723</v>
      </c>
    </row>
    <row r="350" spans="3:4" x14ac:dyDescent="0.55000000000000004">
      <c r="C350" s="2">
        <v>346</v>
      </c>
      <c r="D350" s="2">
        <v>371692.1053859829</v>
      </c>
    </row>
    <row r="351" spans="3:4" x14ac:dyDescent="0.55000000000000004">
      <c r="C351" s="2">
        <v>347</v>
      </c>
      <c r="D351" s="2">
        <v>372597.40756558796</v>
      </c>
    </row>
    <row r="352" spans="3:4" x14ac:dyDescent="0.55000000000000004">
      <c r="C352" s="2">
        <v>348</v>
      </c>
      <c r="D352" s="2">
        <v>235123.08494239903</v>
      </c>
    </row>
    <row r="353" spans="3:4" x14ac:dyDescent="0.55000000000000004">
      <c r="C353" s="2">
        <v>349</v>
      </c>
      <c r="D353" s="2">
        <v>312389.40187956125</v>
      </c>
    </row>
    <row r="354" spans="3:4" x14ac:dyDescent="0.55000000000000004">
      <c r="C354" s="2">
        <v>350</v>
      </c>
      <c r="D354" s="2">
        <v>230515.71266887506</v>
      </c>
    </row>
    <row r="355" spans="3:4" x14ac:dyDescent="0.55000000000000004">
      <c r="C355" s="2">
        <v>351</v>
      </c>
      <c r="D355" s="2">
        <v>305822.76637963828</v>
      </c>
    </row>
    <row r="356" spans="3:4" x14ac:dyDescent="0.55000000000000004">
      <c r="C356" s="2">
        <v>352</v>
      </c>
      <c r="D356" s="2">
        <v>299186.06021901651</v>
      </c>
    </row>
    <row r="357" spans="3:4" x14ac:dyDescent="0.55000000000000004">
      <c r="C357" s="2">
        <v>353</v>
      </c>
      <c r="D357" s="2">
        <v>281067.98461773962</v>
      </c>
    </row>
    <row r="358" spans="3:4" x14ac:dyDescent="0.55000000000000004">
      <c r="C358" s="2">
        <v>354</v>
      </c>
      <c r="D358" s="2">
        <v>407051.40579949453</v>
      </c>
    </row>
    <row r="359" spans="3:4" x14ac:dyDescent="0.55000000000000004">
      <c r="C359" s="2">
        <v>355</v>
      </c>
      <c r="D359" s="2">
        <v>373965.09622513549</v>
      </c>
    </row>
    <row r="360" spans="3:4" x14ac:dyDescent="0.55000000000000004">
      <c r="C360" s="2">
        <v>356</v>
      </c>
      <c r="D360" s="2">
        <v>452016.77617206564</v>
      </c>
    </row>
    <row r="361" spans="3:4" x14ac:dyDescent="0.55000000000000004">
      <c r="C361" s="2">
        <v>357</v>
      </c>
      <c r="D361" s="2">
        <v>406588.21798613429</v>
      </c>
    </row>
    <row r="362" spans="3:4" x14ac:dyDescent="0.55000000000000004">
      <c r="C362" s="2">
        <v>358</v>
      </c>
      <c r="D362" s="2">
        <v>196581.31707093664</v>
      </c>
    </row>
    <row r="363" spans="3:4" x14ac:dyDescent="0.55000000000000004">
      <c r="C363" s="2">
        <v>359</v>
      </c>
      <c r="D363" s="2">
        <v>191017.26874225185</v>
      </c>
    </row>
    <row r="364" spans="3:4" x14ac:dyDescent="0.55000000000000004">
      <c r="C364" s="2">
        <v>360</v>
      </c>
      <c r="D364" s="2">
        <v>328820.49294156447</v>
      </c>
    </row>
    <row r="365" spans="3:4" x14ac:dyDescent="0.55000000000000004">
      <c r="C365" s="2">
        <v>361</v>
      </c>
      <c r="D365" s="2">
        <v>316870.52654854278</v>
      </c>
    </row>
    <row r="366" spans="3:4" x14ac:dyDescent="0.55000000000000004">
      <c r="C366" s="2">
        <v>362</v>
      </c>
      <c r="D366" s="2">
        <v>371602.35552612913</v>
      </c>
    </row>
    <row r="367" spans="3:4" x14ac:dyDescent="0.55000000000000004">
      <c r="C367" s="2">
        <v>363</v>
      </c>
      <c r="D367" s="2">
        <v>280482.4041143817</v>
      </c>
    </row>
    <row r="368" spans="3:4" x14ac:dyDescent="0.55000000000000004">
      <c r="C368" s="2">
        <v>364</v>
      </c>
      <c r="D368" s="2">
        <v>294647.10843491438</v>
      </c>
    </row>
    <row r="369" spans="3:4" x14ac:dyDescent="0.55000000000000004">
      <c r="C369" s="2">
        <v>365</v>
      </c>
      <c r="D369" s="2">
        <v>489500.60223312525</v>
      </c>
    </row>
    <row r="370" spans="3:4" x14ac:dyDescent="0.55000000000000004">
      <c r="C370" s="2">
        <v>366</v>
      </c>
      <c r="D370" s="2">
        <v>285278.73201188969</v>
      </c>
    </row>
    <row r="371" spans="3:4" x14ac:dyDescent="0.55000000000000004">
      <c r="C371" s="2">
        <v>367</v>
      </c>
      <c r="D371" s="2">
        <v>449237.76992334961</v>
      </c>
    </row>
    <row r="372" spans="3:4" x14ac:dyDescent="0.55000000000000004">
      <c r="C372" s="2">
        <v>368</v>
      </c>
      <c r="D372" s="2">
        <v>609332.34823702089</v>
      </c>
    </row>
    <row r="373" spans="3:4" x14ac:dyDescent="0.55000000000000004">
      <c r="C373" s="2">
        <v>369</v>
      </c>
      <c r="D373" s="2">
        <v>283573.29404344538</v>
      </c>
    </row>
    <row r="374" spans="3:4" x14ac:dyDescent="0.55000000000000004">
      <c r="C374" s="2">
        <v>370</v>
      </c>
      <c r="D374" s="2">
        <v>295313.07658921875</v>
      </c>
    </row>
    <row r="375" spans="3:4" x14ac:dyDescent="0.55000000000000004">
      <c r="C375" s="2">
        <v>371</v>
      </c>
      <c r="D375" s="2">
        <v>359102.16409816616</v>
      </c>
    </row>
    <row r="376" spans="3:4" x14ac:dyDescent="0.55000000000000004">
      <c r="C376" s="2">
        <v>372</v>
      </c>
      <c r="D376" s="2">
        <v>320111.06612238003</v>
      </c>
    </row>
    <row r="377" spans="3:4" x14ac:dyDescent="0.55000000000000004">
      <c r="C377" s="2">
        <v>373</v>
      </c>
      <c r="D377" s="2">
        <v>363258.60036372318</v>
      </c>
    </row>
    <row r="378" spans="3:4" x14ac:dyDescent="0.55000000000000004">
      <c r="C378" s="2">
        <v>374</v>
      </c>
      <c r="D378" s="2">
        <v>275658.55542043276</v>
      </c>
    </row>
    <row r="379" spans="3:4" x14ac:dyDescent="0.55000000000000004">
      <c r="C379" s="2">
        <v>375</v>
      </c>
      <c r="D379" s="2">
        <v>538495.49000174785</v>
      </c>
    </row>
    <row r="380" spans="3:4" x14ac:dyDescent="0.55000000000000004">
      <c r="C380" s="2">
        <v>376</v>
      </c>
      <c r="D380" s="2">
        <v>378186.38163584052</v>
      </c>
    </row>
    <row r="381" spans="3:4" x14ac:dyDescent="0.55000000000000004">
      <c r="C381" s="2">
        <v>377</v>
      </c>
      <c r="D381" s="2">
        <v>465876.84674851253</v>
      </c>
    </row>
    <row r="382" spans="3:4" x14ac:dyDescent="0.55000000000000004">
      <c r="C382" s="2">
        <v>378</v>
      </c>
      <c r="D382" s="2">
        <v>393595.01171720959</v>
      </c>
    </row>
    <row r="383" spans="3:4" x14ac:dyDescent="0.55000000000000004">
      <c r="C383" s="2">
        <v>379</v>
      </c>
      <c r="D383" s="2">
        <v>339105.89375997579</v>
      </c>
    </row>
    <row r="384" spans="3:4" x14ac:dyDescent="0.55000000000000004">
      <c r="C384" s="2">
        <v>380</v>
      </c>
      <c r="D384" s="2">
        <v>311220.07963480387</v>
      </c>
    </row>
    <row r="385" spans="3:4" x14ac:dyDescent="0.55000000000000004">
      <c r="C385" s="2">
        <v>381</v>
      </c>
      <c r="D385" s="2">
        <v>243721.14820909794</v>
      </c>
    </row>
    <row r="386" spans="3:4" x14ac:dyDescent="0.55000000000000004">
      <c r="C386" s="2">
        <v>382</v>
      </c>
      <c r="D386" s="2">
        <v>395059.1379425365</v>
      </c>
    </row>
    <row r="387" spans="3:4" x14ac:dyDescent="0.55000000000000004">
      <c r="C387" s="2">
        <v>383</v>
      </c>
      <c r="D387" s="2">
        <v>528097.07678150933</v>
      </c>
    </row>
    <row r="388" spans="3:4" x14ac:dyDescent="0.55000000000000004">
      <c r="C388" s="2">
        <v>384</v>
      </c>
      <c r="D388" s="2">
        <v>398136.81464715133</v>
      </c>
    </row>
    <row r="389" spans="3:4" x14ac:dyDescent="0.55000000000000004">
      <c r="C389" s="2">
        <v>385</v>
      </c>
      <c r="D389" s="2">
        <v>112745.15741013853</v>
      </c>
    </row>
    <row r="390" spans="3:4" x14ac:dyDescent="0.55000000000000004">
      <c r="C390" s="2">
        <v>386</v>
      </c>
      <c r="D390" s="2">
        <v>442523.09111464291</v>
      </c>
    </row>
    <row r="391" spans="3:4" x14ac:dyDescent="0.55000000000000004">
      <c r="C391" s="2">
        <v>387</v>
      </c>
      <c r="D391" s="2">
        <v>251892.48445737059</v>
      </c>
    </row>
    <row r="392" spans="3:4" x14ac:dyDescent="0.55000000000000004">
      <c r="C392" s="2">
        <v>388</v>
      </c>
      <c r="D392" s="2">
        <v>393692.63542844943</v>
      </c>
    </row>
    <row r="393" spans="3:4" x14ac:dyDescent="0.55000000000000004">
      <c r="C393" s="2">
        <v>389</v>
      </c>
      <c r="D393" s="2">
        <v>400478.80733144103</v>
      </c>
    </row>
    <row r="394" spans="3:4" x14ac:dyDescent="0.55000000000000004">
      <c r="C394" s="2">
        <v>390</v>
      </c>
      <c r="D394" s="2">
        <v>178192.52824419044</v>
      </c>
    </row>
    <row r="395" spans="3:4" x14ac:dyDescent="0.55000000000000004">
      <c r="C395" s="2">
        <v>391</v>
      </c>
      <c r="D395" s="2">
        <v>523560.81000730069</v>
      </c>
    </row>
    <row r="396" spans="3:4" x14ac:dyDescent="0.55000000000000004">
      <c r="C396" s="2">
        <v>392</v>
      </c>
      <c r="D396" s="2">
        <v>318585.97039379162</v>
      </c>
    </row>
    <row r="397" spans="3:4" x14ac:dyDescent="0.55000000000000004">
      <c r="C397" s="2">
        <v>393</v>
      </c>
      <c r="D397" s="2">
        <v>406005.25187072804</v>
      </c>
    </row>
    <row r="398" spans="3:4" x14ac:dyDescent="0.55000000000000004">
      <c r="C398" s="2">
        <v>394</v>
      </c>
      <c r="D398" s="2">
        <v>352210.70680561388</v>
      </c>
    </row>
    <row r="399" spans="3:4" x14ac:dyDescent="0.55000000000000004">
      <c r="C399" s="2">
        <v>395</v>
      </c>
      <c r="D399" s="2">
        <v>625032.72791819251</v>
      </c>
    </row>
    <row r="400" spans="3:4" x14ac:dyDescent="0.55000000000000004">
      <c r="C400" s="2">
        <v>396</v>
      </c>
      <c r="D400" s="2">
        <v>393320.19768987451</v>
      </c>
    </row>
    <row r="401" spans="3:4" x14ac:dyDescent="0.55000000000000004">
      <c r="C401" s="2">
        <v>397</v>
      </c>
      <c r="D401" s="2">
        <v>327209.58139633673</v>
      </c>
    </row>
    <row r="402" spans="3:4" x14ac:dyDescent="0.55000000000000004">
      <c r="C402" s="2">
        <v>398</v>
      </c>
      <c r="D402" s="2">
        <v>271897.11229029298</v>
      </c>
    </row>
    <row r="403" spans="3:4" x14ac:dyDescent="0.55000000000000004">
      <c r="C403" s="2">
        <v>399</v>
      </c>
      <c r="D403" s="2">
        <v>324767.10571836907</v>
      </c>
    </row>
    <row r="404" spans="3:4" x14ac:dyDescent="0.55000000000000004">
      <c r="C404" s="2">
        <v>400</v>
      </c>
      <c r="D404" s="2">
        <v>454254.98673704366</v>
      </c>
    </row>
    <row r="405" spans="3:4" x14ac:dyDescent="0.55000000000000004">
      <c r="C405" s="2">
        <v>401</v>
      </c>
      <c r="D405" s="2">
        <v>418456.59113599831</v>
      </c>
    </row>
    <row r="406" spans="3:4" x14ac:dyDescent="0.55000000000000004">
      <c r="C406" s="2">
        <v>402</v>
      </c>
      <c r="D406" s="2">
        <v>394372.36873404012</v>
      </c>
    </row>
    <row r="407" spans="3:4" x14ac:dyDescent="0.55000000000000004">
      <c r="C407" s="2">
        <v>403</v>
      </c>
      <c r="D407" s="2">
        <v>235040.90338490219</v>
      </c>
    </row>
    <row r="408" spans="3:4" x14ac:dyDescent="0.55000000000000004">
      <c r="C408" s="2">
        <v>404</v>
      </c>
      <c r="D408" s="2">
        <v>401329.15934917022</v>
      </c>
    </row>
    <row r="409" spans="3:4" x14ac:dyDescent="0.55000000000000004">
      <c r="C409" s="2">
        <v>405</v>
      </c>
      <c r="D409" s="2">
        <v>317916.49903488898</v>
      </c>
    </row>
    <row r="410" spans="3:4" x14ac:dyDescent="0.55000000000000004">
      <c r="C410" s="2">
        <v>406</v>
      </c>
      <c r="D410" s="2">
        <v>547617.01222050691</v>
      </c>
    </row>
    <row r="411" spans="3:4" x14ac:dyDescent="0.55000000000000004">
      <c r="C411" s="2">
        <v>407</v>
      </c>
      <c r="D411" s="2">
        <v>424017.09348343458</v>
      </c>
    </row>
    <row r="412" spans="3:4" x14ac:dyDescent="0.55000000000000004">
      <c r="C412" s="2">
        <v>408</v>
      </c>
      <c r="D412" s="2">
        <v>215810.33299408574</v>
      </c>
    </row>
    <row r="413" spans="3:4" x14ac:dyDescent="0.55000000000000004">
      <c r="C413" s="2">
        <v>409</v>
      </c>
      <c r="D413" s="2">
        <v>519234.0561314295</v>
      </c>
    </row>
    <row r="414" spans="3:4" x14ac:dyDescent="0.55000000000000004">
      <c r="C414" s="2">
        <v>410</v>
      </c>
      <c r="D414" s="2">
        <v>234875.79048324921</v>
      </c>
    </row>
    <row r="415" spans="3:4" x14ac:dyDescent="0.55000000000000004">
      <c r="C415" s="2">
        <v>411</v>
      </c>
      <c r="D415" s="2">
        <v>480521.43381521641</v>
      </c>
    </row>
    <row r="416" spans="3:4" x14ac:dyDescent="0.55000000000000004">
      <c r="C416" s="2">
        <v>412</v>
      </c>
      <c r="D416" s="2">
        <v>377569.09103854984</v>
      </c>
    </row>
    <row r="417" spans="3:4" x14ac:dyDescent="0.55000000000000004">
      <c r="C417" s="2">
        <v>413</v>
      </c>
      <c r="D417" s="2">
        <v>341441.89217146474</v>
      </c>
    </row>
    <row r="418" spans="3:4" x14ac:dyDescent="0.55000000000000004">
      <c r="C418" s="2">
        <v>414</v>
      </c>
      <c r="D418" s="2">
        <v>446179.66925514094</v>
      </c>
    </row>
    <row r="419" spans="3:4" x14ac:dyDescent="0.55000000000000004">
      <c r="C419" s="2">
        <v>415</v>
      </c>
      <c r="D419" s="2">
        <v>390354.6707468286</v>
      </c>
    </row>
    <row r="420" spans="3:4" x14ac:dyDescent="0.55000000000000004">
      <c r="C420" s="2">
        <v>416</v>
      </c>
      <c r="D420" s="2">
        <v>332934.29741936328</v>
      </c>
    </row>
    <row r="421" spans="3:4" x14ac:dyDescent="0.55000000000000004">
      <c r="C421" s="2">
        <v>417</v>
      </c>
      <c r="D421" s="2">
        <v>325076.2485099489</v>
      </c>
    </row>
    <row r="422" spans="3:4" x14ac:dyDescent="0.55000000000000004">
      <c r="C422" s="2">
        <v>418</v>
      </c>
      <c r="D422" s="2">
        <v>474017.92563116294</v>
      </c>
    </row>
    <row r="423" spans="3:4" x14ac:dyDescent="0.55000000000000004">
      <c r="C423" s="2">
        <v>419</v>
      </c>
      <c r="D423" s="2">
        <v>377763.10884032556</v>
      </c>
    </row>
    <row r="424" spans="3:4" x14ac:dyDescent="0.55000000000000004">
      <c r="C424" s="2">
        <v>420</v>
      </c>
      <c r="D424" s="2">
        <v>278401.66167109355</v>
      </c>
    </row>
    <row r="425" spans="3:4" x14ac:dyDescent="0.55000000000000004">
      <c r="C425" s="2">
        <v>421</v>
      </c>
      <c r="D425" s="2">
        <v>344739.20809047762</v>
      </c>
    </row>
    <row r="426" spans="3:4" x14ac:dyDescent="0.55000000000000004">
      <c r="C426" s="2">
        <v>422</v>
      </c>
      <c r="D426" s="2">
        <v>438730.0428623145</v>
      </c>
    </row>
    <row r="427" spans="3:4" x14ac:dyDescent="0.55000000000000004">
      <c r="C427" s="2">
        <v>423</v>
      </c>
      <c r="D427" s="2">
        <v>385092.2236027933</v>
      </c>
    </row>
    <row r="428" spans="3:4" x14ac:dyDescent="0.55000000000000004">
      <c r="C428" s="2">
        <v>424</v>
      </c>
      <c r="D428" s="2">
        <v>227802.28011540638</v>
      </c>
    </row>
    <row r="429" spans="3:4" x14ac:dyDescent="0.55000000000000004">
      <c r="C429" s="2">
        <v>425</v>
      </c>
      <c r="D429" s="2">
        <v>282621.0038385808</v>
      </c>
    </row>
    <row r="430" spans="3:4" x14ac:dyDescent="0.55000000000000004">
      <c r="C430" s="2">
        <v>426</v>
      </c>
      <c r="D430" s="2">
        <v>434918.99662584858</v>
      </c>
    </row>
    <row r="431" spans="3:4" x14ac:dyDescent="0.55000000000000004">
      <c r="C431" s="2">
        <v>427</v>
      </c>
      <c r="D431" s="2">
        <v>341931.06550477183</v>
      </c>
    </row>
    <row r="432" spans="3:4" x14ac:dyDescent="0.55000000000000004">
      <c r="C432" s="2">
        <v>428</v>
      </c>
      <c r="D432" s="2">
        <v>319776.20348334993</v>
      </c>
    </row>
    <row r="433" spans="3:4" x14ac:dyDescent="0.55000000000000004">
      <c r="C433" s="2">
        <v>429</v>
      </c>
      <c r="D433" s="2">
        <v>266672.27681875171</v>
      </c>
    </row>
    <row r="434" spans="3:4" x14ac:dyDescent="0.55000000000000004">
      <c r="C434" s="2">
        <v>430</v>
      </c>
      <c r="D434" s="2">
        <v>356882.15480744879</v>
      </c>
    </row>
    <row r="435" spans="3:4" x14ac:dyDescent="0.55000000000000004">
      <c r="C435" s="2">
        <v>431</v>
      </c>
      <c r="D435" s="2">
        <v>304162.82515078213</v>
      </c>
    </row>
    <row r="436" spans="3:4" x14ac:dyDescent="0.55000000000000004">
      <c r="C436" s="2">
        <v>432</v>
      </c>
      <c r="D436" s="2">
        <v>378110.09729430347</v>
      </c>
    </row>
    <row r="437" spans="3:4" x14ac:dyDescent="0.55000000000000004">
      <c r="C437" s="2">
        <v>433</v>
      </c>
      <c r="D437" s="2">
        <v>254047.00604858363</v>
      </c>
    </row>
    <row r="438" spans="3:4" x14ac:dyDescent="0.55000000000000004">
      <c r="C438" s="2">
        <v>434</v>
      </c>
      <c r="D438" s="2">
        <v>462314.25284684933</v>
      </c>
    </row>
    <row r="439" spans="3:4" x14ac:dyDescent="0.55000000000000004">
      <c r="C439" s="2">
        <v>435</v>
      </c>
      <c r="D439" s="2">
        <v>321356.48210421414</v>
      </c>
    </row>
    <row r="440" spans="3:4" x14ac:dyDescent="0.55000000000000004">
      <c r="C440" s="2">
        <v>436</v>
      </c>
      <c r="D440" s="2">
        <v>245181.9326569429</v>
      </c>
    </row>
    <row r="441" spans="3:4" x14ac:dyDescent="0.55000000000000004">
      <c r="C441" s="2">
        <v>437</v>
      </c>
      <c r="D441" s="2">
        <v>240111.55372396685</v>
      </c>
    </row>
    <row r="442" spans="3:4" x14ac:dyDescent="0.55000000000000004">
      <c r="C442" s="2">
        <v>438</v>
      </c>
      <c r="D442" s="2">
        <v>354093.98401953344</v>
      </c>
    </row>
    <row r="443" spans="3:4" x14ac:dyDescent="0.55000000000000004">
      <c r="C443" s="2">
        <v>439</v>
      </c>
      <c r="D443" s="2">
        <v>499046.81876626838</v>
      </c>
    </row>
    <row r="444" spans="3:4" x14ac:dyDescent="0.55000000000000004">
      <c r="C444" s="2">
        <v>440</v>
      </c>
      <c r="D444" s="2">
        <v>331092.2254960335</v>
      </c>
    </row>
    <row r="445" spans="3:4" x14ac:dyDescent="0.55000000000000004">
      <c r="C445" s="2">
        <v>441</v>
      </c>
      <c r="D445" s="2">
        <v>344128.93745747773</v>
      </c>
    </row>
    <row r="446" spans="3:4" x14ac:dyDescent="0.55000000000000004">
      <c r="C446" s="2">
        <v>442</v>
      </c>
      <c r="D446" s="2">
        <v>281819.16644288221</v>
      </c>
    </row>
    <row r="447" spans="3:4" x14ac:dyDescent="0.55000000000000004">
      <c r="C447" s="2">
        <v>443</v>
      </c>
      <c r="D447" s="2">
        <v>333777.00628996291</v>
      </c>
    </row>
    <row r="448" spans="3:4" x14ac:dyDescent="0.55000000000000004">
      <c r="C448" s="2">
        <v>444</v>
      </c>
      <c r="D448" s="2">
        <v>278656.40384902846</v>
      </c>
    </row>
    <row r="449" spans="3:4" x14ac:dyDescent="0.55000000000000004">
      <c r="C449" s="2">
        <v>445</v>
      </c>
      <c r="D449" s="2">
        <v>266660.79687878833</v>
      </c>
    </row>
    <row r="450" spans="3:4" x14ac:dyDescent="0.55000000000000004">
      <c r="C450" s="2">
        <v>446</v>
      </c>
      <c r="D450" s="2">
        <v>309986.90415893111</v>
      </c>
    </row>
    <row r="451" spans="3:4" x14ac:dyDescent="0.55000000000000004">
      <c r="C451" s="2">
        <v>447</v>
      </c>
      <c r="D451" s="2">
        <v>404897.16068119084</v>
      </c>
    </row>
    <row r="452" spans="3:4" x14ac:dyDescent="0.55000000000000004">
      <c r="C452" s="2">
        <v>448</v>
      </c>
      <c r="D452" s="2">
        <v>337102.82259641506</v>
      </c>
    </row>
    <row r="453" spans="3:4" x14ac:dyDescent="0.55000000000000004">
      <c r="C453" s="2">
        <v>449</v>
      </c>
      <c r="D453" s="2">
        <v>436477.6912695007</v>
      </c>
    </row>
    <row r="454" spans="3:4" x14ac:dyDescent="0.55000000000000004">
      <c r="C454" s="2">
        <v>450</v>
      </c>
      <c r="D454" s="2">
        <v>447963.65223511454</v>
      </c>
    </row>
    <row r="455" spans="3:4" x14ac:dyDescent="0.55000000000000004">
      <c r="C455" s="2">
        <v>451</v>
      </c>
      <c r="D455" s="2">
        <v>409460.19043835689</v>
      </c>
    </row>
    <row r="456" spans="3:4" x14ac:dyDescent="0.55000000000000004">
      <c r="C456" s="2">
        <v>452</v>
      </c>
      <c r="D456" s="2">
        <v>359373.45961962763</v>
      </c>
    </row>
    <row r="457" spans="3:4" x14ac:dyDescent="0.55000000000000004">
      <c r="C457" s="2">
        <v>453</v>
      </c>
      <c r="D457" s="2">
        <v>387400.56232610298</v>
      </c>
    </row>
    <row r="458" spans="3:4" x14ac:dyDescent="0.55000000000000004">
      <c r="C458" s="2">
        <v>454</v>
      </c>
      <c r="D458" s="2">
        <v>388532.67135223979</v>
      </c>
    </row>
    <row r="459" spans="3:4" x14ac:dyDescent="0.55000000000000004">
      <c r="C459" s="2">
        <v>455</v>
      </c>
      <c r="D459" s="2">
        <v>358127.0632827084</v>
      </c>
    </row>
    <row r="460" spans="3:4" x14ac:dyDescent="0.55000000000000004">
      <c r="C460" s="2">
        <v>456</v>
      </c>
      <c r="D460" s="2">
        <v>435638.72079789959</v>
      </c>
    </row>
    <row r="461" spans="3:4" x14ac:dyDescent="0.55000000000000004">
      <c r="C461" s="2">
        <v>457</v>
      </c>
      <c r="D461" s="2">
        <v>429839.31792487344</v>
      </c>
    </row>
    <row r="462" spans="3:4" x14ac:dyDescent="0.55000000000000004">
      <c r="C462" s="2">
        <v>458</v>
      </c>
      <c r="D462" s="2">
        <v>270292.36452218588</v>
      </c>
    </row>
    <row r="463" spans="3:4" x14ac:dyDescent="0.55000000000000004">
      <c r="C463" s="2">
        <v>459</v>
      </c>
      <c r="D463" s="2">
        <v>240333.18059674482</v>
      </c>
    </row>
    <row r="464" spans="3:4" x14ac:dyDescent="0.55000000000000004">
      <c r="C464" s="2">
        <v>460</v>
      </c>
      <c r="D464" s="2">
        <v>407057.4810489291</v>
      </c>
    </row>
    <row r="465" spans="3:4" x14ac:dyDescent="0.55000000000000004">
      <c r="C465" s="2">
        <v>461</v>
      </c>
      <c r="D465" s="2">
        <v>367368.80031737353</v>
      </c>
    </row>
    <row r="466" spans="3:4" x14ac:dyDescent="0.55000000000000004">
      <c r="C466" s="2">
        <v>462</v>
      </c>
      <c r="D466" s="2">
        <v>440694.24185864546</v>
      </c>
    </row>
    <row r="467" spans="3:4" x14ac:dyDescent="0.55000000000000004">
      <c r="C467" s="2">
        <v>463</v>
      </c>
      <c r="D467" s="2">
        <v>285416.75850488275</v>
      </c>
    </row>
    <row r="468" spans="3:4" x14ac:dyDescent="0.55000000000000004">
      <c r="C468" s="2">
        <v>464</v>
      </c>
      <c r="D468" s="2">
        <v>365014.21728124615</v>
      </c>
    </row>
    <row r="469" spans="3:4" x14ac:dyDescent="0.55000000000000004">
      <c r="C469" s="2">
        <v>465</v>
      </c>
      <c r="D469" s="2">
        <v>270212.14472486719</v>
      </c>
    </row>
    <row r="470" spans="3:4" x14ac:dyDescent="0.55000000000000004">
      <c r="C470" s="2">
        <v>466</v>
      </c>
      <c r="D470" s="2">
        <v>367326.38547581929</v>
      </c>
    </row>
    <row r="471" spans="3:4" x14ac:dyDescent="0.55000000000000004">
      <c r="C471" s="2">
        <v>467</v>
      </c>
      <c r="D471" s="2">
        <v>609653.64997667889</v>
      </c>
    </row>
    <row r="472" spans="3:4" x14ac:dyDescent="0.55000000000000004">
      <c r="C472" s="2">
        <v>468</v>
      </c>
      <c r="D472" s="2">
        <v>392103.59553829615</v>
      </c>
    </row>
    <row r="473" spans="3:4" x14ac:dyDescent="0.55000000000000004">
      <c r="C473" s="2">
        <v>469</v>
      </c>
      <c r="D473" s="2">
        <v>352664.11183390178</v>
      </c>
    </row>
    <row r="474" spans="3:4" x14ac:dyDescent="0.55000000000000004">
      <c r="C474" s="2">
        <v>470</v>
      </c>
      <c r="D474" s="2">
        <v>478884.95915329421</v>
      </c>
    </row>
    <row r="475" spans="3:4" x14ac:dyDescent="0.55000000000000004">
      <c r="C475" s="2">
        <v>471</v>
      </c>
      <c r="D475" s="2">
        <v>338999.81446500472</v>
      </c>
    </row>
    <row r="476" spans="3:4" x14ac:dyDescent="0.55000000000000004">
      <c r="C476" s="2">
        <v>472</v>
      </c>
      <c r="D476" s="2">
        <v>346920.86565519648</v>
      </c>
    </row>
    <row r="477" spans="3:4" x14ac:dyDescent="0.55000000000000004">
      <c r="C477" s="2">
        <v>473</v>
      </c>
      <c r="D477" s="2">
        <v>412962.73589770566</v>
      </c>
    </row>
    <row r="478" spans="3:4" x14ac:dyDescent="0.55000000000000004">
      <c r="C478" s="2">
        <v>474</v>
      </c>
      <c r="D478" s="2">
        <v>225877.06675405259</v>
      </c>
    </row>
    <row r="479" spans="3:4" x14ac:dyDescent="0.55000000000000004">
      <c r="C479" s="2">
        <v>475</v>
      </c>
      <c r="D479" s="2">
        <v>288518.49863709294</v>
      </c>
    </row>
    <row r="480" spans="3:4" x14ac:dyDescent="0.55000000000000004">
      <c r="C480" s="2">
        <v>476</v>
      </c>
      <c r="D480" s="2">
        <v>466024.57169178704</v>
      </c>
    </row>
    <row r="481" spans="3:4" x14ac:dyDescent="0.55000000000000004">
      <c r="C481" s="2">
        <v>477</v>
      </c>
      <c r="D481" s="2">
        <v>341875.66896117869</v>
      </c>
    </row>
    <row r="482" spans="3:4" x14ac:dyDescent="0.55000000000000004">
      <c r="C482" s="2">
        <v>478</v>
      </c>
      <c r="D482" s="2">
        <v>304046.65405952814</v>
      </c>
    </row>
    <row r="483" spans="3:4" x14ac:dyDescent="0.55000000000000004">
      <c r="C483" s="2">
        <v>479</v>
      </c>
      <c r="D483" s="2">
        <v>270693.98179775936</v>
      </c>
    </row>
    <row r="484" spans="3:4" x14ac:dyDescent="0.55000000000000004">
      <c r="C484" s="2">
        <v>480</v>
      </c>
      <c r="D484" s="2">
        <v>395588.94968999765</v>
      </c>
    </row>
    <row r="485" spans="3:4" x14ac:dyDescent="0.55000000000000004">
      <c r="C485" s="2">
        <v>481</v>
      </c>
      <c r="D485" s="2">
        <v>419508.40039182996</v>
      </c>
    </row>
    <row r="486" spans="3:4" x14ac:dyDescent="0.55000000000000004">
      <c r="C486" s="2">
        <v>482</v>
      </c>
      <c r="D486" s="2">
        <v>637361.01698415226</v>
      </c>
    </row>
    <row r="487" spans="3:4" x14ac:dyDescent="0.55000000000000004">
      <c r="C487" s="2">
        <v>483</v>
      </c>
      <c r="D487" s="2">
        <v>422085.77157096833</v>
      </c>
    </row>
    <row r="488" spans="3:4" x14ac:dyDescent="0.55000000000000004">
      <c r="C488" s="2">
        <v>484</v>
      </c>
      <c r="D488" s="2">
        <v>467018.19878734055</v>
      </c>
    </row>
    <row r="489" spans="3:4" x14ac:dyDescent="0.55000000000000004">
      <c r="C489" s="2">
        <v>485</v>
      </c>
      <c r="D489" s="2">
        <v>307347.76671293529</v>
      </c>
    </row>
    <row r="490" spans="3:4" x14ac:dyDescent="0.55000000000000004">
      <c r="C490" s="2">
        <v>486</v>
      </c>
      <c r="D490" s="2">
        <v>421612.03259829746</v>
      </c>
    </row>
    <row r="491" spans="3:4" x14ac:dyDescent="0.55000000000000004">
      <c r="C491" s="2">
        <v>487</v>
      </c>
      <c r="D491" s="2">
        <v>362294.09489381773</v>
      </c>
    </row>
    <row r="492" spans="3:4" x14ac:dyDescent="0.55000000000000004">
      <c r="C492" s="2">
        <v>488</v>
      </c>
      <c r="D492" s="2">
        <v>493623.30116230366</v>
      </c>
    </row>
    <row r="493" spans="3:4" x14ac:dyDescent="0.55000000000000004">
      <c r="C493" s="2">
        <v>489</v>
      </c>
      <c r="D493" s="2">
        <v>296110.65629972011</v>
      </c>
    </row>
    <row r="494" spans="3:4" x14ac:dyDescent="0.55000000000000004">
      <c r="C494" s="2">
        <v>490</v>
      </c>
      <c r="D494" s="2">
        <v>352583.54098644259</v>
      </c>
    </row>
    <row r="495" spans="3:4" x14ac:dyDescent="0.55000000000000004">
      <c r="C495" s="2">
        <v>491</v>
      </c>
      <c r="D495" s="2">
        <v>362790.56855193939</v>
      </c>
    </row>
    <row r="496" spans="3:4" x14ac:dyDescent="0.55000000000000004">
      <c r="C496" s="2">
        <v>492</v>
      </c>
      <c r="D496" s="2">
        <v>451915.06580619694</v>
      </c>
    </row>
    <row r="497" spans="3:4" x14ac:dyDescent="0.55000000000000004">
      <c r="C497" s="2">
        <v>493</v>
      </c>
      <c r="D497" s="2">
        <v>477410.2061702577</v>
      </c>
    </row>
    <row r="498" spans="3:4" x14ac:dyDescent="0.55000000000000004">
      <c r="C498" s="2">
        <v>494</v>
      </c>
      <c r="D498" s="2">
        <v>342282.48487006983</v>
      </c>
    </row>
    <row r="499" spans="3:4" x14ac:dyDescent="0.55000000000000004">
      <c r="C499" s="2">
        <v>495</v>
      </c>
      <c r="D499" s="2">
        <v>351675.23229434877</v>
      </c>
    </row>
    <row r="500" spans="3:4" x14ac:dyDescent="0.55000000000000004">
      <c r="C500" s="2">
        <v>496</v>
      </c>
      <c r="D500" s="2">
        <v>360670.63414775778</v>
      </c>
    </row>
    <row r="501" spans="3:4" x14ac:dyDescent="0.55000000000000004">
      <c r="C501" s="2">
        <v>497</v>
      </c>
      <c r="D501" s="2">
        <v>349967.55243157095</v>
      </c>
    </row>
    <row r="502" spans="3:4" x14ac:dyDescent="0.55000000000000004">
      <c r="C502" s="2">
        <v>498</v>
      </c>
      <c r="D502" s="2">
        <v>361096.73369403149</v>
      </c>
    </row>
    <row r="503" spans="3:4" x14ac:dyDescent="0.55000000000000004">
      <c r="C503" s="2">
        <v>499</v>
      </c>
      <c r="D503" s="2">
        <v>345988.20803345816</v>
      </c>
    </row>
    <row r="504" spans="3:4" x14ac:dyDescent="0.55000000000000004">
      <c r="C504" s="2">
        <v>500</v>
      </c>
      <c r="D504" s="2">
        <v>396062.07075116603</v>
      </c>
    </row>
  </sheetData>
  <mergeCells count="5">
    <mergeCell ref="S1:T2"/>
    <mergeCell ref="F1:G2"/>
    <mergeCell ref="A1:D2"/>
    <mergeCell ref="I1:L2"/>
    <mergeCell ref="N1:P2"/>
  </mergeCells>
  <phoneticPr fontId="6"/>
  <printOptions headings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D2E7C-6B30-4271-8C52-0474C2277348}">
  <dimension ref="A1:G1028"/>
  <sheetViews>
    <sheetView topLeftCell="A30" workbookViewId="0">
      <selection activeCell="E29" sqref="E29:G29"/>
    </sheetView>
  </sheetViews>
  <sheetFormatPr defaultColWidth="9.1640625" defaultRowHeight="18" x14ac:dyDescent="0.55000000000000004"/>
  <cols>
    <col min="1" max="1" width="16.4140625" bestFit="1" customWidth="1"/>
    <col min="2" max="2" width="13.25" bestFit="1" customWidth="1"/>
    <col min="3" max="3" width="13" bestFit="1" customWidth="1"/>
    <col min="4" max="4" width="13.25" customWidth="1"/>
    <col min="5" max="6" width="13.58203125" bestFit="1" customWidth="1"/>
    <col min="7" max="7" width="11.1640625" bestFit="1" customWidth="1"/>
    <col min="8" max="8" width="13.25" customWidth="1"/>
    <col min="9" max="9" width="13.58203125" customWidth="1"/>
    <col min="10" max="10" width="11.83203125" customWidth="1"/>
  </cols>
  <sheetData>
    <row r="1" spans="1:7" x14ac:dyDescent="0.55000000000000004">
      <c r="A1" s="43" t="s">
        <v>78</v>
      </c>
      <c r="B1" s="43"/>
      <c r="C1" s="43"/>
      <c r="E1" s="43" t="s">
        <v>102</v>
      </c>
      <c r="F1" s="43"/>
      <c r="G1" s="43"/>
    </row>
    <row r="2" spans="1:7" x14ac:dyDescent="0.55000000000000004">
      <c r="A2" s="43"/>
      <c r="B2" s="43"/>
      <c r="C2" s="43"/>
      <c r="E2" s="43"/>
      <c r="F2" s="43"/>
      <c r="G2" s="43"/>
    </row>
    <row r="3" spans="1:7" x14ac:dyDescent="0.55000000000000004">
      <c r="A3" s="2"/>
      <c r="B3" s="2"/>
      <c r="C3" s="2"/>
      <c r="E3" s="2"/>
      <c r="F3" s="2"/>
      <c r="G3" s="2"/>
    </row>
    <row r="4" spans="1:7" x14ac:dyDescent="0.55000000000000004">
      <c r="A4" s="4"/>
      <c r="B4" s="4" t="s">
        <v>79</v>
      </c>
      <c r="C4" s="4" t="s">
        <v>80</v>
      </c>
      <c r="E4" s="2" t="s">
        <v>103</v>
      </c>
      <c r="F4" s="2" t="s">
        <v>104</v>
      </c>
      <c r="G4" s="2" t="s">
        <v>98</v>
      </c>
    </row>
    <row r="5" spans="1:7" x14ac:dyDescent="0.55000000000000004">
      <c r="A5" s="2" t="s">
        <v>54</v>
      </c>
      <c r="B5" s="23">
        <v>100</v>
      </c>
      <c r="C5" s="23">
        <f>B5*(1+C6)</f>
        <v>75</v>
      </c>
      <c r="E5" s="25">
        <v>0</v>
      </c>
      <c r="F5" s="2" t="s">
        <v>16</v>
      </c>
      <c r="G5" s="23">
        <v>0</v>
      </c>
    </row>
    <row r="6" spans="1:7" x14ac:dyDescent="0.55000000000000004">
      <c r="A6" s="2" t="s">
        <v>81</v>
      </c>
      <c r="B6" s="21">
        <v>0</v>
      </c>
      <c r="C6" s="26">
        <v>-0.25</v>
      </c>
      <c r="E6" s="25">
        <v>0.5</v>
      </c>
      <c r="F6" s="2" t="s">
        <v>17</v>
      </c>
      <c r="G6" s="23">
        <v>250000</v>
      </c>
    </row>
    <row r="7" spans="1:7" x14ac:dyDescent="0.55000000000000004">
      <c r="A7" s="2" t="s">
        <v>82</v>
      </c>
      <c r="B7" s="23">
        <v>25</v>
      </c>
      <c r="C7" s="24">
        <f>B7</f>
        <v>25</v>
      </c>
      <c r="E7" s="25">
        <v>0.75</v>
      </c>
      <c r="F7" s="2" t="s">
        <v>18</v>
      </c>
      <c r="G7" s="23">
        <v>500000</v>
      </c>
    </row>
    <row r="8" spans="1:7" x14ac:dyDescent="0.55000000000000004">
      <c r="A8" s="2" t="s">
        <v>83</v>
      </c>
      <c r="B8" s="23">
        <f>B5-B7</f>
        <v>75</v>
      </c>
      <c r="C8" s="23">
        <f>C5-C7</f>
        <v>50</v>
      </c>
    </row>
    <row r="9" spans="1:7" x14ac:dyDescent="0.55000000000000004">
      <c r="A9" s="2" t="s">
        <v>84</v>
      </c>
      <c r="B9" s="22">
        <f>B8/B5</f>
        <v>0.75</v>
      </c>
      <c r="C9" s="22">
        <f>C8/C5</f>
        <v>0.66666666666666663</v>
      </c>
    </row>
    <row r="10" spans="1:7" x14ac:dyDescent="0.55000000000000004">
      <c r="A10" s="2" t="s">
        <v>85</v>
      </c>
      <c r="B10" s="2"/>
      <c r="C10" s="21">
        <f>-(C5-B5)/C8</f>
        <v>0.5</v>
      </c>
    </row>
    <row r="11" spans="1:7" x14ac:dyDescent="0.55000000000000004">
      <c r="A11" s="2" t="s">
        <v>86</v>
      </c>
      <c r="B11" s="2"/>
      <c r="C11" s="2">
        <f>B12*C10</f>
        <v>25000</v>
      </c>
    </row>
    <row r="12" spans="1:7" x14ac:dyDescent="0.55000000000000004">
      <c r="A12" s="2" t="s">
        <v>87</v>
      </c>
      <c r="B12" s="2">
        <v>50000</v>
      </c>
      <c r="C12" s="2">
        <f>B12+C11</f>
        <v>75000</v>
      </c>
    </row>
    <row r="13" spans="1:7" x14ac:dyDescent="0.55000000000000004">
      <c r="A13" s="27" t="s">
        <v>88</v>
      </c>
      <c r="B13" s="28">
        <f>B8*B12</f>
        <v>3750000</v>
      </c>
      <c r="C13" s="28">
        <f>C12*C8</f>
        <v>3750000</v>
      </c>
    </row>
    <row r="14" spans="1:7" ht="15" customHeight="1" x14ac:dyDescent="0.55000000000000004">
      <c r="A14" s="45" t="s">
        <v>105</v>
      </c>
      <c r="B14" s="45"/>
      <c r="C14" s="45"/>
      <c r="E14" s="44" t="s">
        <v>100</v>
      </c>
      <c r="F14" s="44"/>
      <c r="G14" s="35"/>
    </row>
    <row r="15" spans="1:7" ht="15" customHeight="1" x14ac:dyDescent="0.55000000000000004">
      <c r="A15" s="45"/>
      <c r="B15" s="45"/>
      <c r="C15" s="45"/>
      <c r="E15" s="44"/>
      <c r="F15" s="44"/>
      <c r="G15" s="35"/>
    </row>
    <row r="16" spans="1:7" x14ac:dyDescent="0.55000000000000004">
      <c r="A16" s="46" t="s">
        <v>95</v>
      </c>
      <c r="B16" s="46"/>
      <c r="C16" s="30">
        <v>0.65</v>
      </c>
      <c r="E16" s="2"/>
      <c r="F16" s="2"/>
    </row>
    <row r="17" spans="1:7" x14ac:dyDescent="0.55000000000000004">
      <c r="A17" s="46" t="s">
        <v>89</v>
      </c>
      <c r="B17" s="46"/>
      <c r="C17" s="30">
        <v>0.2</v>
      </c>
      <c r="E17" s="2" t="s">
        <v>74</v>
      </c>
      <c r="F17" s="23">
        <f>MIN(B29:B1028)</f>
        <v>-1250000</v>
      </c>
    </row>
    <row r="18" spans="1:7" x14ac:dyDescent="0.55000000000000004">
      <c r="A18" s="46" t="s">
        <v>99</v>
      </c>
      <c r="B18" s="46"/>
      <c r="C18" s="15">
        <f ca="1">MAX(0,_xlfn.NORM.INV(RAND(),C16,C17))</f>
        <v>0.6026716021725772</v>
      </c>
      <c r="E18" s="2" t="s">
        <v>75</v>
      </c>
      <c r="F18" s="23">
        <f>MAX(B29:B1028)</f>
        <v>1412522.6160561738</v>
      </c>
    </row>
    <row r="19" spans="1:7" x14ac:dyDescent="0.55000000000000004">
      <c r="A19" s="55" t="s">
        <v>90</v>
      </c>
      <c r="B19" s="56"/>
      <c r="C19" s="2">
        <f>B12</f>
        <v>50000</v>
      </c>
      <c r="E19" s="2" t="s">
        <v>101</v>
      </c>
      <c r="F19" s="23">
        <f>AVERAGE(B29:B1028)</f>
        <v>90079.679716119033</v>
      </c>
    </row>
    <row r="20" spans="1:7" x14ac:dyDescent="0.55000000000000004">
      <c r="A20" s="46" t="s">
        <v>91</v>
      </c>
      <c r="B20" s="46"/>
      <c r="C20" s="31">
        <f ca="1">C19*C18</f>
        <v>30133.580108628859</v>
      </c>
      <c r="D20" s="20"/>
      <c r="E20" s="2" t="s">
        <v>69</v>
      </c>
      <c r="F20" s="23">
        <f>_xlfn.STDEV.S(B29:B1028)</f>
        <v>351949.82369757217</v>
      </c>
    </row>
    <row r="21" spans="1:7" x14ac:dyDescent="0.55000000000000004">
      <c r="A21" s="46" t="s">
        <v>96</v>
      </c>
      <c r="B21" s="46"/>
      <c r="C21" s="32">
        <f>C11</f>
        <v>25000</v>
      </c>
      <c r="D21" s="20"/>
      <c r="E21" s="2" t="s">
        <v>77</v>
      </c>
      <c r="F21" s="2">
        <f>COUNT(B29:B1028)</f>
        <v>1000</v>
      </c>
    </row>
    <row r="22" spans="1:7" x14ac:dyDescent="0.55000000000000004">
      <c r="A22" s="46" t="s">
        <v>92</v>
      </c>
      <c r="B22" s="46"/>
      <c r="C22" s="23">
        <f ca="1">(C20-C21)*C8</f>
        <v>256679.00543144296</v>
      </c>
    </row>
    <row r="23" spans="1:7" ht="15" customHeight="1" x14ac:dyDescent="0.55000000000000004">
      <c r="A23" s="46" t="s">
        <v>98</v>
      </c>
      <c r="B23" s="46"/>
      <c r="C23" s="23">
        <f ca="1">VLOOKUP(C18,E5:G7,3,TRUE)</f>
        <v>250000</v>
      </c>
    </row>
    <row r="24" spans="1:7" x14ac:dyDescent="0.55000000000000004">
      <c r="A24" s="46" t="s">
        <v>97</v>
      </c>
      <c r="B24" s="46"/>
      <c r="C24" s="33">
        <f ca="1">C22-C23</f>
        <v>6679.0054314429581</v>
      </c>
    </row>
    <row r="26" spans="1:7" x14ac:dyDescent="0.55000000000000004">
      <c r="A26" s="45" t="s">
        <v>93</v>
      </c>
      <c r="B26" s="45"/>
      <c r="E26" s="45" t="s">
        <v>63</v>
      </c>
      <c r="F26" s="45"/>
      <c r="G26" s="45"/>
    </row>
    <row r="27" spans="1:7" x14ac:dyDescent="0.55000000000000004">
      <c r="A27" s="45"/>
      <c r="B27" s="45"/>
      <c r="E27" s="45"/>
      <c r="F27" s="45"/>
      <c r="G27" s="45"/>
    </row>
    <row r="28" spans="1:7" x14ac:dyDescent="0.55000000000000004">
      <c r="A28" s="2" t="s">
        <v>94</v>
      </c>
      <c r="B28" s="12">
        <f ca="1">C24</f>
        <v>6679.0054314429581</v>
      </c>
      <c r="E28" s="2"/>
      <c r="F28" s="2"/>
      <c r="G28" s="2"/>
    </row>
    <row r="29" spans="1:7" x14ac:dyDescent="0.55000000000000004">
      <c r="A29" s="2">
        <v>1</v>
      </c>
      <c r="B29" s="2">
        <f t="dataTable" ref="B29:B1028" dt2D="0" dtr="0" r1="A28" ca="1"/>
        <v>185905.30170861783</v>
      </c>
      <c r="E29" s="2" t="s">
        <v>60</v>
      </c>
      <c r="F29" s="2" t="s">
        <v>61</v>
      </c>
      <c r="G29" s="2" t="s">
        <v>36</v>
      </c>
    </row>
    <row r="30" spans="1:7" x14ac:dyDescent="0.55000000000000004">
      <c r="A30" s="2">
        <v>2</v>
      </c>
      <c r="B30" s="2">
        <v>759161.46972199995</v>
      </c>
      <c r="E30" s="23">
        <v>-1000000</v>
      </c>
      <c r="F30" s="2">
        <f t="array" ref="F30:F36">FREQUENCY(B29:B1028,E30:E36)</f>
        <v>2</v>
      </c>
      <c r="G30" s="34">
        <f>F30/$F$21</f>
        <v>2E-3</v>
      </c>
    </row>
    <row r="31" spans="1:7" x14ac:dyDescent="0.55000000000000004">
      <c r="A31" s="2">
        <v>3</v>
      </c>
      <c r="B31" s="2">
        <v>128818.28762920812</v>
      </c>
      <c r="E31" s="23">
        <v>-500000</v>
      </c>
      <c r="F31" s="2">
        <v>42</v>
      </c>
      <c r="G31" s="34">
        <f t="shared" ref="G31:G36" si="0">F31/$F$21</f>
        <v>4.2000000000000003E-2</v>
      </c>
    </row>
    <row r="32" spans="1:7" x14ac:dyDescent="0.55000000000000004">
      <c r="A32" s="2">
        <v>4</v>
      </c>
      <c r="B32" s="2">
        <v>-40233.32595014781</v>
      </c>
      <c r="E32" s="23">
        <v>0</v>
      </c>
      <c r="F32" s="2">
        <v>374</v>
      </c>
      <c r="G32" s="34">
        <f t="shared" si="0"/>
        <v>0.374</v>
      </c>
    </row>
    <row r="33" spans="1:7" x14ac:dyDescent="0.55000000000000004">
      <c r="A33" s="2">
        <v>5</v>
      </c>
      <c r="B33" s="2">
        <v>-226782.75627532892</v>
      </c>
      <c r="E33" s="23">
        <v>500000</v>
      </c>
      <c r="F33" s="2">
        <v>477</v>
      </c>
      <c r="G33" s="34">
        <f t="shared" si="0"/>
        <v>0.47699999999999998</v>
      </c>
    </row>
    <row r="34" spans="1:7" x14ac:dyDescent="0.55000000000000004">
      <c r="A34" s="2">
        <v>6</v>
      </c>
      <c r="B34" s="2">
        <v>180027.04583630071</v>
      </c>
      <c r="E34" s="23">
        <v>1000000</v>
      </c>
      <c r="F34" s="2">
        <v>94</v>
      </c>
      <c r="G34" s="34">
        <f t="shared" si="0"/>
        <v>9.4E-2</v>
      </c>
    </row>
    <row r="35" spans="1:7" x14ac:dyDescent="0.55000000000000004">
      <c r="A35" s="2">
        <v>7</v>
      </c>
      <c r="B35" s="2">
        <v>47060.15531338728</v>
      </c>
      <c r="E35" s="23">
        <v>1500000</v>
      </c>
      <c r="F35" s="2">
        <v>11</v>
      </c>
      <c r="G35" s="34">
        <f t="shared" si="0"/>
        <v>1.0999999999999999E-2</v>
      </c>
    </row>
    <row r="36" spans="1:7" x14ac:dyDescent="0.55000000000000004">
      <c r="A36" s="2">
        <v>8</v>
      </c>
      <c r="B36" s="2">
        <v>490525.53326444828</v>
      </c>
      <c r="E36" s="23">
        <v>2000000</v>
      </c>
      <c r="F36" s="2">
        <v>0</v>
      </c>
      <c r="G36" s="34">
        <f t="shared" si="0"/>
        <v>0</v>
      </c>
    </row>
    <row r="37" spans="1:7" x14ac:dyDescent="0.55000000000000004">
      <c r="A37" s="2">
        <v>9</v>
      </c>
      <c r="B37" s="2">
        <v>-240655.34322435269</v>
      </c>
    </row>
    <row r="38" spans="1:7" x14ac:dyDescent="0.55000000000000004">
      <c r="A38" s="2">
        <v>10</v>
      </c>
      <c r="B38" s="2">
        <v>-221151.5111715793</v>
      </c>
    </row>
    <row r="39" spans="1:7" x14ac:dyDescent="0.55000000000000004">
      <c r="A39" s="2">
        <v>11</v>
      </c>
      <c r="B39" s="2">
        <v>370460.91608631646</v>
      </c>
    </row>
    <row r="40" spans="1:7" x14ac:dyDescent="0.55000000000000004">
      <c r="A40" s="2">
        <v>12</v>
      </c>
      <c r="B40" s="2">
        <v>541335.48392716807</v>
      </c>
    </row>
    <row r="41" spans="1:7" x14ac:dyDescent="0.55000000000000004">
      <c r="A41" s="2">
        <v>13</v>
      </c>
      <c r="B41" s="2">
        <v>-228224.48666939218</v>
      </c>
    </row>
    <row r="42" spans="1:7" x14ac:dyDescent="0.55000000000000004">
      <c r="A42" s="2">
        <v>14</v>
      </c>
      <c r="B42" s="2">
        <v>96814.194896149449</v>
      </c>
    </row>
    <row r="43" spans="1:7" x14ac:dyDescent="0.55000000000000004">
      <c r="A43" s="2">
        <v>15</v>
      </c>
      <c r="B43" s="2">
        <v>-144905.63846630283</v>
      </c>
    </row>
    <row r="44" spans="1:7" x14ac:dyDescent="0.55000000000000004">
      <c r="A44" s="2">
        <v>16</v>
      </c>
      <c r="B44" s="2">
        <v>8467.9335052352981</v>
      </c>
    </row>
    <row r="45" spans="1:7" x14ac:dyDescent="0.55000000000000004">
      <c r="A45" s="2">
        <v>17</v>
      </c>
      <c r="B45" s="2">
        <v>823575.25428519771</v>
      </c>
    </row>
    <row r="46" spans="1:7" x14ac:dyDescent="0.55000000000000004">
      <c r="A46" s="2">
        <v>18</v>
      </c>
      <c r="B46" s="2">
        <v>387700.91729583289</v>
      </c>
    </row>
    <row r="47" spans="1:7" x14ac:dyDescent="0.55000000000000004">
      <c r="A47" s="2">
        <v>19</v>
      </c>
      <c r="B47" s="2">
        <v>-99580.590455380123</v>
      </c>
    </row>
    <row r="48" spans="1:7" x14ac:dyDescent="0.55000000000000004">
      <c r="A48" s="2">
        <v>20</v>
      </c>
      <c r="B48" s="2">
        <v>589749.36800380168</v>
      </c>
    </row>
    <row r="49" spans="1:2" x14ac:dyDescent="0.55000000000000004">
      <c r="A49" s="2">
        <v>21</v>
      </c>
      <c r="B49" s="2">
        <v>125649.40161926625</v>
      </c>
    </row>
    <row r="50" spans="1:2" x14ac:dyDescent="0.55000000000000004">
      <c r="A50" s="2">
        <v>22</v>
      </c>
      <c r="B50" s="2">
        <v>86593.771391819057</v>
      </c>
    </row>
    <row r="51" spans="1:2" x14ac:dyDescent="0.55000000000000004">
      <c r="A51" s="2">
        <v>23</v>
      </c>
      <c r="B51" s="2">
        <v>332994.22540583904</v>
      </c>
    </row>
    <row r="52" spans="1:2" x14ac:dyDescent="0.55000000000000004">
      <c r="A52" s="2">
        <v>24</v>
      </c>
      <c r="B52" s="2">
        <v>258663.54287578946</v>
      </c>
    </row>
    <row r="53" spans="1:2" x14ac:dyDescent="0.55000000000000004">
      <c r="A53" s="2">
        <v>25</v>
      </c>
      <c r="B53" s="2">
        <v>97931.83339115238</v>
      </c>
    </row>
    <row r="54" spans="1:2" x14ac:dyDescent="0.55000000000000004">
      <c r="A54" s="2">
        <v>26</v>
      </c>
      <c r="B54" s="2">
        <v>180529.93686076405</v>
      </c>
    </row>
    <row r="55" spans="1:2" x14ac:dyDescent="0.55000000000000004">
      <c r="A55" s="2">
        <v>27</v>
      </c>
      <c r="B55" s="2">
        <v>-323880.30189113488</v>
      </c>
    </row>
    <row r="56" spans="1:2" x14ac:dyDescent="0.55000000000000004">
      <c r="A56" s="2">
        <v>28</v>
      </c>
      <c r="B56" s="2">
        <v>-258957.78879876889</v>
      </c>
    </row>
    <row r="57" spans="1:2" x14ac:dyDescent="0.55000000000000004">
      <c r="A57" s="2">
        <v>29</v>
      </c>
      <c r="B57" s="2">
        <v>287899.59984529053</v>
      </c>
    </row>
    <row r="58" spans="1:2" x14ac:dyDescent="0.55000000000000004">
      <c r="A58" s="2">
        <v>30</v>
      </c>
      <c r="B58" s="2">
        <v>-257516.6343994597</v>
      </c>
    </row>
    <row r="59" spans="1:2" x14ac:dyDescent="0.55000000000000004">
      <c r="A59" s="2">
        <v>31</v>
      </c>
      <c r="B59" s="2">
        <v>244449.38926340837</v>
      </c>
    </row>
    <row r="60" spans="1:2" x14ac:dyDescent="0.55000000000000004">
      <c r="A60" s="2">
        <v>32</v>
      </c>
      <c r="B60" s="2">
        <v>-350090.99055810127</v>
      </c>
    </row>
    <row r="61" spans="1:2" x14ac:dyDescent="0.55000000000000004">
      <c r="A61" s="2">
        <v>33</v>
      </c>
      <c r="B61" s="2">
        <v>-97476.193356315896</v>
      </c>
    </row>
    <row r="62" spans="1:2" x14ac:dyDescent="0.55000000000000004">
      <c r="A62" s="2">
        <v>34</v>
      </c>
      <c r="B62" s="2">
        <v>-37262.917438793738</v>
      </c>
    </row>
    <row r="63" spans="1:2" x14ac:dyDescent="0.55000000000000004">
      <c r="A63" s="2">
        <v>35</v>
      </c>
      <c r="B63" s="2">
        <v>-212431.93478424638</v>
      </c>
    </row>
    <row r="64" spans="1:2" x14ac:dyDescent="0.55000000000000004">
      <c r="A64" s="2">
        <v>36</v>
      </c>
      <c r="B64" s="2">
        <v>639706.06974957115</v>
      </c>
    </row>
    <row r="65" spans="1:2" x14ac:dyDescent="0.55000000000000004">
      <c r="A65" s="2">
        <v>37</v>
      </c>
      <c r="B65" s="2">
        <v>-494894.063000592</v>
      </c>
    </row>
    <row r="66" spans="1:2" x14ac:dyDescent="0.55000000000000004">
      <c r="A66" s="2">
        <v>38</v>
      </c>
      <c r="B66" s="2">
        <v>747295.3870425811</v>
      </c>
    </row>
    <row r="67" spans="1:2" x14ac:dyDescent="0.55000000000000004">
      <c r="A67" s="2">
        <v>39</v>
      </c>
      <c r="B67" s="2">
        <v>863460.31378973462</v>
      </c>
    </row>
    <row r="68" spans="1:2" x14ac:dyDescent="0.55000000000000004">
      <c r="A68" s="2">
        <v>40</v>
      </c>
      <c r="B68" s="2">
        <v>173635.2392381879</v>
      </c>
    </row>
    <row r="69" spans="1:2" x14ac:dyDescent="0.55000000000000004">
      <c r="A69" s="2">
        <v>41</v>
      </c>
      <c r="B69" s="2">
        <v>-474665.10814644315</v>
      </c>
    </row>
    <row r="70" spans="1:2" x14ac:dyDescent="0.55000000000000004">
      <c r="A70" s="2">
        <v>42</v>
      </c>
      <c r="B70" s="2">
        <v>357714.58410688897</v>
      </c>
    </row>
    <row r="71" spans="1:2" x14ac:dyDescent="0.55000000000000004">
      <c r="A71" s="2">
        <v>43</v>
      </c>
      <c r="B71" s="2">
        <v>705850.21070663608</v>
      </c>
    </row>
    <row r="72" spans="1:2" x14ac:dyDescent="0.55000000000000004">
      <c r="A72" s="2">
        <v>44</v>
      </c>
      <c r="B72" s="2">
        <v>350907.614620851</v>
      </c>
    </row>
    <row r="73" spans="1:2" x14ac:dyDescent="0.55000000000000004">
      <c r="A73" s="2">
        <v>45</v>
      </c>
      <c r="B73" s="2">
        <v>-44490.36136464728</v>
      </c>
    </row>
    <row r="74" spans="1:2" x14ac:dyDescent="0.55000000000000004">
      <c r="A74" s="2">
        <v>46</v>
      </c>
      <c r="B74" s="2">
        <v>1126397.9280507967</v>
      </c>
    </row>
    <row r="75" spans="1:2" x14ac:dyDescent="0.55000000000000004">
      <c r="A75" s="2">
        <v>47</v>
      </c>
      <c r="B75" s="2">
        <v>-245643.22510261391</v>
      </c>
    </row>
    <row r="76" spans="1:2" x14ac:dyDescent="0.55000000000000004">
      <c r="A76" s="2">
        <v>48</v>
      </c>
      <c r="B76" s="2">
        <v>85019.26038209151</v>
      </c>
    </row>
    <row r="77" spans="1:2" x14ac:dyDescent="0.55000000000000004">
      <c r="A77" s="2">
        <v>49</v>
      </c>
      <c r="B77" s="2">
        <v>436977.08006672584</v>
      </c>
    </row>
    <row r="78" spans="1:2" x14ac:dyDescent="0.55000000000000004">
      <c r="A78" s="2">
        <v>50</v>
      </c>
      <c r="B78" s="2">
        <v>-33229.548221333425</v>
      </c>
    </row>
    <row r="79" spans="1:2" x14ac:dyDescent="0.55000000000000004">
      <c r="A79" s="2">
        <v>51</v>
      </c>
      <c r="B79" s="2">
        <v>-355873.76582997438</v>
      </c>
    </row>
    <row r="80" spans="1:2" x14ac:dyDescent="0.55000000000000004">
      <c r="A80" s="2">
        <v>52</v>
      </c>
      <c r="B80" s="2">
        <v>221381.32886547426</v>
      </c>
    </row>
    <row r="81" spans="1:2" x14ac:dyDescent="0.55000000000000004">
      <c r="A81" s="2">
        <v>53</v>
      </c>
      <c r="B81" s="2">
        <v>232404.41251473967</v>
      </c>
    </row>
    <row r="82" spans="1:2" x14ac:dyDescent="0.55000000000000004">
      <c r="A82" s="2">
        <v>54</v>
      </c>
      <c r="B82" s="2">
        <v>301342.05076586735</v>
      </c>
    </row>
    <row r="83" spans="1:2" x14ac:dyDescent="0.55000000000000004">
      <c r="A83" s="2">
        <v>55</v>
      </c>
      <c r="B83" s="2">
        <v>-148431.50363585301</v>
      </c>
    </row>
    <row r="84" spans="1:2" x14ac:dyDescent="0.55000000000000004">
      <c r="A84" s="2">
        <v>56</v>
      </c>
      <c r="B84" s="2">
        <v>-871560.76668686362</v>
      </c>
    </row>
    <row r="85" spans="1:2" x14ac:dyDescent="0.55000000000000004">
      <c r="A85" s="2">
        <v>57</v>
      </c>
      <c r="B85" s="2">
        <v>-756442.27725940768</v>
      </c>
    </row>
    <row r="86" spans="1:2" x14ac:dyDescent="0.55000000000000004">
      <c r="A86" s="2">
        <v>58</v>
      </c>
      <c r="B86" s="2">
        <v>-194620.53020397562</v>
      </c>
    </row>
    <row r="87" spans="1:2" x14ac:dyDescent="0.55000000000000004">
      <c r="A87" s="2">
        <v>59</v>
      </c>
      <c r="B87" s="2">
        <v>-1011178.7337581596</v>
      </c>
    </row>
    <row r="88" spans="1:2" x14ac:dyDescent="0.55000000000000004">
      <c r="A88" s="2">
        <v>60</v>
      </c>
      <c r="B88" s="2">
        <v>301203.42587874143</v>
      </c>
    </row>
    <row r="89" spans="1:2" x14ac:dyDescent="0.55000000000000004">
      <c r="A89" s="2">
        <v>61</v>
      </c>
      <c r="B89" s="2">
        <v>222888.2613475587</v>
      </c>
    </row>
    <row r="90" spans="1:2" x14ac:dyDescent="0.55000000000000004">
      <c r="A90" s="2">
        <v>62</v>
      </c>
      <c r="B90" s="2">
        <v>-32985.281329429381</v>
      </c>
    </row>
    <row r="91" spans="1:2" x14ac:dyDescent="0.55000000000000004">
      <c r="A91" s="2">
        <v>63</v>
      </c>
      <c r="B91" s="2">
        <v>-233718.40915603444</v>
      </c>
    </row>
    <row r="92" spans="1:2" x14ac:dyDescent="0.55000000000000004">
      <c r="A92" s="2">
        <v>64</v>
      </c>
      <c r="B92" s="2">
        <v>20003.978598385758</v>
      </c>
    </row>
    <row r="93" spans="1:2" x14ac:dyDescent="0.55000000000000004">
      <c r="A93" s="2">
        <v>65</v>
      </c>
      <c r="B93" s="2">
        <v>-360396.2858441486</v>
      </c>
    </row>
    <row r="94" spans="1:2" x14ac:dyDescent="0.55000000000000004">
      <c r="A94" s="2">
        <v>66</v>
      </c>
      <c r="B94" s="2">
        <v>238158.78424239962</v>
      </c>
    </row>
    <row r="95" spans="1:2" x14ac:dyDescent="0.55000000000000004">
      <c r="A95" s="2">
        <v>67</v>
      </c>
      <c r="B95" s="2">
        <v>194513.91247404751</v>
      </c>
    </row>
    <row r="96" spans="1:2" x14ac:dyDescent="0.55000000000000004">
      <c r="A96" s="2">
        <v>68</v>
      </c>
      <c r="B96" s="2">
        <v>214014.53718751582</v>
      </c>
    </row>
    <row r="97" spans="1:2" x14ac:dyDescent="0.55000000000000004">
      <c r="A97" s="2">
        <v>69</v>
      </c>
      <c r="B97" s="2">
        <v>-328973.36274397565</v>
      </c>
    </row>
    <row r="98" spans="1:2" x14ac:dyDescent="0.55000000000000004">
      <c r="A98" s="2">
        <v>70</v>
      </c>
      <c r="B98" s="2">
        <v>-331158.05335353763</v>
      </c>
    </row>
    <row r="99" spans="1:2" x14ac:dyDescent="0.55000000000000004">
      <c r="A99" s="2">
        <v>71</v>
      </c>
      <c r="B99" s="2">
        <v>345386.18757986475</v>
      </c>
    </row>
    <row r="100" spans="1:2" x14ac:dyDescent="0.55000000000000004">
      <c r="A100" s="2">
        <v>72</v>
      </c>
      <c r="B100" s="2">
        <v>155995.56059889589</v>
      </c>
    </row>
    <row r="101" spans="1:2" x14ac:dyDescent="0.55000000000000004">
      <c r="A101" s="2">
        <v>73</v>
      </c>
      <c r="B101" s="2">
        <v>315893.68722702016</v>
      </c>
    </row>
    <row r="102" spans="1:2" x14ac:dyDescent="0.55000000000000004">
      <c r="A102" s="2">
        <v>74</v>
      </c>
      <c r="B102" s="2">
        <v>267839.46285276872</v>
      </c>
    </row>
    <row r="103" spans="1:2" x14ac:dyDescent="0.55000000000000004">
      <c r="A103" s="2">
        <v>75</v>
      </c>
      <c r="B103" s="2">
        <v>-23707.011583146785</v>
      </c>
    </row>
    <row r="104" spans="1:2" x14ac:dyDescent="0.55000000000000004">
      <c r="A104" s="2">
        <v>76</v>
      </c>
      <c r="B104" s="2">
        <v>-238469.67672874307</v>
      </c>
    </row>
    <row r="105" spans="1:2" x14ac:dyDescent="0.55000000000000004">
      <c r="A105" s="2">
        <v>77</v>
      </c>
      <c r="B105" s="2">
        <v>-663547.71233475301</v>
      </c>
    </row>
    <row r="106" spans="1:2" x14ac:dyDescent="0.55000000000000004">
      <c r="A106" s="2">
        <v>78</v>
      </c>
      <c r="B106" s="2">
        <v>809699.83599521732</v>
      </c>
    </row>
    <row r="107" spans="1:2" x14ac:dyDescent="0.55000000000000004">
      <c r="A107" s="2">
        <v>79</v>
      </c>
      <c r="B107" s="2">
        <v>-237684.64762717084</v>
      </c>
    </row>
    <row r="108" spans="1:2" x14ac:dyDescent="0.55000000000000004">
      <c r="A108" s="2">
        <v>80</v>
      </c>
      <c r="B108" s="2">
        <v>596038.89658960258</v>
      </c>
    </row>
    <row r="109" spans="1:2" x14ac:dyDescent="0.55000000000000004">
      <c r="A109" s="2">
        <v>81</v>
      </c>
      <c r="B109" s="2">
        <v>178868.28600345942</v>
      </c>
    </row>
    <row r="110" spans="1:2" x14ac:dyDescent="0.55000000000000004">
      <c r="A110" s="2">
        <v>82</v>
      </c>
      <c r="B110" s="2">
        <v>532864.18291863741</v>
      </c>
    </row>
    <row r="111" spans="1:2" x14ac:dyDescent="0.55000000000000004">
      <c r="A111" s="2">
        <v>83</v>
      </c>
      <c r="B111" s="2">
        <v>218029.879023719</v>
      </c>
    </row>
    <row r="112" spans="1:2" x14ac:dyDescent="0.55000000000000004">
      <c r="A112" s="2">
        <v>84</v>
      </c>
      <c r="B112" s="2">
        <v>704858.06558938534</v>
      </c>
    </row>
    <row r="113" spans="1:2" x14ac:dyDescent="0.55000000000000004">
      <c r="A113" s="2">
        <v>85</v>
      </c>
      <c r="B113" s="2">
        <v>223183.22978339531</v>
      </c>
    </row>
    <row r="114" spans="1:2" x14ac:dyDescent="0.55000000000000004">
      <c r="A114" s="2">
        <v>86</v>
      </c>
      <c r="B114" s="2">
        <v>249410.65621022857</v>
      </c>
    </row>
    <row r="115" spans="1:2" x14ac:dyDescent="0.55000000000000004">
      <c r="A115" s="2">
        <v>87</v>
      </c>
      <c r="B115" s="2">
        <v>-130043.8205754439</v>
      </c>
    </row>
    <row r="116" spans="1:2" x14ac:dyDescent="0.55000000000000004">
      <c r="A116" s="2">
        <v>88</v>
      </c>
      <c r="B116" s="2">
        <v>-776127.59374210972</v>
      </c>
    </row>
    <row r="117" spans="1:2" x14ac:dyDescent="0.55000000000000004">
      <c r="A117" s="2">
        <v>89</v>
      </c>
      <c r="B117" s="2">
        <v>-302525.14058702748</v>
      </c>
    </row>
    <row r="118" spans="1:2" x14ac:dyDescent="0.55000000000000004">
      <c r="A118" s="2">
        <v>90</v>
      </c>
      <c r="B118" s="2">
        <v>-32209.972526483762</v>
      </c>
    </row>
    <row r="119" spans="1:2" x14ac:dyDescent="0.55000000000000004">
      <c r="A119" s="2">
        <v>91</v>
      </c>
      <c r="B119" s="2">
        <v>86036.031722020765</v>
      </c>
    </row>
    <row r="120" spans="1:2" x14ac:dyDescent="0.55000000000000004">
      <c r="A120" s="2">
        <v>92</v>
      </c>
      <c r="B120" s="2">
        <v>290165.98992834776</v>
      </c>
    </row>
    <row r="121" spans="1:2" x14ac:dyDescent="0.55000000000000004">
      <c r="A121" s="2">
        <v>93</v>
      </c>
      <c r="B121" s="2">
        <v>-58087.589527254924</v>
      </c>
    </row>
    <row r="122" spans="1:2" x14ac:dyDescent="0.55000000000000004">
      <c r="A122" s="2">
        <v>94</v>
      </c>
      <c r="B122" s="2">
        <v>-283224.3866228562</v>
      </c>
    </row>
    <row r="123" spans="1:2" x14ac:dyDescent="0.55000000000000004">
      <c r="A123" s="2">
        <v>95</v>
      </c>
      <c r="B123" s="2">
        <v>189675.138556007</v>
      </c>
    </row>
    <row r="124" spans="1:2" x14ac:dyDescent="0.55000000000000004">
      <c r="A124" s="2">
        <v>96</v>
      </c>
      <c r="B124" s="2">
        <v>222583.78946194204</v>
      </c>
    </row>
    <row r="125" spans="1:2" x14ac:dyDescent="0.55000000000000004">
      <c r="A125" s="2">
        <v>97</v>
      </c>
      <c r="B125" s="2">
        <v>675848.47574253357</v>
      </c>
    </row>
    <row r="126" spans="1:2" x14ac:dyDescent="0.55000000000000004">
      <c r="A126" s="2">
        <v>98</v>
      </c>
      <c r="B126" s="2">
        <v>236187.72212152509</v>
      </c>
    </row>
    <row r="127" spans="1:2" x14ac:dyDescent="0.55000000000000004">
      <c r="A127" s="2">
        <v>99</v>
      </c>
      <c r="B127" s="2">
        <v>92517.827022408543</v>
      </c>
    </row>
    <row r="128" spans="1:2" x14ac:dyDescent="0.55000000000000004">
      <c r="A128" s="2">
        <v>100</v>
      </c>
      <c r="B128" s="2">
        <v>82731.082879876893</v>
      </c>
    </row>
    <row r="129" spans="1:2" x14ac:dyDescent="0.55000000000000004">
      <c r="A129" s="2">
        <v>101</v>
      </c>
      <c r="B129" s="2">
        <v>187903.83167583751</v>
      </c>
    </row>
    <row r="130" spans="1:2" x14ac:dyDescent="0.55000000000000004">
      <c r="A130" s="2">
        <v>102</v>
      </c>
      <c r="B130" s="2">
        <v>322091.91089926648</v>
      </c>
    </row>
    <row r="131" spans="1:2" x14ac:dyDescent="0.55000000000000004">
      <c r="A131" s="2">
        <v>103</v>
      </c>
      <c r="B131" s="2">
        <v>292667.77242424909</v>
      </c>
    </row>
    <row r="132" spans="1:2" x14ac:dyDescent="0.55000000000000004">
      <c r="A132" s="2">
        <v>104</v>
      </c>
      <c r="B132" s="2">
        <v>323000.28327530564</v>
      </c>
    </row>
    <row r="133" spans="1:2" x14ac:dyDescent="0.55000000000000004">
      <c r="A133" s="2">
        <v>105</v>
      </c>
      <c r="B133" s="2">
        <v>228124.62916922412</v>
      </c>
    </row>
    <row r="134" spans="1:2" x14ac:dyDescent="0.55000000000000004">
      <c r="A134" s="2">
        <v>106</v>
      </c>
      <c r="B134" s="2">
        <v>-309969.36374565138</v>
      </c>
    </row>
    <row r="135" spans="1:2" x14ac:dyDescent="0.55000000000000004">
      <c r="A135" s="2">
        <v>107</v>
      </c>
      <c r="B135" s="2">
        <v>355781.12111204723</v>
      </c>
    </row>
    <row r="136" spans="1:2" x14ac:dyDescent="0.55000000000000004">
      <c r="A136" s="2">
        <v>108</v>
      </c>
      <c r="B136" s="2">
        <v>-377382.3437617257</v>
      </c>
    </row>
    <row r="137" spans="1:2" x14ac:dyDescent="0.55000000000000004">
      <c r="A137" s="2">
        <v>109</v>
      </c>
      <c r="B137" s="2">
        <v>334696.16198939981</v>
      </c>
    </row>
    <row r="138" spans="1:2" x14ac:dyDescent="0.55000000000000004">
      <c r="A138" s="2">
        <v>110</v>
      </c>
      <c r="B138" s="2">
        <v>21373.515869647788</v>
      </c>
    </row>
    <row r="139" spans="1:2" x14ac:dyDescent="0.55000000000000004">
      <c r="A139" s="2">
        <v>111</v>
      </c>
      <c r="B139" s="2">
        <v>-69271.524152354134</v>
      </c>
    </row>
    <row r="140" spans="1:2" x14ac:dyDescent="0.55000000000000004">
      <c r="A140" s="2">
        <v>112</v>
      </c>
      <c r="B140" s="2">
        <v>-258474.6912118826</v>
      </c>
    </row>
    <row r="141" spans="1:2" x14ac:dyDescent="0.55000000000000004">
      <c r="A141" s="2">
        <v>113</v>
      </c>
      <c r="B141" s="2">
        <v>210210.25875400228</v>
      </c>
    </row>
    <row r="142" spans="1:2" x14ac:dyDescent="0.55000000000000004">
      <c r="A142" s="2">
        <v>114</v>
      </c>
      <c r="B142" s="2">
        <v>-62351.434597412474</v>
      </c>
    </row>
    <row r="143" spans="1:2" x14ac:dyDescent="0.55000000000000004">
      <c r="A143" s="2">
        <v>115</v>
      </c>
      <c r="B143" s="2">
        <v>58724.93242561887</v>
      </c>
    </row>
    <row r="144" spans="1:2" x14ac:dyDescent="0.55000000000000004">
      <c r="A144" s="2">
        <v>116</v>
      </c>
      <c r="B144" s="2">
        <v>268274.9832748865</v>
      </c>
    </row>
    <row r="145" spans="1:2" x14ac:dyDescent="0.55000000000000004">
      <c r="A145" s="2">
        <v>117</v>
      </c>
      <c r="B145" s="2">
        <v>330955.94049708312</v>
      </c>
    </row>
    <row r="146" spans="1:2" x14ac:dyDescent="0.55000000000000004">
      <c r="A146" s="2">
        <v>118</v>
      </c>
      <c r="B146" s="2">
        <v>26893.468621466658</v>
      </c>
    </row>
    <row r="147" spans="1:2" x14ac:dyDescent="0.55000000000000004">
      <c r="A147" s="2">
        <v>119</v>
      </c>
      <c r="B147" s="2">
        <v>261049.51088187919</v>
      </c>
    </row>
    <row r="148" spans="1:2" x14ac:dyDescent="0.55000000000000004">
      <c r="A148" s="2">
        <v>120</v>
      </c>
      <c r="B148" s="2">
        <v>147095.51030063012</v>
      </c>
    </row>
    <row r="149" spans="1:2" x14ac:dyDescent="0.55000000000000004">
      <c r="A149" s="2">
        <v>121</v>
      </c>
      <c r="B149" s="2">
        <v>-85209.282678871212</v>
      </c>
    </row>
    <row r="150" spans="1:2" x14ac:dyDescent="0.55000000000000004">
      <c r="A150" s="2">
        <v>122</v>
      </c>
      <c r="B150" s="2">
        <v>-892674.71653001301</v>
      </c>
    </row>
    <row r="151" spans="1:2" x14ac:dyDescent="0.55000000000000004">
      <c r="A151" s="2">
        <v>123</v>
      </c>
      <c r="B151" s="2">
        <v>552923.77038817387</v>
      </c>
    </row>
    <row r="152" spans="1:2" x14ac:dyDescent="0.55000000000000004">
      <c r="A152" s="2">
        <v>124</v>
      </c>
      <c r="B152" s="2">
        <v>700082.06971146655</v>
      </c>
    </row>
    <row r="153" spans="1:2" x14ac:dyDescent="0.55000000000000004">
      <c r="A153" s="2">
        <v>125</v>
      </c>
      <c r="B153" s="2">
        <v>-169470.10507712839</v>
      </c>
    </row>
    <row r="154" spans="1:2" x14ac:dyDescent="0.55000000000000004">
      <c r="A154" s="2">
        <v>126</v>
      </c>
      <c r="B154" s="2">
        <v>331080.7956709814</v>
      </c>
    </row>
    <row r="155" spans="1:2" x14ac:dyDescent="0.55000000000000004">
      <c r="A155" s="2">
        <v>127</v>
      </c>
      <c r="B155" s="2">
        <v>186777.12689520122</v>
      </c>
    </row>
    <row r="156" spans="1:2" x14ac:dyDescent="0.55000000000000004">
      <c r="A156" s="2">
        <v>128</v>
      </c>
      <c r="B156" s="2">
        <v>-178537.41394730587</v>
      </c>
    </row>
    <row r="157" spans="1:2" x14ac:dyDescent="0.55000000000000004">
      <c r="A157" s="2">
        <v>129</v>
      </c>
      <c r="B157" s="2">
        <v>-441992.79883549741</v>
      </c>
    </row>
    <row r="158" spans="1:2" x14ac:dyDescent="0.55000000000000004">
      <c r="A158" s="2">
        <v>130</v>
      </c>
      <c r="B158" s="2">
        <v>1165202.9653776092</v>
      </c>
    </row>
    <row r="159" spans="1:2" x14ac:dyDescent="0.55000000000000004">
      <c r="A159" s="2">
        <v>131</v>
      </c>
      <c r="B159" s="2">
        <v>530103.82049908582</v>
      </c>
    </row>
    <row r="160" spans="1:2" x14ac:dyDescent="0.55000000000000004">
      <c r="A160" s="2">
        <v>132</v>
      </c>
      <c r="B160" s="2">
        <v>411582.36819090345</v>
      </c>
    </row>
    <row r="161" spans="1:2" x14ac:dyDescent="0.55000000000000004">
      <c r="A161" s="2">
        <v>133</v>
      </c>
      <c r="B161" s="2">
        <v>-901357.82555370219</v>
      </c>
    </row>
    <row r="162" spans="1:2" x14ac:dyDescent="0.55000000000000004">
      <c r="A162" s="2">
        <v>134</v>
      </c>
      <c r="B162" s="2">
        <v>740632.49473385466</v>
      </c>
    </row>
    <row r="163" spans="1:2" x14ac:dyDescent="0.55000000000000004">
      <c r="A163" s="2">
        <v>135</v>
      </c>
      <c r="B163" s="2">
        <v>339520.38794083125</v>
      </c>
    </row>
    <row r="164" spans="1:2" x14ac:dyDescent="0.55000000000000004">
      <c r="A164" s="2">
        <v>136</v>
      </c>
      <c r="B164" s="2">
        <v>511927.93747661891</v>
      </c>
    </row>
    <row r="165" spans="1:2" x14ac:dyDescent="0.55000000000000004">
      <c r="A165" s="2">
        <v>137</v>
      </c>
      <c r="B165" s="2">
        <v>-67135.042384840752</v>
      </c>
    </row>
    <row r="166" spans="1:2" x14ac:dyDescent="0.55000000000000004">
      <c r="A166" s="2">
        <v>138</v>
      </c>
      <c r="B166" s="2">
        <v>-14631.250256109342</v>
      </c>
    </row>
    <row r="167" spans="1:2" x14ac:dyDescent="0.55000000000000004">
      <c r="A167" s="2">
        <v>139</v>
      </c>
      <c r="B167" s="2">
        <v>-97362.204963677679</v>
      </c>
    </row>
    <row r="168" spans="1:2" x14ac:dyDescent="0.55000000000000004">
      <c r="A168" s="2">
        <v>140</v>
      </c>
      <c r="B168" s="2">
        <v>77110.736517973244</v>
      </c>
    </row>
    <row r="169" spans="1:2" x14ac:dyDescent="0.55000000000000004">
      <c r="A169" s="2">
        <v>141</v>
      </c>
      <c r="B169" s="2">
        <v>-40813.870159147518</v>
      </c>
    </row>
    <row r="170" spans="1:2" x14ac:dyDescent="0.55000000000000004">
      <c r="A170" s="2">
        <v>142</v>
      </c>
      <c r="B170" s="2">
        <v>245519.2335971467</v>
      </c>
    </row>
    <row r="171" spans="1:2" x14ac:dyDescent="0.55000000000000004">
      <c r="A171" s="2">
        <v>143</v>
      </c>
      <c r="B171" s="2">
        <v>-148132.69874665112</v>
      </c>
    </row>
    <row r="172" spans="1:2" x14ac:dyDescent="0.55000000000000004">
      <c r="A172" s="2">
        <v>144</v>
      </c>
      <c r="B172" s="2">
        <v>560396.38977237116</v>
      </c>
    </row>
    <row r="173" spans="1:2" x14ac:dyDescent="0.55000000000000004">
      <c r="A173" s="2">
        <v>145</v>
      </c>
      <c r="B173" s="2">
        <v>178773.08030932327</v>
      </c>
    </row>
    <row r="174" spans="1:2" x14ac:dyDescent="0.55000000000000004">
      <c r="A174" s="2">
        <v>146</v>
      </c>
      <c r="B174" s="2">
        <v>-50696.873195727298</v>
      </c>
    </row>
    <row r="175" spans="1:2" x14ac:dyDescent="0.55000000000000004">
      <c r="A175" s="2">
        <v>147</v>
      </c>
      <c r="B175" s="2">
        <v>-138268.73815228208</v>
      </c>
    </row>
    <row r="176" spans="1:2" x14ac:dyDescent="0.55000000000000004">
      <c r="A176" s="2">
        <v>148</v>
      </c>
      <c r="B176" s="2">
        <v>-94281.557070049894</v>
      </c>
    </row>
    <row r="177" spans="1:2" x14ac:dyDescent="0.55000000000000004">
      <c r="A177" s="2">
        <v>149</v>
      </c>
      <c r="B177" s="2">
        <v>484039.41819589888</v>
      </c>
    </row>
    <row r="178" spans="1:2" x14ac:dyDescent="0.55000000000000004">
      <c r="A178" s="2">
        <v>150</v>
      </c>
      <c r="B178" s="2">
        <v>140971.87796806864</v>
      </c>
    </row>
    <row r="179" spans="1:2" x14ac:dyDescent="0.55000000000000004">
      <c r="A179" s="2">
        <v>151</v>
      </c>
      <c r="B179" s="2">
        <v>142895.86546184728</v>
      </c>
    </row>
    <row r="180" spans="1:2" x14ac:dyDescent="0.55000000000000004">
      <c r="A180" s="2">
        <v>152</v>
      </c>
      <c r="B180" s="2">
        <v>44763.483423410798</v>
      </c>
    </row>
    <row r="181" spans="1:2" x14ac:dyDescent="0.55000000000000004">
      <c r="A181" s="2">
        <v>153</v>
      </c>
      <c r="B181" s="2">
        <v>136837.64507399825</v>
      </c>
    </row>
    <row r="182" spans="1:2" x14ac:dyDescent="0.55000000000000004">
      <c r="A182" s="2">
        <v>154</v>
      </c>
      <c r="B182" s="2">
        <v>359864.14696179086</v>
      </c>
    </row>
    <row r="183" spans="1:2" x14ac:dyDescent="0.55000000000000004">
      <c r="A183" s="2">
        <v>155</v>
      </c>
      <c r="B183" s="2">
        <v>-176120.23631153459</v>
      </c>
    </row>
    <row r="184" spans="1:2" x14ac:dyDescent="0.55000000000000004">
      <c r="A184" s="2">
        <v>156</v>
      </c>
      <c r="B184" s="2">
        <v>403271.28715007822</v>
      </c>
    </row>
    <row r="185" spans="1:2" x14ac:dyDescent="0.55000000000000004">
      <c r="A185" s="2">
        <v>157</v>
      </c>
      <c r="B185" s="2">
        <v>142739.38327720319</v>
      </c>
    </row>
    <row r="186" spans="1:2" x14ac:dyDescent="0.55000000000000004">
      <c r="A186" s="2">
        <v>158</v>
      </c>
      <c r="B186" s="2">
        <v>-292499.47012550075</v>
      </c>
    </row>
    <row r="187" spans="1:2" x14ac:dyDescent="0.55000000000000004">
      <c r="A187" s="2">
        <v>159</v>
      </c>
      <c r="B187" s="2">
        <v>57593.303218649293</v>
      </c>
    </row>
    <row r="188" spans="1:2" x14ac:dyDescent="0.55000000000000004">
      <c r="A188" s="2">
        <v>160</v>
      </c>
      <c r="B188" s="2">
        <v>229854.97217700322</v>
      </c>
    </row>
    <row r="189" spans="1:2" x14ac:dyDescent="0.55000000000000004">
      <c r="A189" s="2">
        <v>161</v>
      </c>
      <c r="B189" s="2">
        <v>-328752.39338059549</v>
      </c>
    </row>
    <row r="190" spans="1:2" x14ac:dyDescent="0.55000000000000004">
      <c r="A190" s="2">
        <v>162</v>
      </c>
      <c r="B190" s="2">
        <v>-280627.42360516661</v>
      </c>
    </row>
    <row r="191" spans="1:2" x14ac:dyDescent="0.55000000000000004">
      <c r="A191" s="2">
        <v>163</v>
      </c>
      <c r="B191" s="2">
        <v>684886.68351353705</v>
      </c>
    </row>
    <row r="192" spans="1:2" x14ac:dyDescent="0.55000000000000004">
      <c r="A192" s="2">
        <v>164</v>
      </c>
      <c r="B192" s="2">
        <v>223494.56168668182</v>
      </c>
    </row>
    <row r="193" spans="1:2" x14ac:dyDescent="0.55000000000000004">
      <c r="A193" s="2">
        <v>165</v>
      </c>
      <c r="B193" s="2">
        <v>417427.06010673719</v>
      </c>
    </row>
    <row r="194" spans="1:2" x14ac:dyDescent="0.55000000000000004">
      <c r="A194" s="2">
        <v>166</v>
      </c>
      <c r="B194" s="2">
        <v>184035.59785366012</v>
      </c>
    </row>
    <row r="195" spans="1:2" x14ac:dyDescent="0.55000000000000004">
      <c r="A195" s="2">
        <v>167</v>
      </c>
      <c r="B195" s="2">
        <v>-231972.60391784221</v>
      </c>
    </row>
    <row r="196" spans="1:2" x14ac:dyDescent="0.55000000000000004">
      <c r="A196" s="2">
        <v>168</v>
      </c>
      <c r="B196" s="2">
        <v>103684.20368113968</v>
      </c>
    </row>
    <row r="197" spans="1:2" x14ac:dyDescent="0.55000000000000004">
      <c r="A197" s="2">
        <v>169</v>
      </c>
      <c r="B197" s="2">
        <v>-107845.63675140269</v>
      </c>
    </row>
    <row r="198" spans="1:2" x14ac:dyDescent="0.55000000000000004">
      <c r="A198" s="2">
        <v>170</v>
      </c>
      <c r="B198" s="2">
        <v>990292.04625618411</v>
      </c>
    </row>
    <row r="199" spans="1:2" x14ac:dyDescent="0.55000000000000004">
      <c r="A199" s="2">
        <v>171</v>
      </c>
      <c r="B199" s="2">
        <v>799418.38755254168</v>
      </c>
    </row>
    <row r="200" spans="1:2" x14ac:dyDescent="0.55000000000000004">
      <c r="A200" s="2">
        <v>172</v>
      </c>
      <c r="B200" s="2">
        <v>3380.4682078811456</v>
      </c>
    </row>
    <row r="201" spans="1:2" x14ac:dyDescent="0.55000000000000004">
      <c r="A201" s="2">
        <v>173</v>
      </c>
      <c r="B201" s="2">
        <v>-66366.415204748046</v>
      </c>
    </row>
    <row r="202" spans="1:2" x14ac:dyDescent="0.55000000000000004">
      <c r="A202" s="2">
        <v>174</v>
      </c>
      <c r="B202" s="2">
        <v>-484423.50106689864</v>
      </c>
    </row>
    <row r="203" spans="1:2" x14ac:dyDescent="0.55000000000000004">
      <c r="A203" s="2">
        <v>175</v>
      </c>
      <c r="B203" s="2">
        <v>-597843.70374188083</v>
      </c>
    </row>
    <row r="204" spans="1:2" x14ac:dyDescent="0.55000000000000004">
      <c r="A204" s="2">
        <v>176</v>
      </c>
      <c r="B204" s="2">
        <v>243075.96404454851</v>
      </c>
    </row>
    <row r="205" spans="1:2" x14ac:dyDescent="0.55000000000000004">
      <c r="A205" s="2">
        <v>177</v>
      </c>
      <c r="B205" s="2">
        <v>-180599.34838994121</v>
      </c>
    </row>
    <row r="206" spans="1:2" x14ac:dyDescent="0.55000000000000004">
      <c r="A206" s="2">
        <v>178</v>
      </c>
      <c r="B206" s="2">
        <v>457322.68313701241</v>
      </c>
    </row>
    <row r="207" spans="1:2" x14ac:dyDescent="0.55000000000000004">
      <c r="A207" s="2">
        <v>179</v>
      </c>
      <c r="B207" s="2">
        <v>-91772.987971521798</v>
      </c>
    </row>
    <row r="208" spans="1:2" x14ac:dyDescent="0.55000000000000004">
      <c r="A208" s="2">
        <v>180</v>
      </c>
      <c r="B208" s="2">
        <v>741824.63032270712</v>
      </c>
    </row>
    <row r="209" spans="1:2" x14ac:dyDescent="0.55000000000000004">
      <c r="A209" s="2">
        <v>181</v>
      </c>
      <c r="B209" s="2">
        <v>370549.87237977551</v>
      </c>
    </row>
    <row r="210" spans="1:2" x14ac:dyDescent="0.55000000000000004">
      <c r="A210" s="2">
        <v>182</v>
      </c>
      <c r="B210" s="2">
        <v>172117.09946383163</v>
      </c>
    </row>
    <row r="211" spans="1:2" x14ac:dyDescent="0.55000000000000004">
      <c r="A211" s="2">
        <v>183</v>
      </c>
      <c r="B211" s="2">
        <v>404502.33633843856</v>
      </c>
    </row>
    <row r="212" spans="1:2" x14ac:dyDescent="0.55000000000000004">
      <c r="A212" s="2">
        <v>184</v>
      </c>
      <c r="B212" s="2">
        <v>164774.5794091741</v>
      </c>
    </row>
    <row r="213" spans="1:2" x14ac:dyDescent="0.55000000000000004">
      <c r="A213" s="2">
        <v>185</v>
      </c>
      <c r="B213" s="2">
        <v>341737.40688598447</v>
      </c>
    </row>
    <row r="214" spans="1:2" x14ac:dyDescent="0.55000000000000004">
      <c r="A214" s="2">
        <v>186</v>
      </c>
      <c r="B214" s="2">
        <v>-462112.52561412856</v>
      </c>
    </row>
    <row r="215" spans="1:2" x14ac:dyDescent="0.55000000000000004">
      <c r="A215" s="2">
        <v>187</v>
      </c>
      <c r="B215" s="2">
        <v>899806.35715964087</v>
      </c>
    </row>
    <row r="216" spans="1:2" x14ac:dyDescent="0.55000000000000004">
      <c r="A216" s="2">
        <v>188</v>
      </c>
      <c r="B216" s="2">
        <v>147214.75812921528</v>
      </c>
    </row>
    <row r="217" spans="1:2" x14ac:dyDescent="0.55000000000000004">
      <c r="A217" s="2">
        <v>189</v>
      </c>
      <c r="B217" s="2">
        <v>-113351.33862165004</v>
      </c>
    </row>
    <row r="218" spans="1:2" x14ac:dyDescent="0.55000000000000004">
      <c r="A218" s="2">
        <v>190</v>
      </c>
      <c r="B218" s="2">
        <v>-172618.77008889223</v>
      </c>
    </row>
    <row r="219" spans="1:2" x14ac:dyDescent="0.55000000000000004">
      <c r="A219" s="2">
        <v>191</v>
      </c>
      <c r="B219" s="2">
        <v>-160249.57661695936</v>
      </c>
    </row>
    <row r="220" spans="1:2" x14ac:dyDescent="0.55000000000000004">
      <c r="A220" s="2">
        <v>192</v>
      </c>
      <c r="B220" s="2">
        <v>-304948.31867487426</v>
      </c>
    </row>
    <row r="221" spans="1:2" x14ac:dyDescent="0.55000000000000004">
      <c r="A221" s="2">
        <v>193</v>
      </c>
      <c r="B221" s="2">
        <v>-57861.563583151117</v>
      </c>
    </row>
    <row r="222" spans="1:2" x14ac:dyDescent="0.55000000000000004">
      <c r="A222" s="2">
        <v>194</v>
      </c>
      <c r="B222" s="2">
        <v>480759.55762286682</v>
      </c>
    </row>
    <row r="223" spans="1:2" x14ac:dyDescent="0.55000000000000004">
      <c r="A223" s="2">
        <v>195</v>
      </c>
      <c r="B223" s="2">
        <v>-179835.73740373048</v>
      </c>
    </row>
    <row r="224" spans="1:2" x14ac:dyDescent="0.55000000000000004">
      <c r="A224" s="2">
        <v>196</v>
      </c>
      <c r="B224" s="2">
        <v>-144457.01990648231</v>
      </c>
    </row>
    <row r="225" spans="1:2" x14ac:dyDescent="0.55000000000000004">
      <c r="A225" s="2">
        <v>197</v>
      </c>
      <c r="B225" s="2">
        <v>126529.92024474277</v>
      </c>
    </row>
    <row r="226" spans="1:2" x14ac:dyDescent="0.55000000000000004">
      <c r="A226" s="2">
        <v>198</v>
      </c>
      <c r="B226" s="2">
        <v>-133803.45137665953</v>
      </c>
    </row>
    <row r="227" spans="1:2" x14ac:dyDescent="0.55000000000000004">
      <c r="A227" s="2">
        <v>199</v>
      </c>
      <c r="B227" s="2">
        <v>-42007.595486752136</v>
      </c>
    </row>
    <row r="228" spans="1:2" x14ac:dyDescent="0.55000000000000004">
      <c r="A228" s="2">
        <v>200</v>
      </c>
      <c r="B228" s="2">
        <v>350441.97435310821</v>
      </c>
    </row>
    <row r="229" spans="1:2" x14ac:dyDescent="0.55000000000000004">
      <c r="A229" s="2">
        <v>201</v>
      </c>
      <c r="B229" s="2">
        <v>-193467.45749510755</v>
      </c>
    </row>
    <row r="230" spans="1:2" x14ac:dyDescent="0.55000000000000004">
      <c r="A230" s="2">
        <v>202</v>
      </c>
      <c r="B230" s="2">
        <v>53067.895248510467</v>
      </c>
    </row>
    <row r="231" spans="1:2" x14ac:dyDescent="0.55000000000000004">
      <c r="A231" s="2">
        <v>203</v>
      </c>
      <c r="B231" s="2">
        <v>-121291.31519835119</v>
      </c>
    </row>
    <row r="232" spans="1:2" x14ac:dyDescent="0.55000000000000004">
      <c r="A232" s="2">
        <v>204</v>
      </c>
      <c r="B232" s="2">
        <v>197282.75104796741</v>
      </c>
    </row>
    <row r="233" spans="1:2" x14ac:dyDescent="0.55000000000000004">
      <c r="A233" s="2">
        <v>205</v>
      </c>
      <c r="B233" s="2">
        <v>-102364.51881889571</v>
      </c>
    </row>
    <row r="234" spans="1:2" x14ac:dyDescent="0.55000000000000004">
      <c r="A234" s="2">
        <v>206</v>
      </c>
      <c r="B234" s="2">
        <v>-115431.81111455942</v>
      </c>
    </row>
    <row r="235" spans="1:2" x14ac:dyDescent="0.55000000000000004">
      <c r="A235" s="2">
        <v>207</v>
      </c>
      <c r="B235" s="2">
        <v>-242486.04042086899</v>
      </c>
    </row>
    <row r="236" spans="1:2" x14ac:dyDescent="0.55000000000000004">
      <c r="A236" s="2">
        <v>208</v>
      </c>
      <c r="B236" s="2">
        <v>-124034.84421257963</v>
      </c>
    </row>
    <row r="237" spans="1:2" x14ac:dyDescent="0.55000000000000004">
      <c r="A237" s="2">
        <v>209</v>
      </c>
      <c r="B237" s="2">
        <v>293844.00362071826</v>
      </c>
    </row>
    <row r="238" spans="1:2" x14ac:dyDescent="0.55000000000000004">
      <c r="A238" s="2">
        <v>210</v>
      </c>
      <c r="B238" s="2">
        <v>-77900.638147387872</v>
      </c>
    </row>
    <row r="239" spans="1:2" x14ac:dyDescent="0.55000000000000004">
      <c r="A239" s="2">
        <v>211</v>
      </c>
      <c r="B239" s="2">
        <v>-64882.806154176069</v>
      </c>
    </row>
    <row r="240" spans="1:2" x14ac:dyDescent="0.55000000000000004">
      <c r="A240" s="2">
        <v>212</v>
      </c>
      <c r="B240" s="2">
        <v>1100787.3434671205</v>
      </c>
    </row>
    <row r="241" spans="1:2" x14ac:dyDescent="0.55000000000000004">
      <c r="A241" s="2">
        <v>213</v>
      </c>
      <c r="B241" s="2">
        <v>662811.50731737539</v>
      </c>
    </row>
    <row r="242" spans="1:2" x14ac:dyDescent="0.55000000000000004">
      <c r="A242" s="2">
        <v>214</v>
      </c>
      <c r="B242" s="2">
        <v>-282168.4112194085</v>
      </c>
    </row>
    <row r="243" spans="1:2" x14ac:dyDescent="0.55000000000000004">
      <c r="A243" s="2">
        <v>215</v>
      </c>
      <c r="B243" s="2">
        <v>-466897.26933943236</v>
      </c>
    </row>
    <row r="244" spans="1:2" x14ac:dyDescent="0.55000000000000004">
      <c r="A244" s="2">
        <v>216</v>
      </c>
      <c r="B244" s="2">
        <v>-64957.098726028373</v>
      </c>
    </row>
    <row r="245" spans="1:2" x14ac:dyDescent="0.55000000000000004">
      <c r="A245" s="2">
        <v>217</v>
      </c>
      <c r="B245" s="2">
        <v>-147900.52311674826</v>
      </c>
    </row>
    <row r="246" spans="1:2" x14ac:dyDescent="0.55000000000000004">
      <c r="A246" s="2">
        <v>218</v>
      </c>
      <c r="B246" s="2">
        <v>-123210.52468626949</v>
      </c>
    </row>
    <row r="247" spans="1:2" x14ac:dyDescent="0.55000000000000004">
      <c r="A247" s="2">
        <v>219</v>
      </c>
      <c r="B247" s="2">
        <v>639457.37003372097</v>
      </c>
    </row>
    <row r="248" spans="1:2" x14ac:dyDescent="0.55000000000000004">
      <c r="A248" s="2">
        <v>220</v>
      </c>
      <c r="B248" s="2">
        <v>334339.14651928749</v>
      </c>
    </row>
    <row r="249" spans="1:2" x14ac:dyDescent="0.55000000000000004">
      <c r="A249" s="2">
        <v>221</v>
      </c>
      <c r="B249" s="2">
        <v>659897.7577228758</v>
      </c>
    </row>
    <row r="250" spans="1:2" x14ac:dyDescent="0.55000000000000004">
      <c r="A250" s="2">
        <v>222</v>
      </c>
      <c r="B250" s="2">
        <v>-185974.11649181103</v>
      </c>
    </row>
    <row r="251" spans="1:2" x14ac:dyDescent="0.55000000000000004">
      <c r="A251" s="2">
        <v>223</v>
      </c>
      <c r="B251" s="2">
        <v>901285.47740878677</v>
      </c>
    </row>
    <row r="252" spans="1:2" x14ac:dyDescent="0.55000000000000004">
      <c r="A252" s="2">
        <v>224</v>
      </c>
      <c r="B252" s="2">
        <v>375060.00074316945</v>
      </c>
    </row>
    <row r="253" spans="1:2" x14ac:dyDescent="0.55000000000000004">
      <c r="A253" s="2">
        <v>225</v>
      </c>
      <c r="B253" s="2">
        <v>10626.781299035967</v>
      </c>
    </row>
    <row r="254" spans="1:2" x14ac:dyDescent="0.55000000000000004">
      <c r="A254" s="2">
        <v>226</v>
      </c>
      <c r="B254" s="2">
        <v>-512.48075755993341</v>
      </c>
    </row>
    <row r="255" spans="1:2" x14ac:dyDescent="0.55000000000000004">
      <c r="A255" s="2">
        <v>227</v>
      </c>
      <c r="B255" s="2">
        <v>43773.686690053903</v>
      </c>
    </row>
    <row r="256" spans="1:2" x14ac:dyDescent="0.55000000000000004">
      <c r="A256" s="2">
        <v>228</v>
      </c>
      <c r="B256" s="2">
        <v>152125.39924720547</v>
      </c>
    </row>
    <row r="257" spans="1:2" x14ac:dyDescent="0.55000000000000004">
      <c r="A257" s="2">
        <v>229</v>
      </c>
      <c r="B257" s="2">
        <v>-117232.46054548799</v>
      </c>
    </row>
    <row r="258" spans="1:2" x14ac:dyDescent="0.55000000000000004">
      <c r="A258" s="2">
        <v>230</v>
      </c>
      <c r="B258" s="2">
        <v>97182.792848690064</v>
      </c>
    </row>
    <row r="259" spans="1:2" x14ac:dyDescent="0.55000000000000004">
      <c r="A259" s="2">
        <v>231</v>
      </c>
      <c r="B259" s="2">
        <v>-35733.932037002523</v>
      </c>
    </row>
    <row r="260" spans="1:2" x14ac:dyDescent="0.55000000000000004">
      <c r="A260" s="2">
        <v>232</v>
      </c>
      <c r="B260" s="2">
        <v>330175.12389522232</v>
      </c>
    </row>
    <row r="261" spans="1:2" x14ac:dyDescent="0.55000000000000004">
      <c r="A261" s="2">
        <v>233</v>
      </c>
      <c r="B261" s="2">
        <v>-186162.46057034496</v>
      </c>
    </row>
    <row r="262" spans="1:2" x14ac:dyDescent="0.55000000000000004">
      <c r="A262" s="2">
        <v>234</v>
      </c>
      <c r="B262" s="2">
        <v>188894.41364814376</v>
      </c>
    </row>
    <row r="263" spans="1:2" x14ac:dyDescent="0.55000000000000004">
      <c r="A263" s="2">
        <v>235</v>
      </c>
      <c r="B263" s="2">
        <v>485981.71003826568</v>
      </c>
    </row>
    <row r="264" spans="1:2" x14ac:dyDescent="0.55000000000000004">
      <c r="A264" s="2">
        <v>236</v>
      </c>
      <c r="B264" s="2">
        <v>5097.3566726403078</v>
      </c>
    </row>
    <row r="265" spans="1:2" x14ac:dyDescent="0.55000000000000004">
      <c r="A265" s="2">
        <v>237</v>
      </c>
      <c r="B265" s="2">
        <v>-219451.02263605021</v>
      </c>
    </row>
    <row r="266" spans="1:2" x14ac:dyDescent="0.55000000000000004">
      <c r="A266" s="2">
        <v>238</v>
      </c>
      <c r="B266" s="2">
        <v>-424221.69463777461</v>
      </c>
    </row>
    <row r="267" spans="1:2" x14ac:dyDescent="0.55000000000000004">
      <c r="A267" s="2">
        <v>239</v>
      </c>
      <c r="B267" s="2">
        <v>176577.7690336596</v>
      </c>
    </row>
    <row r="268" spans="1:2" x14ac:dyDescent="0.55000000000000004">
      <c r="A268" s="2">
        <v>240</v>
      </c>
      <c r="B268" s="2">
        <v>278785.6210264425</v>
      </c>
    </row>
    <row r="269" spans="1:2" x14ac:dyDescent="0.55000000000000004">
      <c r="A269" s="2">
        <v>241</v>
      </c>
      <c r="B269" s="2">
        <v>240357.56734620954</v>
      </c>
    </row>
    <row r="270" spans="1:2" x14ac:dyDescent="0.55000000000000004">
      <c r="A270" s="2">
        <v>242</v>
      </c>
      <c r="B270" s="2">
        <v>-15533.558701037866</v>
      </c>
    </row>
    <row r="271" spans="1:2" x14ac:dyDescent="0.55000000000000004">
      <c r="A271" s="2">
        <v>243</v>
      </c>
      <c r="B271" s="2">
        <v>658.59981576504651</v>
      </c>
    </row>
    <row r="272" spans="1:2" x14ac:dyDescent="0.55000000000000004">
      <c r="A272" s="2">
        <v>244</v>
      </c>
      <c r="B272" s="2">
        <v>205614.75949247321</v>
      </c>
    </row>
    <row r="273" spans="1:2" x14ac:dyDescent="0.55000000000000004">
      <c r="A273" s="2">
        <v>245</v>
      </c>
      <c r="B273" s="2">
        <v>-287097.7028450612</v>
      </c>
    </row>
    <row r="274" spans="1:2" x14ac:dyDescent="0.55000000000000004">
      <c r="A274" s="2">
        <v>246</v>
      </c>
      <c r="B274" s="2">
        <v>256873.13165637932</v>
      </c>
    </row>
    <row r="275" spans="1:2" x14ac:dyDescent="0.55000000000000004">
      <c r="A275" s="2">
        <v>247</v>
      </c>
      <c r="B275" s="2">
        <v>295020.31905739929</v>
      </c>
    </row>
    <row r="276" spans="1:2" x14ac:dyDescent="0.55000000000000004">
      <c r="A276" s="2">
        <v>248</v>
      </c>
      <c r="B276" s="2">
        <v>170131.3987758822</v>
      </c>
    </row>
    <row r="277" spans="1:2" x14ac:dyDescent="0.55000000000000004">
      <c r="A277" s="2">
        <v>249</v>
      </c>
      <c r="B277" s="2">
        <v>-115997.14434721044</v>
      </c>
    </row>
    <row r="278" spans="1:2" x14ac:dyDescent="0.55000000000000004">
      <c r="A278" s="2">
        <v>250</v>
      </c>
      <c r="B278" s="2">
        <v>216634.67146571749</v>
      </c>
    </row>
    <row r="279" spans="1:2" x14ac:dyDescent="0.55000000000000004">
      <c r="A279" s="2">
        <v>251</v>
      </c>
      <c r="B279" s="2">
        <v>-79507.692290196079</v>
      </c>
    </row>
    <row r="280" spans="1:2" x14ac:dyDescent="0.55000000000000004">
      <c r="A280" s="2">
        <v>252</v>
      </c>
      <c r="B280" s="2">
        <v>51.173590552032692</v>
      </c>
    </row>
    <row r="281" spans="1:2" x14ac:dyDescent="0.55000000000000004">
      <c r="A281" s="2">
        <v>253</v>
      </c>
      <c r="B281" s="2">
        <v>249431.06227171887</v>
      </c>
    </row>
    <row r="282" spans="1:2" x14ac:dyDescent="0.55000000000000004">
      <c r="A282" s="2">
        <v>254</v>
      </c>
      <c r="B282" s="2">
        <v>955974.07112335833</v>
      </c>
    </row>
    <row r="283" spans="1:2" x14ac:dyDescent="0.55000000000000004">
      <c r="A283" s="2">
        <v>255</v>
      </c>
      <c r="B283" s="2">
        <v>132986.95996748097</v>
      </c>
    </row>
    <row r="284" spans="1:2" x14ac:dyDescent="0.55000000000000004">
      <c r="A284" s="2">
        <v>256</v>
      </c>
      <c r="B284" s="2">
        <v>120811.79378214455</v>
      </c>
    </row>
    <row r="285" spans="1:2" x14ac:dyDescent="0.55000000000000004">
      <c r="A285" s="2">
        <v>257</v>
      </c>
      <c r="B285" s="2">
        <v>-235472.43222240778</v>
      </c>
    </row>
    <row r="286" spans="1:2" x14ac:dyDescent="0.55000000000000004">
      <c r="A286" s="2">
        <v>258</v>
      </c>
      <c r="B286" s="2">
        <v>-36372.364524137811</v>
      </c>
    </row>
    <row r="287" spans="1:2" x14ac:dyDescent="0.55000000000000004">
      <c r="A287" s="2">
        <v>259</v>
      </c>
      <c r="B287" s="2">
        <v>53392.795765161631</v>
      </c>
    </row>
    <row r="288" spans="1:2" x14ac:dyDescent="0.55000000000000004">
      <c r="A288" s="2">
        <v>260</v>
      </c>
      <c r="B288" s="2">
        <v>286618.05271216331</v>
      </c>
    </row>
    <row r="289" spans="1:2" x14ac:dyDescent="0.55000000000000004">
      <c r="A289" s="2">
        <v>261</v>
      </c>
      <c r="B289" s="2">
        <v>231469.25508909079</v>
      </c>
    </row>
    <row r="290" spans="1:2" x14ac:dyDescent="0.55000000000000004">
      <c r="A290" s="2">
        <v>262</v>
      </c>
      <c r="B290" s="2">
        <v>-752313.55973577406</v>
      </c>
    </row>
    <row r="291" spans="1:2" x14ac:dyDescent="0.55000000000000004">
      <c r="A291" s="2">
        <v>263</v>
      </c>
      <c r="B291" s="2">
        <v>-384288.11650449113</v>
      </c>
    </row>
    <row r="292" spans="1:2" x14ac:dyDescent="0.55000000000000004">
      <c r="A292" s="2">
        <v>264</v>
      </c>
      <c r="B292" s="2">
        <v>-103486.1379949367</v>
      </c>
    </row>
    <row r="293" spans="1:2" x14ac:dyDescent="0.55000000000000004">
      <c r="A293" s="2">
        <v>265</v>
      </c>
      <c r="B293" s="2">
        <v>304657.04340762354</v>
      </c>
    </row>
    <row r="294" spans="1:2" x14ac:dyDescent="0.55000000000000004">
      <c r="A294" s="2">
        <v>266</v>
      </c>
      <c r="B294" s="2">
        <v>627610.80618187739</v>
      </c>
    </row>
    <row r="295" spans="1:2" x14ac:dyDescent="0.55000000000000004">
      <c r="A295" s="2">
        <v>267</v>
      </c>
      <c r="B295" s="2">
        <v>356449.59567189834</v>
      </c>
    </row>
    <row r="296" spans="1:2" x14ac:dyDescent="0.55000000000000004">
      <c r="A296" s="2">
        <v>268</v>
      </c>
      <c r="B296" s="2">
        <v>-62885.675826314226</v>
      </c>
    </row>
    <row r="297" spans="1:2" x14ac:dyDescent="0.55000000000000004">
      <c r="A297" s="2">
        <v>269</v>
      </c>
      <c r="B297" s="2">
        <v>355174.65452432481</v>
      </c>
    </row>
    <row r="298" spans="1:2" x14ac:dyDescent="0.55000000000000004">
      <c r="A298" s="2">
        <v>270</v>
      </c>
      <c r="B298" s="2">
        <v>-307267.14265823341</v>
      </c>
    </row>
    <row r="299" spans="1:2" x14ac:dyDescent="0.55000000000000004">
      <c r="A299" s="2">
        <v>271</v>
      </c>
      <c r="B299" s="2">
        <v>-641624.46246928535</v>
      </c>
    </row>
    <row r="300" spans="1:2" x14ac:dyDescent="0.55000000000000004">
      <c r="A300" s="2">
        <v>272</v>
      </c>
      <c r="B300" s="2">
        <v>-358798.93385529012</v>
      </c>
    </row>
    <row r="301" spans="1:2" x14ac:dyDescent="0.55000000000000004">
      <c r="A301" s="2">
        <v>273</v>
      </c>
      <c r="B301" s="2">
        <v>-241880.2077128441</v>
      </c>
    </row>
    <row r="302" spans="1:2" x14ac:dyDescent="0.55000000000000004">
      <c r="A302" s="2">
        <v>274</v>
      </c>
      <c r="B302" s="2">
        <v>551740.50636479654</v>
      </c>
    </row>
    <row r="303" spans="1:2" x14ac:dyDescent="0.55000000000000004">
      <c r="A303" s="2">
        <v>275</v>
      </c>
      <c r="B303" s="2">
        <v>14814.14681468613</v>
      </c>
    </row>
    <row r="304" spans="1:2" x14ac:dyDescent="0.55000000000000004">
      <c r="A304" s="2">
        <v>276</v>
      </c>
      <c r="B304" s="2">
        <v>-330937.29349565419</v>
      </c>
    </row>
    <row r="305" spans="1:2" x14ac:dyDescent="0.55000000000000004">
      <c r="A305" s="2">
        <v>277</v>
      </c>
      <c r="B305" s="2">
        <v>127905.44168557733</v>
      </c>
    </row>
    <row r="306" spans="1:2" x14ac:dyDescent="0.55000000000000004">
      <c r="A306" s="2">
        <v>278</v>
      </c>
      <c r="B306" s="2">
        <v>-460400.78419714689</v>
      </c>
    </row>
    <row r="307" spans="1:2" x14ac:dyDescent="0.55000000000000004">
      <c r="A307" s="2">
        <v>279</v>
      </c>
      <c r="B307" s="2">
        <v>-59598.037015609043</v>
      </c>
    </row>
    <row r="308" spans="1:2" x14ac:dyDescent="0.55000000000000004">
      <c r="A308" s="2">
        <v>280</v>
      </c>
      <c r="B308" s="2">
        <v>-218582.68365815838</v>
      </c>
    </row>
    <row r="309" spans="1:2" x14ac:dyDescent="0.55000000000000004">
      <c r="A309" s="2">
        <v>281</v>
      </c>
      <c r="B309" s="2">
        <v>93963.066933480906</v>
      </c>
    </row>
    <row r="310" spans="1:2" x14ac:dyDescent="0.55000000000000004">
      <c r="A310" s="2">
        <v>282</v>
      </c>
      <c r="B310" s="2">
        <v>338355.63028848264</v>
      </c>
    </row>
    <row r="311" spans="1:2" x14ac:dyDescent="0.55000000000000004">
      <c r="A311" s="2">
        <v>283</v>
      </c>
      <c r="B311" s="2">
        <v>151467.77385266614</v>
      </c>
    </row>
    <row r="312" spans="1:2" x14ac:dyDescent="0.55000000000000004">
      <c r="A312" s="2">
        <v>284</v>
      </c>
      <c r="B312" s="2">
        <v>-676297.73766431957</v>
      </c>
    </row>
    <row r="313" spans="1:2" x14ac:dyDescent="0.55000000000000004">
      <c r="A313" s="2">
        <v>285</v>
      </c>
      <c r="B313" s="2">
        <v>-97601.365287874622</v>
      </c>
    </row>
    <row r="314" spans="1:2" x14ac:dyDescent="0.55000000000000004">
      <c r="A314" s="2">
        <v>286</v>
      </c>
      <c r="B314" s="2">
        <v>335937.63963896851</v>
      </c>
    </row>
    <row r="315" spans="1:2" x14ac:dyDescent="0.55000000000000004">
      <c r="A315" s="2">
        <v>287</v>
      </c>
      <c r="B315" s="2">
        <v>453145.82302400633</v>
      </c>
    </row>
    <row r="316" spans="1:2" x14ac:dyDescent="0.55000000000000004">
      <c r="A316" s="2">
        <v>288</v>
      </c>
      <c r="B316" s="2">
        <v>271135.22575434874</v>
      </c>
    </row>
    <row r="317" spans="1:2" x14ac:dyDescent="0.55000000000000004">
      <c r="A317" s="2">
        <v>289</v>
      </c>
      <c r="B317" s="2">
        <v>255468.32629538188</v>
      </c>
    </row>
    <row r="318" spans="1:2" x14ac:dyDescent="0.55000000000000004">
      <c r="A318" s="2">
        <v>290</v>
      </c>
      <c r="B318" s="2">
        <v>135851.6314537439</v>
      </c>
    </row>
    <row r="319" spans="1:2" x14ac:dyDescent="0.55000000000000004">
      <c r="A319" s="2">
        <v>291</v>
      </c>
      <c r="B319" s="2">
        <v>-448216.90516818332</v>
      </c>
    </row>
    <row r="320" spans="1:2" x14ac:dyDescent="0.55000000000000004">
      <c r="A320" s="2">
        <v>292</v>
      </c>
      <c r="B320" s="2">
        <v>-255479.90743490774</v>
      </c>
    </row>
    <row r="321" spans="1:2" x14ac:dyDescent="0.55000000000000004">
      <c r="A321" s="2">
        <v>293</v>
      </c>
      <c r="B321" s="2">
        <v>1248651.2343305051</v>
      </c>
    </row>
    <row r="322" spans="1:2" x14ac:dyDescent="0.55000000000000004">
      <c r="A322" s="2">
        <v>294</v>
      </c>
      <c r="B322" s="2">
        <v>251716.20636289229</v>
      </c>
    </row>
    <row r="323" spans="1:2" x14ac:dyDescent="0.55000000000000004">
      <c r="A323" s="2">
        <v>295</v>
      </c>
      <c r="B323" s="2">
        <v>305905.20075605856</v>
      </c>
    </row>
    <row r="324" spans="1:2" x14ac:dyDescent="0.55000000000000004">
      <c r="A324" s="2">
        <v>296</v>
      </c>
      <c r="B324" s="2">
        <v>305390.96781013033</v>
      </c>
    </row>
    <row r="325" spans="1:2" x14ac:dyDescent="0.55000000000000004">
      <c r="A325" s="2">
        <v>297</v>
      </c>
      <c r="B325" s="2">
        <v>367448.66933361627</v>
      </c>
    </row>
    <row r="326" spans="1:2" x14ac:dyDescent="0.55000000000000004">
      <c r="A326" s="2">
        <v>298</v>
      </c>
      <c r="B326" s="2">
        <v>300039.81943936157</v>
      </c>
    </row>
    <row r="327" spans="1:2" x14ac:dyDescent="0.55000000000000004">
      <c r="A327" s="2">
        <v>299</v>
      </c>
      <c r="B327" s="2">
        <v>214868.73831120611</v>
      </c>
    </row>
    <row r="328" spans="1:2" x14ac:dyDescent="0.55000000000000004">
      <c r="A328" s="2">
        <v>300</v>
      </c>
      <c r="B328" s="2">
        <v>402788.27997621777</v>
      </c>
    </row>
    <row r="329" spans="1:2" x14ac:dyDescent="0.55000000000000004">
      <c r="A329" s="2">
        <v>301</v>
      </c>
      <c r="B329" s="2">
        <v>278026.32811880542</v>
      </c>
    </row>
    <row r="330" spans="1:2" x14ac:dyDescent="0.55000000000000004">
      <c r="A330" s="2">
        <v>302</v>
      </c>
      <c r="B330" s="2">
        <v>-130525.14986720744</v>
      </c>
    </row>
    <row r="331" spans="1:2" x14ac:dyDescent="0.55000000000000004">
      <c r="A331" s="2">
        <v>303</v>
      </c>
      <c r="B331" s="2">
        <v>1210489.0121772303</v>
      </c>
    </row>
    <row r="332" spans="1:2" x14ac:dyDescent="0.55000000000000004">
      <c r="A332" s="2">
        <v>304</v>
      </c>
      <c r="B332" s="2">
        <v>195030.66281113826</v>
      </c>
    </row>
    <row r="333" spans="1:2" x14ac:dyDescent="0.55000000000000004">
      <c r="A333" s="2">
        <v>305</v>
      </c>
      <c r="B333" s="2">
        <v>-114559.15782612047</v>
      </c>
    </row>
    <row r="334" spans="1:2" x14ac:dyDescent="0.55000000000000004">
      <c r="A334" s="2">
        <v>306</v>
      </c>
      <c r="B334" s="2">
        <v>746315.13795133657</v>
      </c>
    </row>
    <row r="335" spans="1:2" x14ac:dyDescent="0.55000000000000004">
      <c r="A335" s="2">
        <v>307</v>
      </c>
      <c r="B335" s="2">
        <v>-45116.906465750799</v>
      </c>
    </row>
    <row r="336" spans="1:2" x14ac:dyDescent="0.55000000000000004">
      <c r="A336" s="2">
        <v>308</v>
      </c>
      <c r="B336" s="2">
        <v>543336.00809076347</v>
      </c>
    </row>
    <row r="337" spans="1:2" x14ac:dyDescent="0.55000000000000004">
      <c r="A337" s="2">
        <v>309</v>
      </c>
      <c r="B337" s="2">
        <v>-135338.14779079039</v>
      </c>
    </row>
    <row r="338" spans="1:2" x14ac:dyDescent="0.55000000000000004">
      <c r="A338" s="2">
        <v>310</v>
      </c>
      <c r="B338" s="2">
        <v>511580.39631692774</v>
      </c>
    </row>
    <row r="339" spans="1:2" x14ac:dyDescent="0.55000000000000004">
      <c r="A339" s="2">
        <v>311</v>
      </c>
      <c r="B339" s="2">
        <v>300208.64297432383</v>
      </c>
    </row>
    <row r="340" spans="1:2" x14ac:dyDescent="0.55000000000000004">
      <c r="A340" s="2">
        <v>312</v>
      </c>
      <c r="B340" s="2">
        <v>686703.55030948482</v>
      </c>
    </row>
    <row r="341" spans="1:2" x14ac:dyDescent="0.55000000000000004">
      <c r="A341" s="2">
        <v>313</v>
      </c>
      <c r="B341" s="2">
        <v>641842.59344632854</v>
      </c>
    </row>
    <row r="342" spans="1:2" x14ac:dyDescent="0.55000000000000004">
      <c r="A342" s="2">
        <v>314</v>
      </c>
      <c r="B342" s="2">
        <v>-158658.18661609211</v>
      </c>
    </row>
    <row r="343" spans="1:2" x14ac:dyDescent="0.55000000000000004">
      <c r="A343" s="2">
        <v>315</v>
      </c>
      <c r="B343" s="2">
        <v>-238478.03081966593</v>
      </c>
    </row>
    <row r="344" spans="1:2" x14ac:dyDescent="0.55000000000000004">
      <c r="A344" s="2">
        <v>316</v>
      </c>
      <c r="B344" s="2">
        <v>250947.05161328497</v>
      </c>
    </row>
    <row r="345" spans="1:2" x14ac:dyDescent="0.55000000000000004">
      <c r="A345" s="2">
        <v>317</v>
      </c>
      <c r="B345" s="2">
        <v>653313.90021921648</v>
      </c>
    </row>
    <row r="346" spans="1:2" x14ac:dyDescent="0.55000000000000004">
      <c r="A346" s="2">
        <v>318</v>
      </c>
      <c r="B346" s="2">
        <v>476467.30821913155</v>
      </c>
    </row>
    <row r="347" spans="1:2" x14ac:dyDescent="0.55000000000000004">
      <c r="A347" s="2">
        <v>319</v>
      </c>
      <c r="B347" s="2">
        <v>-440797.54110238509</v>
      </c>
    </row>
    <row r="348" spans="1:2" x14ac:dyDescent="0.55000000000000004">
      <c r="A348" s="2">
        <v>320</v>
      </c>
      <c r="B348" s="2">
        <v>136467.78225838917</v>
      </c>
    </row>
    <row r="349" spans="1:2" x14ac:dyDescent="0.55000000000000004">
      <c r="A349" s="2">
        <v>321</v>
      </c>
      <c r="B349" s="2">
        <v>-581192.21415470389</v>
      </c>
    </row>
    <row r="350" spans="1:2" x14ac:dyDescent="0.55000000000000004">
      <c r="A350" s="2">
        <v>322</v>
      </c>
      <c r="B350" s="2">
        <v>461443.33820673998</v>
      </c>
    </row>
    <row r="351" spans="1:2" x14ac:dyDescent="0.55000000000000004">
      <c r="A351" s="2">
        <v>323</v>
      </c>
      <c r="B351" s="2">
        <v>268427.47228899319</v>
      </c>
    </row>
    <row r="352" spans="1:2" x14ac:dyDescent="0.55000000000000004">
      <c r="A352" s="2">
        <v>324</v>
      </c>
      <c r="B352" s="2">
        <v>-39634.74250706131</v>
      </c>
    </row>
    <row r="353" spans="1:2" x14ac:dyDescent="0.55000000000000004">
      <c r="A353" s="2">
        <v>325</v>
      </c>
      <c r="B353" s="2">
        <v>282860.69930777233</v>
      </c>
    </row>
    <row r="354" spans="1:2" x14ac:dyDescent="0.55000000000000004">
      <c r="A354" s="2">
        <v>326</v>
      </c>
      <c r="B354" s="2">
        <v>506415.11867438129</v>
      </c>
    </row>
    <row r="355" spans="1:2" x14ac:dyDescent="0.55000000000000004">
      <c r="A355" s="2">
        <v>327</v>
      </c>
      <c r="B355" s="2">
        <v>8332.7767844764749</v>
      </c>
    </row>
    <row r="356" spans="1:2" x14ac:dyDescent="0.55000000000000004">
      <c r="A356" s="2">
        <v>328</v>
      </c>
      <c r="B356" s="2">
        <v>-500566.4765058207</v>
      </c>
    </row>
    <row r="357" spans="1:2" x14ac:dyDescent="0.55000000000000004">
      <c r="A357" s="2">
        <v>329</v>
      </c>
      <c r="B357" s="2">
        <v>-156924.98605232668</v>
      </c>
    </row>
    <row r="358" spans="1:2" x14ac:dyDescent="0.55000000000000004">
      <c r="A358" s="2">
        <v>330</v>
      </c>
      <c r="B358" s="2">
        <v>-54985.200744915695</v>
      </c>
    </row>
    <row r="359" spans="1:2" x14ac:dyDescent="0.55000000000000004">
      <c r="A359" s="2">
        <v>331</v>
      </c>
      <c r="B359" s="2">
        <v>112656.429306017</v>
      </c>
    </row>
    <row r="360" spans="1:2" x14ac:dyDescent="0.55000000000000004">
      <c r="A360" s="2">
        <v>332</v>
      </c>
      <c r="B360" s="2">
        <v>-124195.43336305959</v>
      </c>
    </row>
    <row r="361" spans="1:2" x14ac:dyDescent="0.55000000000000004">
      <c r="A361" s="2">
        <v>333</v>
      </c>
      <c r="B361" s="2">
        <v>-156088.87074878495</v>
      </c>
    </row>
    <row r="362" spans="1:2" x14ac:dyDescent="0.55000000000000004">
      <c r="A362" s="2">
        <v>334</v>
      </c>
      <c r="B362" s="2">
        <v>671205.40360383783</v>
      </c>
    </row>
    <row r="363" spans="1:2" x14ac:dyDescent="0.55000000000000004">
      <c r="A363" s="2">
        <v>335</v>
      </c>
      <c r="B363" s="2">
        <v>-43538.131721185346</v>
      </c>
    </row>
    <row r="364" spans="1:2" x14ac:dyDescent="0.55000000000000004">
      <c r="A364" s="2">
        <v>336</v>
      </c>
      <c r="B364" s="2">
        <v>42447.832051851205</v>
      </c>
    </row>
    <row r="365" spans="1:2" x14ac:dyDescent="0.55000000000000004">
      <c r="A365" s="2">
        <v>337</v>
      </c>
      <c r="B365" s="2">
        <v>-50344.224148603651</v>
      </c>
    </row>
    <row r="366" spans="1:2" x14ac:dyDescent="0.55000000000000004">
      <c r="A366" s="2">
        <v>338</v>
      </c>
      <c r="B366" s="2">
        <v>16655.034178344067</v>
      </c>
    </row>
    <row r="367" spans="1:2" x14ac:dyDescent="0.55000000000000004">
      <c r="A367" s="2">
        <v>339</v>
      </c>
      <c r="B367" s="2">
        <v>226687.17921304744</v>
      </c>
    </row>
    <row r="368" spans="1:2" x14ac:dyDescent="0.55000000000000004">
      <c r="A368" s="2">
        <v>340</v>
      </c>
      <c r="B368" s="2">
        <v>278130.0903631862</v>
      </c>
    </row>
    <row r="369" spans="1:2" x14ac:dyDescent="0.55000000000000004">
      <c r="A369" s="2">
        <v>341</v>
      </c>
      <c r="B369" s="2">
        <v>-26853.674338111887</v>
      </c>
    </row>
    <row r="370" spans="1:2" x14ac:dyDescent="0.55000000000000004">
      <c r="A370" s="2">
        <v>342</v>
      </c>
      <c r="B370" s="2">
        <v>321047.30312083522</v>
      </c>
    </row>
    <row r="371" spans="1:2" x14ac:dyDescent="0.55000000000000004">
      <c r="A371" s="2">
        <v>343</v>
      </c>
      <c r="B371" s="2">
        <v>861614.21039810893</v>
      </c>
    </row>
    <row r="372" spans="1:2" x14ac:dyDescent="0.55000000000000004">
      <c r="A372" s="2">
        <v>344</v>
      </c>
      <c r="B372" s="2">
        <v>349182.91210952227</v>
      </c>
    </row>
    <row r="373" spans="1:2" x14ac:dyDescent="0.55000000000000004">
      <c r="A373" s="2">
        <v>345</v>
      </c>
      <c r="B373" s="2">
        <v>-330641.84171431605</v>
      </c>
    </row>
    <row r="374" spans="1:2" x14ac:dyDescent="0.55000000000000004">
      <c r="A374" s="2">
        <v>346</v>
      </c>
      <c r="B374" s="2">
        <v>305594.95556091494</v>
      </c>
    </row>
    <row r="375" spans="1:2" x14ac:dyDescent="0.55000000000000004">
      <c r="A375" s="2">
        <v>347</v>
      </c>
      <c r="B375" s="2">
        <v>-554652.23572873382</v>
      </c>
    </row>
    <row r="376" spans="1:2" x14ac:dyDescent="0.55000000000000004">
      <c r="A376" s="2">
        <v>348</v>
      </c>
      <c r="B376" s="2">
        <v>158557.53283562697</v>
      </c>
    </row>
    <row r="377" spans="1:2" x14ac:dyDescent="0.55000000000000004">
      <c r="A377" s="2">
        <v>349</v>
      </c>
      <c r="B377" s="2">
        <v>-58504.053392392583</v>
      </c>
    </row>
    <row r="378" spans="1:2" x14ac:dyDescent="0.55000000000000004">
      <c r="A378" s="2">
        <v>350</v>
      </c>
      <c r="B378" s="2">
        <v>-324485.26066161395</v>
      </c>
    </row>
    <row r="379" spans="1:2" x14ac:dyDescent="0.55000000000000004">
      <c r="A379" s="2">
        <v>351</v>
      </c>
      <c r="B379" s="2">
        <v>119124.40065908647</v>
      </c>
    </row>
    <row r="380" spans="1:2" x14ac:dyDescent="0.55000000000000004">
      <c r="A380" s="2">
        <v>352</v>
      </c>
      <c r="B380" s="2">
        <v>265882.67518289358</v>
      </c>
    </row>
    <row r="381" spans="1:2" x14ac:dyDescent="0.55000000000000004">
      <c r="A381" s="2">
        <v>353</v>
      </c>
      <c r="B381" s="2">
        <v>255693.27690861502</v>
      </c>
    </row>
    <row r="382" spans="1:2" x14ac:dyDescent="0.55000000000000004">
      <c r="A382" s="2">
        <v>354</v>
      </c>
      <c r="B382" s="2">
        <v>321417.92738051515</v>
      </c>
    </row>
    <row r="383" spans="1:2" x14ac:dyDescent="0.55000000000000004">
      <c r="A383" s="2">
        <v>355</v>
      </c>
      <c r="B383" s="2">
        <v>228524.08170998935</v>
      </c>
    </row>
    <row r="384" spans="1:2" x14ac:dyDescent="0.55000000000000004">
      <c r="A384" s="2">
        <v>356</v>
      </c>
      <c r="B384" s="2">
        <v>48737.010946868744</v>
      </c>
    </row>
    <row r="385" spans="1:2" x14ac:dyDescent="0.55000000000000004">
      <c r="A385" s="2">
        <v>357</v>
      </c>
      <c r="B385" s="2">
        <v>160396.02311717719</v>
      </c>
    </row>
    <row r="386" spans="1:2" x14ac:dyDescent="0.55000000000000004">
      <c r="A386" s="2">
        <v>358</v>
      </c>
      <c r="B386" s="2">
        <v>1012807.404799172</v>
      </c>
    </row>
    <row r="387" spans="1:2" x14ac:dyDescent="0.55000000000000004">
      <c r="A387" s="2">
        <v>359</v>
      </c>
      <c r="B387" s="2">
        <v>-33569.856701901881</v>
      </c>
    </row>
    <row r="388" spans="1:2" x14ac:dyDescent="0.55000000000000004">
      <c r="A388" s="2">
        <v>360</v>
      </c>
      <c r="B388" s="2">
        <v>315002.68188724981</v>
      </c>
    </row>
    <row r="389" spans="1:2" x14ac:dyDescent="0.55000000000000004">
      <c r="A389" s="2">
        <v>361</v>
      </c>
      <c r="B389" s="2">
        <v>-130794.9881396702</v>
      </c>
    </row>
    <row r="390" spans="1:2" x14ac:dyDescent="0.55000000000000004">
      <c r="A390" s="2">
        <v>362</v>
      </c>
      <c r="B390" s="2">
        <v>-584116.40555796761</v>
      </c>
    </row>
    <row r="391" spans="1:2" x14ac:dyDescent="0.55000000000000004">
      <c r="A391" s="2">
        <v>363</v>
      </c>
      <c r="B391" s="2">
        <v>-305058.39287028683</v>
      </c>
    </row>
    <row r="392" spans="1:2" x14ac:dyDescent="0.55000000000000004">
      <c r="A392" s="2">
        <v>364</v>
      </c>
      <c r="B392" s="2">
        <v>474703.78363361594</v>
      </c>
    </row>
    <row r="393" spans="1:2" x14ac:dyDescent="0.55000000000000004">
      <c r="A393" s="2">
        <v>365</v>
      </c>
      <c r="B393" s="2">
        <v>932721.1966241328</v>
      </c>
    </row>
    <row r="394" spans="1:2" x14ac:dyDescent="0.55000000000000004">
      <c r="A394" s="2">
        <v>366</v>
      </c>
      <c r="B394" s="2">
        <v>206667.70251928683</v>
      </c>
    </row>
    <row r="395" spans="1:2" x14ac:dyDescent="0.55000000000000004">
      <c r="A395" s="2">
        <v>367</v>
      </c>
      <c r="B395" s="2">
        <v>-200775.97344253154</v>
      </c>
    </row>
    <row r="396" spans="1:2" x14ac:dyDescent="0.55000000000000004">
      <c r="A396" s="2">
        <v>368</v>
      </c>
      <c r="B396" s="2">
        <v>616276.05180977634</v>
      </c>
    </row>
    <row r="397" spans="1:2" x14ac:dyDescent="0.55000000000000004">
      <c r="A397" s="2">
        <v>369</v>
      </c>
      <c r="B397" s="2">
        <v>360255.34916879516</v>
      </c>
    </row>
    <row r="398" spans="1:2" x14ac:dyDescent="0.55000000000000004">
      <c r="A398" s="2">
        <v>370</v>
      </c>
      <c r="B398" s="2">
        <v>-624310.83778940106</v>
      </c>
    </row>
    <row r="399" spans="1:2" x14ac:dyDescent="0.55000000000000004">
      <c r="A399" s="2">
        <v>371</v>
      </c>
      <c r="B399" s="2">
        <v>-537790.84867132478</v>
      </c>
    </row>
    <row r="400" spans="1:2" x14ac:dyDescent="0.55000000000000004">
      <c r="A400" s="2">
        <v>372</v>
      </c>
      <c r="B400" s="2">
        <v>-114233.28214301946</v>
      </c>
    </row>
    <row r="401" spans="1:2" x14ac:dyDescent="0.55000000000000004">
      <c r="A401" s="2">
        <v>373</v>
      </c>
      <c r="B401" s="2">
        <v>-391478.24206925777</v>
      </c>
    </row>
    <row r="402" spans="1:2" x14ac:dyDescent="0.55000000000000004">
      <c r="A402" s="2">
        <v>374</v>
      </c>
      <c r="B402" s="2">
        <v>-390773.71428430488</v>
      </c>
    </row>
    <row r="403" spans="1:2" x14ac:dyDescent="0.55000000000000004">
      <c r="A403" s="2">
        <v>375</v>
      </c>
      <c r="B403" s="2">
        <v>664551.22854494653</v>
      </c>
    </row>
    <row r="404" spans="1:2" x14ac:dyDescent="0.55000000000000004">
      <c r="A404" s="2">
        <v>376</v>
      </c>
      <c r="B404" s="2">
        <v>-100661.31721770344</v>
      </c>
    </row>
    <row r="405" spans="1:2" x14ac:dyDescent="0.55000000000000004">
      <c r="A405" s="2">
        <v>377</v>
      </c>
      <c r="B405" s="2">
        <v>283840.09713666886</v>
      </c>
    </row>
    <row r="406" spans="1:2" x14ac:dyDescent="0.55000000000000004">
      <c r="A406" s="2">
        <v>378</v>
      </c>
      <c r="B406" s="2">
        <v>471972.47401450807</v>
      </c>
    </row>
    <row r="407" spans="1:2" x14ac:dyDescent="0.55000000000000004">
      <c r="A407" s="2">
        <v>379</v>
      </c>
      <c r="B407" s="2">
        <v>278047.50300195778</v>
      </c>
    </row>
    <row r="408" spans="1:2" x14ac:dyDescent="0.55000000000000004">
      <c r="A408" s="2">
        <v>380</v>
      </c>
      <c r="B408" s="2">
        <v>-70883.984029021842</v>
      </c>
    </row>
    <row r="409" spans="1:2" x14ac:dyDescent="0.55000000000000004">
      <c r="A409" s="2">
        <v>381</v>
      </c>
      <c r="B409" s="2">
        <v>-119502.32495322707</v>
      </c>
    </row>
    <row r="410" spans="1:2" x14ac:dyDescent="0.55000000000000004">
      <c r="A410" s="2">
        <v>382</v>
      </c>
      <c r="B410" s="2">
        <v>365086.06425439613</v>
      </c>
    </row>
    <row r="411" spans="1:2" x14ac:dyDescent="0.55000000000000004">
      <c r="A411" s="2">
        <v>383</v>
      </c>
      <c r="B411" s="2">
        <v>412892.99070452689</v>
      </c>
    </row>
    <row r="412" spans="1:2" x14ac:dyDescent="0.55000000000000004">
      <c r="A412" s="2">
        <v>384</v>
      </c>
      <c r="B412" s="2">
        <v>367963.69262841076</v>
      </c>
    </row>
    <row r="413" spans="1:2" x14ac:dyDescent="0.55000000000000004">
      <c r="A413" s="2">
        <v>385</v>
      </c>
      <c r="B413" s="2">
        <v>358102.31955051562</v>
      </c>
    </row>
    <row r="414" spans="1:2" x14ac:dyDescent="0.55000000000000004">
      <c r="A414" s="2">
        <v>386</v>
      </c>
      <c r="B414" s="2">
        <v>71483.348617427866</v>
      </c>
    </row>
    <row r="415" spans="1:2" x14ac:dyDescent="0.55000000000000004">
      <c r="A415" s="2">
        <v>387</v>
      </c>
      <c r="B415" s="2">
        <v>233888.0626978713</v>
      </c>
    </row>
    <row r="416" spans="1:2" x14ac:dyDescent="0.55000000000000004">
      <c r="A416" s="2">
        <v>388</v>
      </c>
      <c r="B416" s="2">
        <v>269984.78767957748</v>
      </c>
    </row>
    <row r="417" spans="1:2" x14ac:dyDescent="0.55000000000000004">
      <c r="A417" s="2">
        <v>389</v>
      </c>
      <c r="B417" s="2">
        <v>-182176.4110242133</v>
      </c>
    </row>
    <row r="418" spans="1:2" x14ac:dyDescent="0.55000000000000004">
      <c r="A418" s="2">
        <v>390</v>
      </c>
      <c r="B418" s="2">
        <v>-154992.01482563769</v>
      </c>
    </row>
    <row r="419" spans="1:2" x14ac:dyDescent="0.55000000000000004">
      <c r="A419" s="2">
        <v>391</v>
      </c>
      <c r="B419" s="2">
        <v>-87956.043593473267</v>
      </c>
    </row>
    <row r="420" spans="1:2" x14ac:dyDescent="0.55000000000000004">
      <c r="A420" s="2">
        <v>392</v>
      </c>
      <c r="B420" s="2">
        <v>190146.70120649098</v>
      </c>
    </row>
    <row r="421" spans="1:2" x14ac:dyDescent="0.55000000000000004">
      <c r="A421" s="2">
        <v>393</v>
      </c>
      <c r="B421" s="2">
        <v>174556.08183514047</v>
      </c>
    </row>
    <row r="422" spans="1:2" x14ac:dyDescent="0.55000000000000004">
      <c r="A422" s="2">
        <v>394</v>
      </c>
      <c r="B422" s="2">
        <v>581686.87927954015</v>
      </c>
    </row>
    <row r="423" spans="1:2" x14ac:dyDescent="0.55000000000000004">
      <c r="A423" s="2">
        <v>395</v>
      </c>
      <c r="B423" s="2">
        <v>-10445.004544933909</v>
      </c>
    </row>
    <row r="424" spans="1:2" x14ac:dyDescent="0.55000000000000004">
      <c r="A424" s="2">
        <v>396</v>
      </c>
      <c r="B424" s="2">
        <v>-446060.10404071567</v>
      </c>
    </row>
    <row r="425" spans="1:2" x14ac:dyDescent="0.55000000000000004">
      <c r="A425" s="2">
        <v>397</v>
      </c>
      <c r="B425" s="2">
        <v>756315.83166651917</v>
      </c>
    </row>
    <row r="426" spans="1:2" x14ac:dyDescent="0.55000000000000004">
      <c r="A426" s="2">
        <v>398</v>
      </c>
      <c r="B426" s="2">
        <v>-199248.9926522825</v>
      </c>
    </row>
    <row r="427" spans="1:2" x14ac:dyDescent="0.55000000000000004">
      <c r="A427" s="2">
        <v>399</v>
      </c>
      <c r="B427" s="2">
        <v>-232087.89885770128</v>
      </c>
    </row>
    <row r="428" spans="1:2" x14ac:dyDescent="0.55000000000000004">
      <c r="A428" s="2">
        <v>400</v>
      </c>
      <c r="B428" s="2">
        <v>712005.08488140907</v>
      </c>
    </row>
    <row r="429" spans="1:2" x14ac:dyDescent="0.55000000000000004">
      <c r="A429" s="2">
        <v>401</v>
      </c>
      <c r="B429" s="2">
        <v>-71241.274465693277</v>
      </c>
    </row>
    <row r="430" spans="1:2" x14ac:dyDescent="0.55000000000000004">
      <c r="A430" s="2">
        <v>402</v>
      </c>
      <c r="B430" s="2">
        <v>-770726.59437872143</v>
      </c>
    </row>
    <row r="431" spans="1:2" x14ac:dyDescent="0.55000000000000004">
      <c r="A431" s="2">
        <v>403</v>
      </c>
      <c r="B431" s="2">
        <v>-29543.809830015562</v>
      </c>
    </row>
    <row r="432" spans="1:2" x14ac:dyDescent="0.55000000000000004">
      <c r="A432" s="2">
        <v>404</v>
      </c>
      <c r="B432" s="2">
        <v>804136.90478634275</v>
      </c>
    </row>
    <row r="433" spans="1:2" x14ac:dyDescent="0.55000000000000004">
      <c r="A433" s="2">
        <v>405</v>
      </c>
      <c r="B433" s="2">
        <v>32323.661153213121</v>
      </c>
    </row>
    <row r="434" spans="1:2" x14ac:dyDescent="0.55000000000000004">
      <c r="A434" s="2">
        <v>406</v>
      </c>
      <c r="B434" s="2">
        <v>-220382.52121822388</v>
      </c>
    </row>
    <row r="435" spans="1:2" x14ac:dyDescent="0.55000000000000004">
      <c r="A435" s="2">
        <v>407</v>
      </c>
      <c r="B435" s="2">
        <v>-543079.69566285843</v>
      </c>
    </row>
    <row r="436" spans="1:2" x14ac:dyDescent="0.55000000000000004">
      <c r="A436" s="2">
        <v>408</v>
      </c>
      <c r="B436" s="2">
        <v>20935.928296263563</v>
      </c>
    </row>
    <row r="437" spans="1:2" x14ac:dyDescent="0.55000000000000004">
      <c r="A437" s="2">
        <v>409</v>
      </c>
      <c r="B437" s="2">
        <v>74758.513732472085</v>
      </c>
    </row>
    <row r="438" spans="1:2" x14ac:dyDescent="0.55000000000000004">
      <c r="A438" s="2">
        <v>410</v>
      </c>
      <c r="B438" s="2">
        <v>-227279.15121709829</v>
      </c>
    </row>
    <row r="439" spans="1:2" x14ac:dyDescent="0.55000000000000004">
      <c r="A439" s="2">
        <v>411</v>
      </c>
      <c r="B439" s="2">
        <v>138274.84322586318</v>
      </c>
    </row>
    <row r="440" spans="1:2" x14ac:dyDescent="0.55000000000000004">
      <c r="A440" s="2">
        <v>412</v>
      </c>
      <c r="B440" s="2">
        <v>553113.43276958354</v>
      </c>
    </row>
    <row r="441" spans="1:2" x14ac:dyDescent="0.55000000000000004">
      <c r="A441" s="2">
        <v>413</v>
      </c>
      <c r="B441" s="2">
        <v>459596.24581661553</v>
      </c>
    </row>
    <row r="442" spans="1:2" x14ac:dyDescent="0.55000000000000004">
      <c r="A442" s="2">
        <v>414</v>
      </c>
      <c r="B442" s="2">
        <v>3601.3018328167091</v>
      </c>
    </row>
    <row r="443" spans="1:2" x14ac:dyDescent="0.55000000000000004">
      <c r="A443" s="2">
        <v>415</v>
      </c>
      <c r="B443" s="2">
        <v>-116833.41862250927</v>
      </c>
    </row>
    <row r="444" spans="1:2" x14ac:dyDescent="0.55000000000000004">
      <c r="A444" s="2">
        <v>416</v>
      </c>
      <c r="B444" s="2">
        <v>-385041.43163181399</v>
      </c>
    </row>
    <row r="445" spans="1:2" x14ac:dyDescent="0.55000000000000004">
      <c r="A445" s="2">
        <v>417</v>
      </c>
      <c r="B445" s="2">
        <v>-277369.68288244423</v>
      </c>
    </row>
    <row r="446" spans="1:2" x14ac:dyDescent="0.55000000000000004">
      <c r="A446" s="2">
        <v>418</v>
      </c>
      <c r="B446" s="2">
        <v>-84590.422208126256</v>
      </c>
    </row>
    <row r="447" spans="1:2" x14ac:dyDescent="0.55000000000000004">
      <c r="A447" s="2">
        <v>419</v>
      </c>
      <c r="B447" s="2">
        <v>-621584.33905457612</v>
      </c>
    </row>
    <row r="448" spans="1:2" x14ac:dyDescent="0.55000000000000004">
      <c r="A448" s="2">
        <v>420</v>
      </c>
      <c r="B448" s="2">
        <v>353342.42822328955</v>
      </c>
    </row>
    <row r="449" spans="1:2" x14ac:dyDescent="0.55000000000000004">
      <c r="A449" s="2">
        <v>421</v>
      </c>
      <c r="B449" s="2">
        <v>293387.07525916107</v>
      </c>
    </row>
    <row r="450" spans="1:2" x14ac:dyDescent="0.55000000000000004">
      <c r="A450" s="2">
        <v>422</v>
      </c>
      <c r="B450" s="2">
        <v>271788.26828404702</v>
      </c>
    </row>
    <row r="451" spans="1:2" x14ac:dyDescent="0.55000000000000004">
      <c r="A451" s="2">
        <v>423</v>
      </c>
      <c r="B451" s="2">
        <v>297586.25861188886</v>
      </c>
    </row>
    <row r="452" spans="1:2" x14ac:dyDescent="0.55000000000000004">
      <c r="A452" s="2">
        <v>424</v>
      </c>
      <c r="B452" s="2">
        <v>186701.1876367873</v>
      </c>
    </row>
    <row r="453" spans="1:2" x14ac:dyDescent="0.55000000000000004">
      <c r="A453" s="2">
        <v>425</v>
      </c>
      <c r="B453" s="2">
        <v>93365.546075189195</v>
      </c>
    </row>
    <row r="454" spans="1:2" x14ac:dyDescent="0.55000000000000004">
      <c r="A454" s="2">
        <v>426</v>
      </c>
      <c r="B454" s="2">
        <v>349004.60567626473</v>
      </c>
    </row>
    <row r="455" spans="1:2" x14ac:dyDescent="0.55000000000000004">
      <c r="A455" s="2">
        <v>427</v>
      </c>
      <c r="B455" s="2">
        <v>-252839.05637846055</v>
      </c>
    </row>
    <row r="456" spans="1:2" x14ac:dyDescent="0.55000000000000004">
      <c r="A456" s="2">
        <v>428</v>
      </c>
      <c r="B456" s="2">
        <v>284864.42683915817</v>
      </c>
    </row>
    <row r="457" spans="1:2" x14ac:dyDescent="0.55000000000000004">
      <c r="A457" s="2">
        <v>429</v>
      </c>
      <c r="B457" s="2">
        <v>437953.38833674544</v>
      </c>
    </row>
    <row r="458" spans="1:2" x14ac:dyDescent="0.55000000000000004">
      <c r="A458" s="2">
        <v>430</v>
      </c>
      <c r="B458" s="2">
        <v>-451437.24488352035</v>
      </c>
    </row>
    <row r="459" spans="1:2" x14ac:dyDescent="0.55000000000000004">
      <c r="A459" s="2">
        <v>431</v>
      </c>
      <c r="B459" s="2">
        <v>488297.38050341187</v>
      </c>
    </row>
    <row r="460" spans="1:2" x14ac:dyDescent="0.55000000000000004">
      <c r="A460" s="2">
        <v>432</v>
      </c>
      <c r="B460" s="2">
        <v>183796.74471661856</v>
      </c>
    </row>
    <row r="461" spans="1:2" x14ac:dyDescent="0.55000000000000004">
      <c r="A461" s="2">
        <v>433</v>
      </c>
      <c r="B461" s="2">
        <v>-99101.910492104245</v>
      </c>
    </row>
    <row r="462" spans="1:2" x14ac:dyDescent="0.55000000000000004">
      <c r="A462" s="2">
        <v>434</v>
      </c>
      <c r="B462" s="2">
        <v>-415734.06383478502</v>
      </c>
    </row>
    <row r="463" spans="1:2" x14ac:dyDescent="0.55000000000000004">
      <c r="A463" s="2">
        <v>435</v>
      </c>
      <c r="B463" s="2">
        <v>-243791.15691243933</v>
      </c>
    </row>
    <row r="464" spans="1:2" x14ac:dyDescent="0.55000000000000004">
      <c r="A464" s="2">
        <v>436</v>
      </c>
      <c r="B464" s="2">
        <v>406068.23826485558</v>
      </c>
    </row>
    <row r="465" spans="1:2" x14ac:dyDescent="0.55000000000000004">
      <c r="A465" s="2">
        <v>437</v>
      </c>
      <c r="B465" s="2">
        <v>357700.84596434608</v>
      </c>
    </row>
    <row r="466" spans="1:2" x14ac:dyDescent="0.55000000000000004">
      <c r="A466" s="2">
        <v>438</v>
      </c>
      <c r="B466" s="2">
        <v>601343.93624569243</v>
      </c>
    </row>
    <row r="467" spans="1:2" x14ac:dyDescent="0.55000000000000004">
      <c r="A467" s="2">
        <v>439</v>
      </c>
      <c r="B467" s="2">
        <v>-170451.95412598533</v>
      </c>
    </row>
    <row r="468" spans="1:2" x14ac:dyDescent="0.55000000000000004">
      <c r="A468" s="2">
        <v>440</v>
      </c>
      <c r="B468" s="2">
        <v>-134594.23419333016</v>
      </c>
    </row>
    <row r="469" spans="1:2" x14ac:dyDescent="0.55000000000000004">
      <c r="A469" s="2">
        <v>441</v>
      </c>
      <c r="B469" s="2">
        <v>216564.45866408432</v>
      </c>
    </row>
    <row r="470" spans="1:2" x14ac:dyDescent="0.55000000000000004">
      <c r="A470" s="2">
        <v>442</v>
      </c>
      <c r="B470" s="2">
        <v>62126.638883258041</v>
      </c>
    </row>
    <row r="471" spans="1:2" x14ac:dyDescent="0.55000000000000004">
      <c r="A471" s="2">
        <v>443</v>
      </c>
      <c r="B471" s="2">
        <v>253840.65172364097</v>
      </c>
    </row>
    <row r="472" spans="1:2" x14ac:dyDescent="0.55000000000000004">
      <c r="A472" s="2">
        <v>444</v>
      </c>
      <c r="B472" s="2">
        <v>147151.77481917746</v>
      </c>
    </row>
    <row r="473" spans="1:2" x14ac:dyDescent="0.55000000000000004">
      <c r="A473" s="2">
        <v>445</v>
      </c>
      <c r="B473" s="2">
        <v>286041.73997842264</v>
      </c>
    </row>
    <row r="474" spans="1:2" x14ac:dyDescent="0.55000000000000004">
      <c r="A474" s="2">
        <v>446</v>
      </c>
      <c r="B474" s="2">
        <v>-205036.40714506729</v>
      </c>
    </row>
    <row r="475" spans="1:2" x14ac:dyDescent="0.55000000000000004">
      <c r="A475" s="2">
        <v>447</v>
      </c>
      <c r="B475" s="2">
        <v>-65114.424486530879</v>
      </c>
    </row>
    <row r="476" spans="1:2" x14ac:dyDescent="0.55000000000000004">
      <c r="A476" s="2">
        <v>448</v>
      </c>
      <c r="B476" s="2">
        <v>-400155.45569389925</v>
      </c>
    </row>
    <row r="477" spans="1:2" x14ac:dyDescent="0.55000000000000004">
      <c r="A477" s="2">
        <v>449</v>
      </c>
      <c r="B477" s="2">
        <v>-145609.1514925496</v>
      </c>
    </row>
    <row r="478" spans="1:2" x14ac:dyDescent="0.55000000000000004">
      <c r="A478" s="2">
        <v>450</v>
      </c>
      <c r="B478" s="2">
        <v>-152746.08921517155</v>
      </c>
    </row>
    <row r="479" spans="1:2" x14ac:dyDescent="0.55000000000000004">
      <c r="A479" s="2">
        <v>451</v>
      </c>
      <c r="B479" s="2">
        <v>125465.95118173538</v>
      </c>
    </row>
    <row r="480" spans="1:2" x14ac:dyDescent="0.55000000000000004">
      <c r="A480" s="2">
        <v>452</v>
      </c>
      <c r="B480" s="2">
        <v>733187.69616619148</v>
      </c>
    </row>
    <row r="481" spans="1:2" x14ac:dyDescent="0.55000000000000004">
      <c r="A481" s="2">
        <v>453</v>
      </c>
      <c r="B481" s="2">
        <v>181929.54485158843</v>
      </c>
    </row>
    <row r="482" spans="1:2" x14ac:dyDescent="0.55000000000000004">
      <c r="A482" s="2">
        <v>454</v>
      </c>
      <c r="B482" s="2">
        <v>151018.08007931797</v>
      </c>
    </row>
    <row r="483" spans="1:2" x14ac:dyDescent="0.55000000000000004">
      <c r="A483" s="2">
        <v>455</v>
      </c>
      <c r="B483" s="2">
        <v>668709.13313855138</v>
      </c>
    </row>
    <row r="484" spans="1:2" x14ac:dyDescent="0.55000000000000004">
      <c r="A484" s="2">
        <v>456</v>
      </c>
      <c r="B484" s="2">
        <v>-298561.56167765404</v>
      </c>
    </row>
    <row r="485" spans="1:2" x14ac:dyDescent="0.55000000000000004">
      <c r="A485" s="2">
        <v>457</v>
      </c>
      <c r="B485" s="2">
        <v>887542.04782031057</v>
      </c>
    </row>
    <row r="486" spans="1:2" x14ac:dyDescent="0.55000000000000004">
      <c r="A486" s="2">
        <v>458</v>
      </c>
      <c r="B486" s="2">
        <v>-106110.25149716935</v>
      </c>
    </row>
    <row r="487" spans="1:2" x14ac:dyDescent="0.55000000000000004">
      <c r="A487" s="2">
        <v>459</v>
      </c>
      <c r="B487" s="2">
        <v>474472.75058362144</v>
      </c>
    </row>
    <row r="488" spans="1:2" x14ac:dyDescent="0.55000000000000004">
      <c r="A488" s="2">
        <v>460</v>
      </c>
      <c r="B488" s="2">
        <v>-15633.636508985364</v>
      </c>
    </row>
    <row r="489" spans="1:2" x14ac:dyDescent="0.55000000000000004">
      <c r="A489" s="2">
        <v>461</v>
      </c>
      <c r="B489" s="2">
        <v>-237524.87914741633</v>
      </c>
    </row>
    <row r="490" spans="1:2" x14ac:dyDescent="0.55000000000000004">
      <c r="A490" s="2">
        <v>462</v>
      </c>
      <c r="B490" s="2">
        <v>-10215.332398694773</v>
      </c>
    </row>
    <row r="491" spans="1:2" x14ac:dyDescent="0.55000000000000004">
      <c r="A491" s="2">
        <v>463</v>
      </c>
      <c r="B491" s="2">
        <v>164492.82658494555</v>
      </c>
    </row>
    <row r="492" spans="1:2" x14ac:dyDescent="0.55000000000000004">
      <c r="A492" s="2">
        <v>464</v>
      </c>
      <c r="B492" s="2">
        <v>239741.68974070856</v>
      </c>
    </row>
    <row r="493" spans="1:2" x14ac:dyDescent="0.55000000000000004">
      <c r="A493" s="2">
        <v>465</v>
      </c>
      <c r="B493" s="2">
        <v>-98311.67764596286</v>
      </c>
    </row>
    <row r="494" spans="1:2" x14ac:dyDescent="0.55000000000000004">
      <c r="A494" s="2">
        <v>466</v>
      </c>
      <c r="B494" s="2">
        <v>230333.26044645905</v>
      </c>
    </row>
    <row r="495" spans="1:2" x14ac:dyDescent="0.55000000000000004">
      <c r="A495" s="2">
        <v>467</v>
      </c>
      <c r="B495" s="2">
        <v>494769.15575321903</v>
      </c>
    </row>
    <row r="496" spans="1:2" x14ac:dyDescent="0.55000000000000004">
      <c r="A496" s="2">
        <v>468</v>
      </c>
      <c r="B496" s="2">
        <v>382853.52257058187</v>
      </c>
    </row>
    <row r="497" spans="1:2" x14ac:dyDescent="0.55000000000000004">
      <c r="A497" s="2">
        <v>469</v>
      </c>
      <c r="B497" s="2">
        <v>597152.73565688124</v>
      </c>
    </row>
    <row r="498" spans="1:2" x14ac:dyDescent="0.55000000000000004">
      <c r="A498" s="2">
        <v>470</v>
      </c>
      <c r="B498" s="2">
        <v>-246768.00622324299</v>
      </c>
    </row>
    <row r="499" spans="1:2" x14ac:dyDescent="0.55000000000000004">
      <c r="A499" s="2">
        <v>471</v>
      </c>
      <c r="B499" s="2">
        <v>-163316.66754706894</v>
      </c>
    </row>
    <row r="500" spans="1:2" x14ac:dyDescent="0.55000000000000004">
      <c r="A500" s="2">
        <v>472</v>
      </c>
      <c r="B500" s="2">
        <v>-145377.60104030714</v>
      </c>
    </row>
    <row r="501" spans="1:2" x14ac:dyDescent="0.55000000000000004">
      <c r="A501" s="2">
        <v>473</v>
      </c>
      <c r="B501" s="2">
        <v>261349.82435738272</v>
      </c>
    </row>
    <row r="502" spans="1:2" x14ac:dyDescent="0.55000000000000004">
      <c r="A502" s="2">
        <v>474</v>
      </c>
      <c r="B502" s="2">
        <v>287473.61090526171</v>
      </c>
    </row>
    <row r="503" spans="1:2" x14ac:dyDescent="0.55000000000000004">
      <c r="A503" s="2">
        <v>475</v>
      </c>
      <c r="B503" s="2">
        <v>181678.40887542733</v>
      </c>
    </row>
    <row r="504" spans="1:2" x14ac:dyDescent="0.55000000000000004">
      <c r="A504" s="2">
        <v>476</v>
      </c>
      <c r="B504" s="2">
        <v>-173962.57048646439</v>
      </c>
    </row>
    <row r="505" spans="1:2" x14ac:dyDescent="0.55000000000000004">
      <c r="A505" s="2">
        <v>477</v>
      </c>
      <c r="B505" s="2">
        <v>-206540.46908558739</v>
      </c>
    </row>
    <row r="506" spans="1:2" x14ac:dyDescent="0.55000000000000004">
      <c r="A506" s="2">
        <v>478</v>
      </c>
      <c r="B506" s="2">
        <v>15450.831854465476</v>
      </c>
    </row>
    <row r="507" spans="1:2" x14ac:dyDescent="0.55000000000000004">
      <c r="A507" s="2">
        <v>479</v>
      </c>
      <c r="B507" s="2">
        <v>-309854.27099334518</v>
      </c>
    </row>
    <row r="508" spans="1:2" x14ac:dyDescent="0.55000000000000004">
      <c r="A508" s="2">
        <v>480</v>
      </c>
      <c r="B508" s="2">
        <v>189059.50565361488</v>
      </c>
    </row>
    <row r="509" spans="1:2" x14ac:dyDescent="0.55000000000000004">
      <c r="A509" s="2">
        <v>481</v>
      </c>
      <c r="B509" s="2">
        <v>199412.11564996373</v>
      </c>
    </row>
    <row r="510" spans="1:2" x14ac:dyDescent="0.55000000000000004">
      <c r="A510" s="2">
        <v>482</v>
      </c>
      <c r="B510" s="2">
        <v>-382008.20276829583</v>
      </c>
    </row>
    <row r="511" spans="1:2" x14ac:dyDescent="0.55000000000000004">
      <c r="A511" s="2">
        <v>483</v>
      </c>
      <c r="B511" s="2">
        <v>-398227.59608436702</v>
      </c>
    </row>
    <row r="512" spans="1:2" x14ac:dyDescent="0.55000000000000004">
      <c r="A512" s="2">
        <v>484</v>
      </c>
      <c r="B512" s="2">
        <v>-72457.384816819467</v>
      </c>
    </row>
    <row r="513" spans="1:2" x14ac:dyDescent="0.55000000000000004">
      <c r="A513" s="2">
        <v>485</v>
      </c>
      <c r="B513" s="2">
        <v>-339208.31059865048</v>
      </c>
    </row>
    <row r="514" spans="1:2" x14ac:dyDescent="0.55000000000000004">
      <c r="A514" s="2">
        <v>486</v>
      </c>
      <c r="B514" s="2">
        <v>-657112.1887094588</v>
      </c>
    </row>
    <row r="515" spans="1:2" x14ac:dyDescent="0.55000000000000004">
      <c r="A515" s="2">
        <v>487</v>
      </c>
      <c r="B515" s="2">
        <v>155414.58149743406</v>
      </c>
    </row>
    <row r="516" spans="1:2" x14ac:dyDescent="0.55000000000000004">
      <c r="A516" s="2">
        <v>488</v>
      </c>
      <c r="B516" s="2">
        <v>-21180.31942345787</v>
      </c>
    </row>
    <row r="517" spans="1:2" x14ac:dyDescent="0.55000000000000004">
      <c r="A517" s="2">
        <v>489</v>
      </c>
      <c r="B517" s="2">
        <v>-118771.91306632194</v>
      </c>
    </row>
    <row r="518" spans="1:2" x14ac:dyDescent="0.55000000000000004">
      <c r="A518" s="2">
        <v>490</v>
      </c>
      <c r="B518" s="2">
        <v>162107.17059383937</v>
      </c>
    </row>
    <row r="519" spans="1:2" x14ac:dyDescent="0.55000000000000004">
      <c r="A519" s="2">
        <v>491</v>
      </c>
      <c r="B519" s="2">
        <v>29466.643588341656</v>
      </c>
    </row>
    <row r="520" spans="1:2" x14ac:dyDescent="0.55000000000000004">
      <c r="A520" s="2">
        <v>492</v>
      </c>
      <c r="B520" s="2">
        <v>88181.333233110141</v>
      </c>
    </row>
    <row r="521" spans="1:2" x14ac:dyDescent="0.55000000000000004">
      <c r="A521" s="2">
        <v>493</v>
      </c>
      <c r="B521" s="2">
        <v>-75831.731246492185</v>
      </c>
    </row>
    <row r="522" spans="1:2" x14ac:dyDescent="0.55000000000000004">
      <c r="A522" s="2">
        <v>494</v>
      </c>
      <c r="B522" s="2">
        <v>275400.1143890447</v>
      </c>
    </row>
    <row r="523" spans="1:2" x14ac:dyDescent="0.55000000000000004">
      <c r="A523" s="2">
        <v>495</v>
      </c>
      <c r="B523" s="2">
        <v>133489.29101750365</v>
      </c>
    </row>
    <row r="524" spans="1:2" x14ac:dyDescent="0.55000000000000004">
      <c r="A524" s="2">
        <v>496</v>
      </c>
      <c r="B524" s="2">
        <v>-393928.68497161055</v>
      </c>
    </row>
    <row r="525" spans="1:2" x14ac:dyDescent="0.55000000000000004">
      <c r="A525" s="2">
        <v>497</v>
      </c>
      <c r="B525" s="2">
        <v>662851.39901303663</v>
      </c>
    </row>
    <row r="526" spans="1:2" x14ac:dyDescent="0.55000000000000004">
      <c r="A526" s="2">
        <v>498</v>
      </c>
      <c r="B526" s="2">
        <v>-13781.365491417091</v>
      </c>
    </row>
    <row r="527" spans="1:2" x14ac:dyDescent="0.55000000000000004">
      <c r="A527" s="2">
        <v>499</v>
      </c>
      <c r="B527" s="2">
        <v>-440753.20163319528</v>
      </c>
    </row>
    <row r="528" spans="1:2" x14ac:dyDescent="0.55000000000000004">
      <c r="A528" s="2">
        <v>500</v>
      </c>
      <c r="B528" s="2">
        <v>-585485.4674630143</v>
      </c>
    </row>
    <row r="529" spans="1:2" x14ac:dyDescent="0.55000000000000004">
      <c r="A529" s="2">
        <v>501</v>
      </c>
      <c r="B529" s="2">
        <v>617607.0632769831</v>
      </c>
    </row>
    <row r="530" spans="1:2" x14ac:dyDescent="0.55000000000000004">
      <c r="A530" s="2">
        <v>502</v>
      </c>
      <c r="B530" s="2">
        <v>-126456.11583973787</v>
      </c>
    </row>
    <row r="531" spans="1:2" x14ac:dyDescent="0.55000000000000004">
      <c r="A531" s="2">
        <v>503</v>
      </c>
      <c r="B531" s="2">
        <v>585148.03990340582</v>
      </c>
    </row>
    <row r="532" spans="1:2" x14ac:dyDescent="0.55000000000000004">
      <c r="A532" s="2">
        <v>504</v>
      </c>
      <c r="B532" s="2">
        <v>487146.856095628</v>
      </c>
    </row>
    <row r="533" spans="1:2" x14ac:dyDescent="0.55000000000000004">
      <c r="A533" s="2">
        <v>505</v>
      </c>
      <c r="B533" s="2">
        <v>253753.9908901708</v>
      </c>
    </row>
    <row r="534" spans="1:2" x14ac:dyDescent="0.55000000000000004">
      <c r="A534" s="2">
        <v>506</v>
      </c>
      <c r="B534" s="2">
        <v>94547.564193166734</v>
      </c>
    </row>
    <row r="535" spans="1:2" x14ac:dyDescent="0.55000000000000004">
      <c r="A535" s="2">
        <v>507</v>
      </c>
      <c r="B535" s="2">
        <v>-241727.36904047959</v>
      </c>
    </row>
    <row r="536" spans="1:2" x14ac:dyDescent="0.55000000000000004">
      <c r="A536" s="2">
        <v>508</v>
      </c>
      <c r="B536" s="2">
        <v>-311645.6645370468</v>
      </c>
    </row>
    <row r="537" spans="1:2" x14ac:dyDescent="0.55000000000000004">
      <c r="A537" s="2">
        <v>509</v>
      </c>
      <c r="B537" s="2">
        <v>623924.49595690449</v>
      </c>
    </row>
    <row r="538" spans="1:2" x14ac:dyDescent="0.55000000000000004">
      <c r="A538" s="2">
        <v>510</v>
      </c>
      <c r="B538" s="2">
        <v>793596.75981785334</v>
      </c>
    </row>
    <row r="539" spans="1:2" x14ac:dyDescent="0.55000000000000004">
      <c r="A539" s="2">
        <v>511</v>
      </c>
      <c r="B539" s="2">
        <v>-276415.98037126643</v>
      </c>
    </row>
    <row r="540" spans="1:2" x14ac:dyDescent="0.55000000000000004">
      <c r="A540" s="2">
        <v>512</v>
      </c>
      <c r="B540" s="2">
        <v>-6799.2502140588767</v>
      </c>
    </row>
    <row r="541" spans="1:2" x14ac:dyDescent="0.55000000000000004">
      <c r="A541" s="2">
        <v>513</v>
      </c>
      <c r="B541" s="2">
        <v>249031.34751675499</v>
      </c>
    </row>
    <row r="542" spans="1:2" x14ac:dyDescent="0.55000000000000004">
      <c r="A542" s="2">
        <v>514</v>
      </c>
      <c r="B542" s="2">
        <v>-568974.5926892088</v>
      </c>
    </row>
    <row r="543" spans="1:2" x14ac:dyDescent="0.55000000000000004">
      <c r="A543" s="2">
        <v>515</v>
      </c>
      <c r="B543" s="2">
        <v>6741.5194697741827</v>
      </c>
    </row>
    <row r="544" spans="1:2" x14ac:dyDescent="0.55000000000000004">
      <c r="A544" s="2">
        <v>516</v>
      </c>
      <c r="B544" s="2">
        <v>-24957.211620888665</v>
      </c>
    </row>
    <row r="545" spans="1:2" x14ac:dyDescent="0.55000000000000004">
      <c r="A545" s="2">
        <v>517</v>
      </c>
      <c r="B545" s="2">
        <v>-148455.27720358822</v>
      </c>
    </row>
    <row r="546" spans="1:2" x14ac:dyDescent="0.55000000000000004">
      <c r="A546" s="2">
        <v>518</v>
      </c>
      <c r="B546" s="2">
        <v>-49770.735565091483</v>
      </c>
    </row>
    <row r="547" spans="1:2" x14ac:dyDescent="0.55000000000000004">
      <c r="A547" s="2">
        <v>519</v>
      </c>
      <c r="B547" s="2">
        <v>-89115.001476472564</v>
      </c>
    </row>
    <row r="548" spans="1:2" x14ac:dyDescent="0.55000000000000004">
      <c r="A548" s="2">
        <v>520</v>
      </c>
      <c r="B548" s="2">
        <v>-212900.69940651974</v>
      </c>
    </row>
    <row r="549" spans="1:2" x14ac:dyDescent="0.55000000000000004">
      <c r="A549" s="2">
        <v>521</v>
      </c>
      <c r="B549" s="2">
        <v>290106.16765467206</v>
      </c>
    </row>
    <row r="550" spans="1:2" x14ac:dyDescent="0.55000000000000004">
      <c r="A550" s="2">
        <v>522</v>
      </c>
      <c r="B550" s="2">
        <v>137800.94445190643</v>
      </c>
    </row>
    <row r="551" spans="1:2" x14ac:dyDescent="0.55000000000000004">
      <c r="A551" s="2">
        <v>523</v>
      </c>
      <c r="B551" s="2">
        <v>323714.27373994922</v>
      </c>
    </row>
    <row r="552" spans="1:2" x14ac:dyDescent="0.55000000000000004">
      <c r="A552" s="2">
        <v>524</v>
      </c>
      <c r="B552" s="2">
        <v>429002.80653683981</v>
      </c>
    </row>
    <row r="553" spans="1:2" x14ac:dyDescent="0.55000000000000004">
      <c r="A553" s="2">
        <v>525</v>
      </c>
      <c r="B553" s="2">
        <v>-5741.7843547294979</v>
      </c>
    </row>
    <row r="554" spans="1:2" x14ac:dyDescent="0.55000000000000004">
      <c r="A554" s="2">
        <v>526</v>
      </c>
      <c r="B554" s="2">
        <v>-183585.50793267041</v>
      </c>
    </row>
    <row r="555" spans="1:2" x14ac:dyDescent="0.55000000000000004">
      <c r="A555" s="2">
        <v>527</v>
      </c>
      <c r="B555" s="2">
        <v>104980.88424173347</v>
      </c>
    </row>
    <row r="556" spans="1:2" x14ac:dyDescent="0.55000000000000004">
      <c r="A556" s="2">
        <v>528</v>
      </c>
      <c r="B556" s="2">
        <v>474484.46123410354</v>
      </c>
    </row>
    <row r="557" spans="1:2" x14ac:dyDescent="0.55000000000000004">
      <c r="A557" s="2">
        <v>529</v>
      </c>
      <c r="B557" s="2">
        <v>-272630.68839950429</v>
      </c>
    </row>
    <row r="558" spans="1:2" x14ac:dyDescent="0.55000000000000004">
      <c r="A558" s="2">
        <v>530</v>
      </c>
      <c r="B558" s="2">
        <v>458233.29485361103</v>
      </c>
    </row>
    <row r="559" spans="1:2" x14ac:dyDescent="0.55000000000000004">
      <c r="A559" s="2">
        <v>531</v>
      </c>
      <c r="B559" s="2">
        <v>165076.56612967653</v>
      </c>
    </row>
    <row r="560" spans="1:2" x14ac:dyDescent="0.55000000000000004">
      <c r="A560" s="2">
        <v>532</v>
      </c>
      <c r="B560" s="2">
        <v>278536.71537070326</v>
      </c>
    </row>
    <row r="561" spans="1:2" x14ac:dyDescent="0.55000000000000004">
      <c r="A561" s="2">
        <v>533</v>
      </c>
      <c r="B561" s="2">
        <v>40029.987292390084</v>
      </c>
    </row>
    <row r="562" spans="1:2" x14ac:dyDescent="0.55000000000000004">
      <c r="A562" s="2">
        <v>534</v>
      </c>
      <c r="B562" s="2">
        <v>353599.78947209276</v>
      </c>
    </row>
    <row r="563" spans="1:2" x14ac:dyDescent="0.55000000000000004">
      <c r="A563" s="2">
        <v>535</v>
      </c>
      <c r="B563" s="2">
        <v>82539.467858793971</v>
      </c>
    </row>
    <row r="564" spans="1:2" x14ac:dyDescent="0.55000000000000004">
      <c r="A564" s="2">
        <v>536</v>
      </c>
      <c r="B564" s="2">
        <v>317447.46993155091</v>
      </c>
    </row>
    <row r="565" spans="1:2" x14ac:dyDescent="0.55000000000000004">
      <c r="A565" s="2">
        <v>537</v>
      </c>
      <c r="B565" s="2">
        <v>178227.62974300166</v>
      </c>
    </row>
    <row r="566" spans="1:2" x14ac:dyDescent="0.55000000000000004">
      <c r="A566" s="2">
        <v>538</v>
      </c>
      <c r="B566" s="2">
        <v>-536615.01332083484</v>
      </c>
    </row>
    <row r="567" spans="1:2" x14ac:dyDescent="0.55000000000000004">
      <c r="A567" s="2">
        <v>539</v>
      </c>
      <c r="B567" s="2">
        <v>117670.80525729072</v>
      </c>
    </row>
    <row r="568" spans="1:2" x14ac:dyDescent="0.55000000000000004">
      <c r="A568" s="2">
        <v>540</v>
      </c>
      <c r="B568" s="2">
        <v>261422.61445479421</v>
      </c>
    </row>
    <row r="569" spans="1:2" x14ac:dyDescent="0.55000000000000004">
      <c r="A569" s="2">
        <v>541</v>
      </c>
      <c r="B569" s="2">
        <v>-491591.37882084877</v>
      </c>
    </row>
    <row r="570" spans="1:2" x14ac:dyDescent="0.55000000000000004">
      <c r="A570" s="2">
        <v>542</v>
      </c>
      <c r="B570" s="2">
        <v>306619.19377062109</v>
      </c>
    </row>
    <row r="571" spans="1:2" x14ac:dyDescent="0.55000000000000004">
      <c r="A571" s="2">
        <v>543</v>
      </c>
      <c r="B571" s="2">
        <v>414750.09988064226</v>
      </c>
    </row>
    <row r="572" spans="1:2" x14ac:dyDescent="0.55000000000000004">
      <c r="A572" s="2">
        <v>544</v>
      </c>
      <c r="B572" s="2">
        <v>-109909.11839928795</v>
      </c>
    </row>
    <row r="573" spans="1:2" x14ac:dyDescent="0.55000000000000004">
      <c r="A573" s="2">
        <v>545</v>
      </c>
      <c r="B573" s="2">
        <v>-70185.491170980997</v>
      </c>
    </row>
    <row r="574" spans="1:2" x14ac:dyDescent="0.55000000000000004">
      <c r="A574" s="2">
        <v>546</v>
      </c>
      <c r="B574" s="2">
        <v>162486.61373279535</v>
      </c>
    </row>
    <row r="575" spans="1:2" x14ac:dyDescent="0.55000000000000004">
      <c r="A575" s="2">
        <v>547</v>
      </c>
      <c r="B575" s="2">
        <v>124605.45303869422</v>
      </c>
    </row>
    <row r="576" spans="1:2" x14ac:dyDescent="0.55000000000000004">
      <c r="A576" s="2">
        <v>548</v>
      </c>
      <c r="B576" s="2">
        <v>-701006.81462700362</v>
      </c>
    </row>
    <row r="577" spans="1:2" x14ac:dyDescent="0.55000000000000004">
      <c r="A577" s="2">
        <v>549</v>
      </c>
      <c r="B577" s="2">
        <v>146907.66144292429</v>
      </c>
    </row>
    <row r="578" spans="1:2" x14ac:dyDescent="0.55000000000000004">
      <c r="A578" s="2">
        <v>550</v>
      </c>
      <c r="B578" s="2">
        <v>236351.56397625286</v>
      </c>
    </row>
    <row r="579" spans="1:2" x14ac:dyDescent="0.55000000000000004">
      <c r="A579" s="2">
        <v>551</v>
      </c>
      <c r="B579" s="2">
        <v>-164500.1615732499</v>
      </c>
    </row>
    <row r="580" spans="1:2" x14ac:dyDescent="0.55000000000000004">
      <c r="A580" s="2">
        <v>552</v>
      </c>
      <c r="B580" s="2">
        <v>178872.26750347659</v>
      </c>
    </row>
    <row r="581" spans="1:2" x14ac:dyDescent="0.55000000000000004">
      <c r="A581" s="2">
        <v>553</v>
      </c>
      <c r="B581" s="2">
        <v>297057.7275682732</v>
      </c>
    </row>
    <row r="582" spans="1:2" x14ac:dyDescent="0.55000000000000004">
      <c r="A582" s="2">
        <v>554</v>
      </c>
      <c r="B582" s="2">
        <v>89827.682726968662</v>
      </c>
    </row>
    <row r="583" spans="1:2" x14ac:dyDescent="0.55000000000000004">
      <c r="A583" s="2">
        <v>555</v>
      </c>
      <c r="B583" s="2">
        <v>238857.28467255062</v>
      </c>
    </row>
    <row r="584" spans="1:2" x14ac:dyDescent="0.55000000000000004">
      <c r="A584" s="2">
        <v>556</v>
      </c>
      <c r="B584" s="2">
        <v>-440424.33124497446</v>
      </c>
    </row>
    <row r="585" spans="1:2" x14ac:dyDescent="0.55000000000000004">
      <c r="A585" s="2">
        <v>557</v>
      </c>
      <c r="B585" s="2">
        <v>516937.97453643091</v>
      </c>
    </row>
    <row r="586" spans="1:2" x14ac:dyDescent="0.55000000000000004">
      <c r="A586" s="2">
        <v>558</v>
      </c>
      <c r="B586" s="2">
        <v>156763.01731783384</v>
      </c>
    </row>
    <row r="587" spans="1:2" x14ac:dyDescent="0.55000000000000004">
      <c r="A587" s="2">
        <v>559</v>
      </c>
      <c r="B587" s="2">
        <v>-410722.48270732432</v>
      </c>
    </row>
    <row r="588" spans="1:2" x14ac:dyDescent="0.55000000000000004">
      <c r="A588" s="2">
        <v>560</v>
      </c>
      <c r="B588" s="2">
        <v>164971.30773768108</v>
      </c>
    </row>
    <row r="589" spans="1:2" x14ac:dyDescent="0.55000000000000004">
      <c r="A589" s="2">
        <v>561</v>
      </c>
      <c r="B589" s="2">
        <v>206261.60371444782</v>
      </c>
    </row>
    <row r="590" spans="1:2" x14ac:dyDescent="0.55000000000000004">
      <c r="A590" s="2">
        <v>562</v>
      </c>
      <c r="B590" s="2">
        <v>504957.51478124072</v>
      </c>
    </row>
    <row r="591" spans="1:2" x14ac:dyDescent="0.55000000000000004">
      <c r="A591" s="2">
        <v>563</v>
      </c>
      <c r="B591" s="2">
        <v>-113965.7073131786</v>
      </c>
    </row>
    <row r="592" spans="1:2" x14ac:dyDescent="0.55000000000000004">
      <c r="A592" s="2">
        <v>564</v>
      </c>
      <c r="B592" s="2">
        <v>292217.92104852316</v>
      </c>
    </row>
    <row r="593" spans="1:2" x14ac:dyDescent="0.55000000000000004">
      <c r="A593" s="2">
        <v>565</v>
      </c>
      <c r="B593" s="2">
        <v>-5199.8777444232546</v>
      </c>
    </row>
    <row r="594" spans="1:2" x14ac:dyDescent="0.55000000000000004">
      <c r="A594" s="2">
        <v>566</v>
      </c>
      <c r="B594" s="2">
        <v>-30831.190057986183</v>
      </c>
    </row>
    <row r="595" spans="1:2" x14ac:dyDescent="0.55000000000000004">
      <c r="A595" s="2">
        <v>567</v>
      </c>
      <c r="B595" s="2">
        <v>-77700.382724650626</v>
      </c>
    </row>
    <row r="596" spans="1:2" x14ac:dyDescent="0.55000000000000004">
      <c r="A596" s="2">
        <v>568</v>
      </c>
      <c r="B596" s="2">
        <v>335112.32603641727</v>
      </c>
    </row>
    <row r="597" spans="1:2" x14ac:dyDescent="0.55000000000000004">
      <c r="A597" s="2">
        <v>569</v>
      </c>
      <c r="B597" s="2">
        <v>120655.80330913002</v>
      </c>
    </row>
    <row r="598" spans="1:2" x14ac:dyDescent="0.55000000000000004">
      <c r="A598" s="2">
        <v>570</v>
      </c>
      <c r="B598" s="2">
        <v>-154729.50612103977</v>
      </c>
    </row>
    <row r="599" spans="1:2" x14ac:dyDescent="0.55000000000000004">
      <c r="A599" s="2">
        <v>571</v>
      </c>
      <c r="B599" s="2">
        <v>257389.45041423722</v>
      </c>
    </row>
    <row r="600" spans="1:2" x14ac:dyDescent="0.55000000000000004">
      <c r="A600" s="2">
        <v>572</v>
      </c>
      <c r="B600" s="2">
        <v>-614146.80867171474</v>
      </c>
    </row>
    <row r="601" spans="1:2" x14ac:dyDescent="0.55000000000000004">
      <c r="A601" s="2">
        <v>573</v>
      </c>
      <c r="B601" s="2">
        <v>200156.67457662569</v>
      </c>
    </row>
    <row r="602" spans="1:2" x14ac:dyDescent="0.55000000000000004">
      <c r="A602" s="2">
        <v>574</v>
      </c>
      <c r="B602" s="2">
        <v>416076.42212455499</v>
      </c>
    </row>
    <row r="603" spans="1:2" x14ac:dyDescent="0.55000000000000004">
      <c r="A603" s="2">
        <v>575</v>
      </c>
      <c r="B603" s="2">
        <v>428782.18488541094</v>
      </c>
    </row>
    <row r="604" spans="1:2" x14ac:dyDescent="0.55000000000000004">
      <c r="A604" s="2">
        <v>576</v>
      </c>
      <c r="B604" s="2">
        <v>100977.80801017524</v>
      </c>
    </row>
    <row r="605" spans="1:2" x14ac:dyDescent="0.55000000000000004">
      <c r="A605" s="2">
        <v>577</v>
      </c>
      <c r="B605" s="2">
        <v>189808.25223298196</v>
      </c>
    </row>
    <row r="606" spans="1:2" x14ac:dyDescent="0.55000000000000004">
      <c r="A606" s="2">
        <v>578</v>
      </c>
      <c r="B606" s="2">
        <v>354287.26612310996</v>
      </c>
    </row>
    <row r="607" spans="1:2" x14ac:dyDescent="0.55000000000000004">
      <c r="A607" s="2">
        <v>579</v>
      </c>
      <c r="B607" s="2">
        <v>232444.17345526384</v>
      </c>
    </row>
    <row r="608" spans="1:2" x14ac:dyDescent="0.55000000000000004">
      <c r="A608" s="2">
        <v>580</v>
      </c>
      <c r="B608" s="2">
        <v>180235.06768758886</v>
      </c>
    </row>
    <row r="609" spans="1:2" x14ac:dyDescent="0.55000000000000004">
      <c r="A609" s="2">
        <v>581</v>
      </c>
      <c r="B609" s="2">
        <v>-60970.90374829022</v>
      </c>
    </row>
    <row r="610" spans="1:2" x14ac:dyDescent="0.55000000000000004">
      <c r="A610" s="2">
        <v>582</v>
      </c>
      <c r="B610" s="2">
        <v>931114.09120640345</v>
      </c>
    </row>
    <row r="611" spans="1:2" x14ac:dyDescent="0.55000000000000004">
      <c r="A611" s="2">
        <v>583</v>
      </c>
      <c r="B611" s="2">
        <v>-35878.624436072452</v>
      </c>
    </row>
    <row r="612" spans="1:2" x14ac:dyDescent="0.55000000000000004">
      <c r="A612" s="2">
        <v>584</v>
      </c>
      <c r="B612" s="2">
        <v>-293211.69410701114</v>
      </c>
    </row>
    <row r="613" spans="1:2" x14ac:dyDescent="0.55000000000000004">
      <c r="A613" s="2">
        <v>585</v>
      </c>
      <c r="B613" s="2">
        <v>-70541.283699680571</v>
      </c>
    </row>
    <row r="614" spans="1:2" x14ac:dyDescent="0.55000000000000004">
      <c r="A614" s="2">
        <v>586</v>
      </c>
      <c r="B614" s="2">
        <v>212988.23221711098</v>
      </c>
    </row>
    <row r="615" spans="1:2" x14ac:dyDescent="0.55000000000000004">
      <c r="A615" s="2">
        <v>587</v>
      </c>
      <c r="B615" s="2">
        <v>26049.079815947334</v>
      </c>
    </row>
    <row r="616" spans="1:2" x14ac:dyDescent="0.55000000000000004">
      <c r="A616" s="2">
        <v>588</v>
      </c>
      <c r="B616" s="2">
        <v>26501.960874162265</v>
      </c>
    </row>
    <row r="617" spans="1:2" x14ac:dyDescent="0.55000000000000004">
      <c r="A617" s="2">
        <v>589</v>
      </c>
      <c r="B617" s="2">
        <v>-46221.216539059067</v>
      </c>
    </row>
    <row r="618" spans="1:2" x14ac:dyDescent="0.55000000000000004">
      <c r="A618" s="2">
        <v>590</v>
      </c>
      <c r="B618" s="2">
        <v>74629.306126944197</v>
      </c>
    </row>
    <row r="619" spans="1:2" x14ac:dyDescent="0.55000000000000004">
      <c r="A619" s="2">
        <v>591</v>
      </c>
      <c r="B619" s="2">
        <v>-134291.67992535004</v>
      </c>
    </row>
    <row r="620" spans="1:2" x14ac:dyDescent="0.55000000000000004">
      <c r="A620" s="2">
        <v>592</v>
      </c>
      <c r="B620" s="2">
        <v>403291.55447104166</v>
      </c>
    </row>
    <row r="621" spans="1:2" x14ac:dyDescent="0.55000000000000004">
      <c r="A621" s="2">
        <v>593</v>
      </c>
      <c r="B621" s="2">
        <v>354972.41612408357</v>
      </c>
    </row>
    <row r="622" spans="1:2" x14ac:dyDescent="0.55000000000000004">
      <c r="A622" s="2">
        <v>594</v>
      </c>
      <c r="B622" s="2">
        <v>-42910.228840496158</v>
      </c>
    </row>
    <row r="623" spans="1:2" x14ac:dyDescent="0.55000000000000004">
      <c r="A623" s="2">
        <v>595</v>
      </c>
      <c r="B623" s="2">
        <v>737291.45839089691</v>
      </c>
    </row>
    <row r="624" spans="1:2" x14ac:dyDescent="0.55000000000000004">
      <c r="A624" s="2">
        <v>596</v>
      </c>
      <c r="B624" s="2">
        <v>140845.79729460785</v>
      </c>
    </row>
    <row r="625" spans="1:2" x14ac:dyDescent="0.55000000000000004">
      <c r="A625" s="2">
        <v>597</v>
      </c>
      <c r="B625" s="2">
        <v>357055.58823685243</v>
      </c>
    </row>
    <row r="626" spans="1:2" x14ac:dyDescent="0.55000000000000004">
      <c r="A626" s="2">
        <v>598</v>
      </c>
      <c r="B626" s="2">
        <v>226736.818188868</v>
      </c>
    </row>
    <row r="627" spans="1:2" x14ac:dyDescent="0.55000000000000004">
      <c r="A627" s="2">
        <v>599</v>
      </c>
      <c r="B627" s="2">
        <v>18320.356412031455</v>
      </c>
    </row>
    <row r="628" spans="1:2" x14ac:dyDescent="0.55000000000000004">
      <c r="A628" s="2">
        <v>600</v>
      </c>
      <c r="B628" s="2">
        <v>424203.66559090721</v>
      </c>
    </row>
    <row r="629" spans="1:2" x14ac:dyDescent="0.55000000000000004">
      <c r="A629" s="2">
        <v>601</v>
      </c>
      <c r="B629" s="2">
        <v>684602.3512928267</v>
      </c>
    </row>
    <row r="630" spans="1:2" x14ac:dyDescent="0.55000000000000004">
      <c r="A630" s="2">
        <v>602</v>
      </c>
      <c r="B630" s="2">
        <v>-161339.08616187837</v>
      </c>
    </row>
    <row r="631" spans="1:2" x14ac:dyDescent="0.55000000000000004">
      <c r="A631" s="2">
        <v>603</v>
      </c>
      <c r="B631" s="2">
        <v>-368066.74459176522</v>
      </c>
    </row>
    <row r="632" spans="1:2" x14ac:dyDescent="0.55000000000000004">
      <c r="A632" s="2">
        <v>604</v>
      </c>
      <c r="B632" s="2">
        <v>-151818.2552332948</v>
      </c>
    </row>
    <row r="633" spans="1:2" x14ac:dyDescent="0.55000000000000004">
      <c r="A633" s="2">
        <v>605</v>
      </c>
      <c r="B633" s="2">
        <v>6253.7414422488073</v>
      </c>
    </row>
    <row r="634" spans="1:2" x14ac:dyDescent="0.55000000000000004">
      <c r="A634" s="2">
        <v>606</v>
      </c>
      <c r="B634" s="2">
        <v>794942.66588171804</v>
      </c>
    </row>
    <row r="635" spans="1:2" x14ac:dyDescent="0.55000000000000004">
      <c r="A635" s="2">
        <v>607</v>
      </c>
      <c r="B635" s="2">
        <v>-15315.197826153948</v>
      </c>
    </row>
    <row r="636" spans="1:2" x14ac:dyDescent="0.55000000000000004">
      <c r="A636" s="2">
        <v>608</v>
      </c>
      <c r="B636" s="2">
        <v>-148911.15155025944</v>
      </c>
    </row>
    <row r="637" spans="1:2" x14ac:dyDescent="0.55000000000000004">
      <c r="A637" s="2">
        <v>609</v>
      </c>
      <c r="B637" s="2">
        <v>157015.97561923659</v>
      </c>
    </row>
    <row r="638" spans="1:2" x14ac:dyDescent="0.55000000000000004">
      <c r="A638" s="2">
        <v>610</v>
      </c>
      <c r="B638" s="2">
        <v>473928.19030162133</v>
      </c>
    </row>
    <row r="639" spans="1:2" x14ac:dyDescent="0.55000000000000004">
      <c r="A639" s="2">
        <v>611</v>
      </c>
      <c r="B639" s="2">
        <v>158293.10300451762</v>
      </c>
    </row>
    <row r="640" spans="1:2" x14ac:dyDescent="0.55000000000000004">
      <c r="A640" s="2">
        <v>612</v>
      </c>
      <c r="B640" s="2">
        <v>322387.22289902694</v>
      </c>
    </row>
    <row r="641" spans="1:2" x14ac:dyDescent="0.55000000000000004">
      <c r="A641" s="2">
        <v>613</v>
      </c>
      <c r="B641" s="2">
        <v>234717.99243414972</v>
      </c>
    </row>
    <row r="642" spans="1:2" x14ac:dyDescent="0.55000000000000004">
      <c r="A642" s="2">
        <v>614</v>
      </c>
      <c r="B642" s="2">
        <v>223841.38284874463</v>
      </c>
    </row>
    <row r="643" spans="1:2" x14ac:dyDescent="0.55000000000000004">
      <c r="A643" s="2">
        <v>615</v>
      </c>
      <c r="B643" s="2">
        <v>-86743.860428996413</v>
      </c>
    </row>
    <row r="644" spans="1:2" x14ac:dyDescent="0.55000000000000004">
      <c r="A644" s="2">
        <v>616</v>
      </c>
      <c r="B644" s="2">
        <v>183643.10689226701</v>
      </c>
    </row>
    <row r="645" spans="1:2" x14ac:dyDescent="0.55000000000000004">
      <c r="A645" s="2">
        <v>617</v>
      </c>
      <c r="B645" s="2">
        <v>324242.14436502953</v>
      </c>
    </row>
    <row r="646" spans="1:2" x14ac:dyDescent="0.55000000000000004">
      <c r="A646" s="2">
        <v>618</v>
      </c>
      <c r="B646" s="2">
        <v>-138580.66698557031</v>
      </c>
    </row>
    <row r="647" spans="1:2" x14ac:dyDescent="0.55000000000000004">
      <c r="A647" s="2">
        <v>619</v>
      </c>
      <c r="B647" s="2">
        <v>131197.25131300057</v>
      </c>
    </row>
    <row r="648" spans="1:2" x14ac:dyDescent="0.55000000000000004">
      <c r="A648" s="2">
        <v>620</v>
      </c>
      <c r="B648" s="2">
        <v>-91863.69572441309</v>
      </c>
    </row>
    <row r="649" spans="1:2" x14ac:dyDescent="0.55000000000000004">
      <c r="A649" s="2">
        <v>621</v>
      </c>
      <c r="B649" s="2">
        <v>930871.23271559249</v>
      </c>
    </row>
    <row r="650" spans="1:2" x14ac:dyDescent="0.55000000000000004">
      <c r="A650" s="2">
        <v>622</v>
      </c>
      <c r="B650" s="2">
        <v>296120.88122017891</v>
      </c>
    </row>
    <row r="651" spans="1:2" x14ac:dyDescent="0.55000000000000004">
      <c r="A651" s="2">
        <v>623</v>
      </c>
      <c r="B651" s="2">
        <v>65508.268343897536</v>
      </c>
    </row>
    <row r="652" spans="1:2" x14ac:dyDescent="0.55000000000000004">
      <c r="A652" s="2">
        <v>624</v>
      </c>
      <c r="B652" s="2">
        <v>-40232.349175129464</v>
      </c>
    </row>
    <row r="653" spans="1:2" x14ac:dyDescent="0.55000000000000004">
      <c r="A653" s="2">
        <v>625</v>
      </c>
      <c r="B653" s="2">
        <v>-935124.76143412129</v>
      </c>
    </row>
    <row r="654" spans="1:2" x14ac:dyDescent="0.55000000000000004">
      <c r="A654" s="2">
        <v>626</v>
      </c>
      <c r="B654" s="2">
        <v>824096.76789235813</v>
      </c>
    </row>
    <row r="655" spans="1:2" x14ac:dyDescent="0.55000000000000004">
      <c r="A655" s="2">
        <v>627</v>
      </c>
      <c r="B655" s="2">
        <v>45035.58289189206</v>
      </c>
    </row>
    <row r="656" spans="1:2" x14ac:dyDescent="0.55000000000000004">
      <c r="A656" s="2">
        <v>628</v>
      </c>
      <c r="B656" s="2">
        <v>264289.95179319032</v>
      </c>
    </row>
    <row r="657" spans="1:2" x14ac:dyDescent="0.55000000000000004">
      <c r="A657" s="2">
        <v>629</v>
      </c>
      <c r="B657" s="2">
        <v>42067.050104500027</v>
      </c>
    </row>
    <row r="658" spans="1:2" x14ac:dyDescent="0.55000000000000004">
      <c r="A658" s="2">
        <v>630</v>
      </c>
      <c r="B658" s="2">
        <v>-204076.56798196875</v>
      </c>
    </row>
    <row r="659" spans="1:2" x14ac:dyDescent="0.55000000000000004">
      <c r="A659" s="2">
        <v>631</v>
      </c>
      <c r="B659" s="2">
        <v>-124073.37110915777</v>
      </c>
    </row>
    <row r="660" spans="1:2" x14ac:dyDescent="0.55000000000000004">
      <c r="A660" s="2">
        <v>632</v>
      </c>
      <c r="B660" s="2">
        <v>431277.36878004367</v>
      </c>
    </row>
    <row r="661" spans="1:2" x14ac:dyDescent="0.55000000000000004">
      <c r="A661" s="2">
        <v>633</v>
      </c>
      <c r="B661" s="2">
        <v>-54294.351428340997</v>
      </c>
    </row>
    <row r="662" spans="1:2" x14ac:dyDescent="0.55000000000000004">
      <c r="A662" s="2">
        <v>634</v>
      </c>
      <c r="B662" s="2">
        <v>345444.1235679409</v>
      </c>
    </row>
    <row r="663" spans="1:2" x14ac:dyDescent="0.55000000000000004">
      <c r="A663" s="2">
        <v>635</v>
      </c>
      <c r="B663" s="2">
        <v>-314871.67550094437</v>
      </c>
    </row>
    <row r="664" spans="1:2" x14ac:dyDescent="0.55000000000000004">
      <c r="A664" s="2">
        <v>636</v>
      </c>
      <c r="B664" s="2">
        <v>392420.18354009127</v>
      </c>
    </row>
    <row r="665" spans="1:2" x14ac:dyDescent="0.55000000000000004">
      <c r="A665" s="2">
        <v>637</v>
      </c>
      <c r="B665" s="2">
        <v>291112.31763158971</v>
      </c>
    </row>
    <row r="666" spans="1:2" x14ac:dyDescent="0.55000000000000004">
      <c r="A666" s="2">
        <v>638</v>
      </c>
      <c r="B666" s="2">
        <v>212549.17281363055</v>
      </c>
    </row>
    <row r="667" spans="1:2" x14ac:dyDescent="0.55000000000000004">
      <c r="A667" s="2">
        <v>639</v>
      </c>
      <c r="B667" s="2">
        <v>186203.23200386006</v>
      </c>
    </row>
    <row r="668" spans="1:2" x14ac:dyDescent="0.55000000000000004">
      <c r="A668" s="2">
        <v>640</v>
      </c>
      <c r="B668" s="2">
        <v>204351.34909423906</v>
      </c>
    </row>
    <row r="669" spans="1:2" x14ac:dyDescent="0.55000000000000004">
      <c r="A669" s="2">
        <v>641</v>
      </c>
      <c r="B669" s="2">
        <v>229640.74540690635</v>
      </c>
    </row>
    <row r="670" spans="1:2" x14ac:dyDescent="0.55000000000000004">
      <c r="A670" s="2">
        <v>642</v>
      </c>
      <c r="B670" s="2">
        <v>-178955.60768147753</v>
      </c>
    </row>
    <row r="671" spans="1:2" x14ac:dyDescent="0.55000000000000004">
      <c r="A671" s="2">
        <v>643</v>
      </c>
      <c r="B671" s="2">
        <v>-759929.48761364829</v>
      </c>
    </row>
    <row r="672" spans="1:2" x14ac:dyDescent="0.55000000000000004">
      <c r="A672" s="2">
        <v>644</v>
      </c>
      <c r="B672" s="2">
        <v>-48863.465223177976</v>
      </c>
    </row>
    <row r="673" spans="1:2" x14ac:dyDescent="0.55000000000000004">
      <c r="A673" s="2">
        <v>645</v>
      </c>
      <c r="B673" s="2">
        <v>79455.912594120135</v>
      </c>
    </row>
    <row r="674" spans="1:2" x14ac:dyDescent="0.55000000000000004">
      <c r="A674" s="2">
        <v>646</v>
      </c>
      <c r="B674" s="2">
        <v>-231476.32451479259</v>
      </c>
    </row>
    <row r="675" spans="1:2" x14ac:dyDescent="0.55000000000000004">
      <c r="A675" s="2">
        <v>647</v>
      </c>
      <c r="B675" s="2">
        <v>159414.83975466469</v>
      </c>
    </row>
    <row r="676" spans="1:2" x14ac:dyDescent="0.55000000000000004">
      <c r="A676" s="2">
        <v>648</v>
      </c>
      <c r="B676" s="2">
        <v>936089.22955326154</v>
      </c>
    </row>
    <row r="677" spans="1:2" x14ac:dyDescent="0.55000000000000004">
      <c r="A677" s="2">
        <v>649</v>
      </c>
      <c r="B677" s="2">
        <v>193401.90951226687</v>
      </c>
    </row>
    <row r="678" spans="1:2" x14ac:dyDescent="0.55000000000000004">
      <c r="A678" s="2">
        <v>650</v>
      </c>
      <c r="B678" s="2">
        <v>81854.132043362362</v>
      </c>
    </row>
    <row r="679" spans="1:2" x14ac:dyDescent="0.55000000000000004">
      <c r="A679" s="2">
        <v>651</v>
      </c>
      <c r="B679" s="2">
        <v>-235903.36134821392</v>
      </c>
    </row>
    <row r="680" spans="1:2" x14ac:dyDescent="0.55000000000000004">
      <c r="A680" s="2">
        <v>652</v>
      </c>
      <c r="B680" s="2">
        <v>336762.82015164068</v>
      </c>
    </row>
    <row r="681" spans="1:2" x14ac:dyDescent="0.55000000000000004">
      <c r="A681" s="2">
        <v>653</v>
      </c>
      <c r="B681" s="2">
        <v>416708.15171940415</v>
      </c>
    </row>
    <row r="682" spans="1:2" x14ac:dyDescent="0.55000000000000004">
      <c r="A682" s="2">
        <v>654</v>
      </c>
      <c r="B682" s="2">
        <v>222849.89285253466</v>
      </c>
    </row>
    <row r="683" spans="1:2" x14ac:dyDescent="0.55000000000000004">
      <c r="A683" s="2">
        <v>655</v>
      </c>
      <c r="B683" s="2">
        <v>149500.02628432808</v>
      </c>
    </row>
    <row r="684" spans="1:2" x14ac:dyDescent="0.55000000000000004">
      <c r="A684" s="2">
        <v>656</v>
      </c>
      <c r="B684" s="2">
        <v>318061.88909037632</v>
      </c>
    </row>
    <row r="685" spans="1:2" x14ac:dyDescent="0.55000000000000004">
      <c r="A685" s="2">
        <v>657</v>
      </c>
      <c r="B685" s="2">
        <v>-209296.92163862256</v>
      </c>
    </row>
    <row r="686" spans="1:2" x14ac:dyDescent="0.55000000000000004">
      <c r="A686" s="2">
        <v>658</v>
      </c>
      <c r="B686" s="2">
        <v>-228316.26809391181</v>
      </c>
    </row>
    <row r="687" spans="1:2" x14ac:dyDescent="0.55000000000000004">
      <c r="A687" s="2">
        <v>659</v>
      </c>
      <c r="B687" s="2">
        <v>657097.15593939973</v>
      </c>
    </row>
    <row r="688" spans="1:2" x14ac:dyDescent="0.55000000000000004">
      <c r="A688" s="2">
        <v>660</v>
      </c>
      <c r="B688" s="2">
        <v>-474901.46791375265</v>
      </c>
    </row>
    <row r="689" spans="1:2" x14ac:dyDescent="0.55000000000000004">
      <c r="A689" s="2">
        <v>661</v>
      </c>
      <c r="B689" s="2">
        <v>1273223.5802256102</v>
      </c>
    </row>
    <row r="690" spans="1:2" x14ac:dyDescent="0.55000000000000004">
      <c r="A690" s="2">
        <v>662</v>
      </c>
      <c r="B690" s="2">
        <v>378954.53972502332</v>
      </c>
    </row>
    <row r="691" spans="1:2" x14ac:dyDescent="0.55000000000000004">
      <c r="A691" s="2">
        <v>663</v>
      </c>
      <c r="B691" s="2">
        <v>196671.62385400082</v>
      </c>
    </row>
    <row r="692" spans="1:2" x14ac:dyDescent="0.55000000000000004">
      <c r="A692" s="2">
        <v>664</v>
      </c>
      <c r="B692" s="2">
        <v>-148329.74764232966</v>
      </c>
    </row>
    <row r="693" spans="1:2" x14ac:dyDescent="0.55000000000000004">
      <c r="A693" s="2">
        <v>665</v>
      </c>
      <c r="B693" s="2">
        <v>-239701.875048096</v>
      </c>
    </row>
    <row r="694" spans="1:2" x14ac:dyDescent="0.55000000000000004">
      <c r="A694" s="2">
        <v>666</v>
      </c>
      <c r="B694" s="2">
        <v>-239341.60542352364</v>
      </c>
    </row>
    <row r="695" spans="1:2" x14ac:dyDescent="0.55000000000000004">
      <c r="A695" s="2">
        <v>667</v>
      </c>
      <c r="B695" s="2">
        <v>-95645.133565923956</v>
      </c>
    </row>
    <row r="696" spans="1:2" x14ac:dyDescent="0.55000000000000004">
      <c r="A696" s="2">
        <v>668</v>
      </c>
      <c r="B696" s="2">
        <v>133429.49661149108</v>
      </c>
    </row>
    <row r="697" spans="1:2" x14ac:dyDescent="0.55000000000000004">
      <c r="A697" s="2">
        <v>669</v>
      </c>
      <c r="B697" s="2">
        <v>163452.62190274661</v>
      </c>
    </row>
    <row r="698" spans="1:2" x14ac:dyDescent="0.55000000000000004">
      <c r="A698" s="2">
        <v>670</v>
      </c>
      <c r="B698" s="2">
        <v>650605.22351900069</v>
      </c>
    </row>
    <row r="699" spans="1:2" x14ac:dyDescent="0.55000000000000004">
      <c r="A699" s="2">
        <v>671</v>
      </c>
      <c r="B699" s="2">
        <v>234991.62412054976</v>
      </c>
    </row>
    <row r="700" spans="1:2" x14ac:dyDescent="0.55000000000000004">
      <c r="A700" s="2">
        <v>672</v>
      </c>
      <c r="B700" s="2">
        <v>328439.77844137256</v>
      </c>
    </row>
    <row r="701" spans="1:2" x14ac:dyDescent="0.55000000000000004">
      <c r="A701" s="2">
        <v>673</v>
      </c>
      <c r="B701" s="2">
        <v>-524037.50265742111</v>
      </c>
    </row>
    <row r="702" spans="1:2" x14ac:dyDescent="0.55000000000000004">
      <c r="A702" s="2">
        <v>674</v>
      </c>
      <c r="B702" s="2">
        <v>215448.99462865724</v>
      </c>
    </row>
    <row r="703" spans="1:2" x14ac:dyDescent="0.55000000000000004">
      <c r="A703" s="2">
        <v>675</v>
      </c>
      <c r="B703" s="2">
        <v>-88863.330078820232</v>
      </c>
    </row>
    <row r="704" spans="1:2" x14ac:dyDescent="0.55000000000000004">
      <c r="A704" s="2">
        <v>676</v>
      </c>
      <c r="B704" s="2">
        <v>-209537.49551351884</v>
      </c>
    </row>
    <row r="705" spans="1:2" x14ac:dyDescent="0.55000000000000004">
      <c r="A705" s="2">
        <v>677</v>
      </c>
      <c r="B705" s="2">
        <v>219129.97588698415</v>
      </c>
    </row>
    <row r="706" spans="1:2" x14ac:dyDescent="0.55000000000000004">
      <c r="A706" s="2">
        <v>678</v>
      </c>
      <c r="B706" s="2">
        <v>527421.70573237492</v>
      </c>
    </row>
    <row r="707" spans="1:2" x14ac:dyDescent="0.55000000000000004">
      <c r="A707" s="2">
        <v>679</v>
      </c>
      <c r="B707" s="2">
        <v>-88163.981803676696</v>
      </c>
    </row>
    <row r="708" spans="1:2" x14ac:dyDescent="0.55000000000000004">
      <c r="A708" s="2">
        <v>680</v>
      </c>
      <c r="B708" s="2">
        <v>-123242.18154345817</v>
      </c>
    </row>
    <row r="709" spans="1:2" x14ac:dyDescent="0.55000000000000004">
      <c r="A709" s="2">
        <v>681</v>
      </c>
      <c r="B709" s="2">
        <v>897121.33571023517</v>
      </c>
    </row>
    <row r="710" spans="1:2" x14ac:dyDescent="0.55000000000000004">
      <c r="A710" s="2">
        <v>682</v>
      </c>
      <c r="B710" s="2">
        <v>69051.650230049912</v>
      </c>
    </row>
    <row r="711" spans="1:2" x14ac:dyDescent="0.55000000000000004">
      <c r="A711" s="2">
        <v>683</v>
      </c>
      <c r="B711" s="2">
        <v>772448.80972985923</v>
      </c>
    </row>
    <row r="712" spans="1:2" x14ac:dyDescent="0.55000000000000004">
      <c r="A712" s="2">
        <v>684</v>
      </c>
      <c r="B712" s="2">
        <v>22626.728532465699</v>
      </c>
    </row>
    <row r="713" spans="1:2" x14ac:dyDescent="0.55000000000000004">
      <c r="A713" s="2">
        <v>685</v>
      </c>
      <c r="B713" s="2">
        <v>514705.23171548522</v>
      </c>
    </row>
    <row r="714" spans="1:2" x14ac:dyDescent="0.55000000000000004">
      <c r="A714" s="2">
        <v>686</v>
      </c>
      <c r="B714" s="2">
        <v>154984.24739176407</v>
      </c>
    </row>
    <row r="715" spans="1:2" x14ac:dyDescent="0.55000000000000004">
      <c r="A715" s="2">
        <v>687</v>
      </c>
      <c r="B715" s="2">
        <v>1412522.6160561738</v>
      </c>
    </row>
    <row r="716" spans="1:2" x14ac:dyDescent="0.55000000000000004">
      <c r="A716" s="2">
        <v>688</v>
      </c>
      <c r="B716" s="2">
        <v>-228384.85910628425</v>
      </c>
    </row>
    <row r="717" spans="1:2" x14ac:dyDescent="0.55000000000000004">
      <c r="A717" s="2">
        <v>689</v>
      </c>
      <c r="B717" s="2">
        <v>12984.937693122833</v>
      </c>
    </row>
    <row r="718" spans="1:2" x14ac:dyDescent="0.55000000000000004">
      <c r="A718" s="2">
        <v>690</v>
      </c>
      <c r="B718" s="2">
        <v>165352.67869018239</v>
      </c>
    </row>
    <row r="719" spans="1:2" x14ac:dyDescent="0.55000000000000004">
      <c r="A719" s="2">
        <v>691</v>
      </c>
      <c r="B719" s="2">
        <v>-141254.60971842275</v>
      </c>
    </row>
    <row r="720" spans="1:2" x14ac:dyDescent="0.55000000000000004">
      <c r="A720" s="2">
        <v>692</v>
      </c>
      <c r="B720" s="2">
        <v>-235602.66626448027</v>
      </c>
    </row>
    <row r="721" spans="1:2" x14ac:dyDescent="0.55000000000000004">
      <c r="A721" s="2">
        <v>693</v>
      </c>
      <c r="B721" s="2">
        <v>-287738.15615902783</v>
      </c>
    </row>
    <row r="722" spans="1:2" x14ac:dyDescent="0.55000000000000004">
      <c r="A722" s="2">
        <v>694</v>
      </c>
      <c r="B722" s="2">
        <v>205137.88103356271</v>
      </c>
    </row>
    <row r="723" spans="1:2" x14ac:dyDescent="0.55000000000000004">
      <c r="A723" s="2">
        <v>695</v>
      </c>
      <c r="B723" s="2">
        <v>117168.69924831809</v>
      </c>
    </row>
    <row r="724" spans="1:2" x14ac:dyDescent="0.55000000000000004">
      <c r="A724" s="2">
        <v>696</v>
      </c>
      <c r="B724" s="2">
        <v>-43681.284592998418</v>
      </c>
    </row>
    <row r="725" spans="1:2" x14ac:dyDescent="0.55000000000000004">
      <c r="A725" s="2">
        <v>697</v>
      </c>
      <c r="B725" s="2">
        <v>514848.71271590597</v>
      </c>
    </row>
    <row r="726" spans="1:2" x14ac:dyDescent="0.55000000000000004">
      <c r="A726" s="2">
        <v>698</v>
      </c>
      <c r="B726" s="2">
        <v>-696275.82947726001</v>
      </c>
    </row>
    <row r="727" spans="1:2" x14ac:dyDescent="0.55000000000000004">
      <c r="A727" s="2">
        <v>699</v>
      </c>
      <c r="B727" s="2">
        <v>76908.07490292791</v>
      </c>
    </row>
    <row r="728" spans="1:2" x14ac:dyDescent="0.55000000000000004">
      <c r="A728" s="2">
        <v>700</v>
      </c>
      <c r="B728" s="2">
        <v>240841.08803754172</v>
      </c>
    </row>
    <row r="729" spans="1:2" x14ac:dyDescent="0.55000000000000004">
      <c r="A729" s="2">
        <v>701</v>
      </c>
      <c r="B729" s="2">
        <v>492514.56051425962</v>
      </c>
    </row>
    <row r="730" spans="1:2" x14ac:dyDescent="0.55000000000000004">
      <c r="A730" s="2">
        <v>702</v>
      </c>
      <c r="B730" s="2">
        <v>-164887.82187777286</v>
      </c>
    </row>
    <row r="731" spans="1:2" x14ac:dyDescent="0.55000000000000004">
      <c r="A731" s="2">
        <v>703</v>
      </c>
      <c r="B731" s="2">
        <v>1042776.9353638345</v>
      </c>
    </row>
    <row r="732" spans="1:2" x14ac:dyDescent="0.55000000000000004">
      <c r="A732" s="2">
        <v>704</v>
      </c>
      <c r="B732" s="2">
        <v>7319.8751901430951</v>
      </c>
    </row>
    <row r="733" spans="1:2" x14ac:dyDescent="0.55000000000000004">
      <c r="A733" s="2">
        <v>705</v>
      </c>
      <c r="B733" s="2">
        <v>-9441.7071781230334</v>
      </c>
    </row>
    <row r="734" spans="1:2" x14ac:dyDescent="0.55000000000000004">
      <c r="A734" s="2">
        <v>706</v>
      </c>
      <c r="B734" s="2">
        <v>94271.775621836074</v>
      </c>
    </row>
    <row r="735" spans="1:2" x14ac:dyDescent="0.55000000000000004">
      <c r="A735" s="2">
        <v>707</v>
      </c>
      <c r="B735" s="2">
        <v>388212.08432896598</v>
      </c>
    </row>
    <row r="736" spans="1:2" x14ac:dyDescent="0.55000000000000004">
      <c r="A736" s="2">
        <v>708</v>
      </c>
      <c r="B736" s="2">
        <v>64836.728309371392</v>
      </c>
    </row>
    <row r="737" spans="1:2" x14ac:dyDescent="0.55000000000000004">
      <c r="A737" s="2">
        <v>709</v>
      </c>
      <c r="B737" s="2">
        <v>195801.91980756971</v>
      </c>
    </row>
    <row r="738" spans="1:2" x14ac:dyDescent="0.55000000000000004">
      <c r="A738" s="2">
        <v>710</v>
      </c>
      <c r="B738" s="2">
        <v>274147.43718379905</v>
      </c>
    </row>
    <row r="739" spans="1:2" x14ac:dyDescent="0.55000000000000004">
      <c r="A739" s="2">
        <v>711</v>
      </c>
      <c r="B739" s="2">
        <v>-135787.60961019271</v>
      </c>
    </row>
    <row r="740" spans="1:2" x14ac:dyDescent="0.55000000000000004">
      <c r="A740" s="2">
        <v>712</v>
      </c>
      <c r="B740" s="2">
        <v>630071.63699574349</v>
      </c>
    </row>
    <row r="741" spans="1:2" x14ac:dyDescent="0.55000000000000004">
      <c r="A741" s="2">
        <v>713</v>
      </c>
      <c r="B741" s="2">
        <v>151722.75116748607</v>
      </c>
    </row>
    <row r="742" spans="1:2" x14ac:dyDescent="0.55000000000000004">
      <c r="A742" s="2">
        <v>714</v>
      </c>
      <c r="B742" s="2">
        <v>239411.07957969722</v>
      </c>
    </row>
    <row r="743" spans="1:2" x14ac:dyDescent="0.55000000000000004">
      <c r="A743" s="2">
        <v>715</v>
      </c>
      <c r="B743" s="2">
        <v>290473.21333460673</v>
      </c>
    </row>
    <row r="744" spans="1:2" x14ac:dyDescent="0.55000000000000004">
      <c r="A744" s="2">
        <v>716</v>
      </c>
      <c r="B744" s="2">
        <v>75261.856263118738</v>
      </c>
    </row>
    <row r="745" spans="1:2" x14ac:dyDescent="0.55000000000000004">
      <c r="A745" s="2">
        <v>717</v>
      </c>
      <c r="B745" s="2">
        <v>2070.1490121788229</v>
      </c>
    </row>
    <row r="746" spans="1:2" x14ac:dyDescent="0.55000000000000004">
      <c r="A746" s="2">
        <v>718</v>
      </c>
      <c r="B746" s="2">
        <v>278986.79931883782</v>
      </c>
    </row>
    <row r="747" spans="1:2" x14ac:dyDescent="0.55000000000000004">
      <c r="A747" s="2">
        <v>719</v>
      </c>
      <c r="B747" s="2">
        <v>-45952.127824417039</v>
      </c>
    </row>
    <row r="748" spans="1:2" x14ac:dyDescent="0.55000000000000004">
      <c r="A748" s="2">
        <v>720</v>
      </c>
      <c r="B748" s="2">
        <v>-124401.44269714164</v>
      </c>
    </row>
    <row r="749" spans="1:2" x14ac:dyDescent="0.55000000000000004">
      <c r="A749" s="2">
        <v>721</v>
      </c>
      <c r="B749" s="2">
        <v>-19257.602813595266</v>
      </c>
    </row>
    <row r="750" spans="1:2" x14ac:dyDescent="0.55000000000000004">
      <c r="A750" s="2">
        <v>722</v>
      </c>
      <c r="B750" s="2">
        <v>-70673.463778461155</v>
      </c>
    </row>
    <row r="751" spans="1:2" x14ac:dyDescent="0.55000000000000004">
      <c r="A751" s="2">
        <v>723</v>
      </c>
      <c r="B751" s="2">
        <v>242523.81977467012</v>
      </c>
    </row>
    <row r="752" spans="1:2" x14ac:dyDescent="0.55000000000000004">
      <c r="A752" s="2">
        <v>724</v>
      </c>
      <c r="B752" s="2">
        <v>128251.62236515095</v>
      </c>
    </row>
    <row r="753" spans="1:2" x14ac:dyDescent="0.55000000000000004">
      <c r="A753" s="2">
        <v>725</v>
      </c>
      <c r="B753" s="2">
        <v>245586.51056171372</v>
      </c>
    </row>
    <row r="754" spans="1:2" x14ac:dyDescent="0.55000000000000004">
      <c r="A754" s="2">
        <v>726</v>
      </c>
      <c r="B754" s="2">
        <v>320346.87694882741</v>
      </c>
    </row>
    <row r="755" spans="1:2" x14ac:dyDescent="0.55000000000000004">
      <c r="A755" s="2">
        <v>727</v>
      </c>
      <c r="B755" s="2">
        <v>148297.01487754541</v>
      </c>
    </row>
    <row r="756" spans="1:2" x14ac:dyDescent="0.55000000000000004">
      <c r="A756" s="2">
        <v>728</v>
      </c>
      <c r="B756" s="2">
        <v>170720.92106840794</v>
      </c>
    </row>
    <row r="757" spans="1:2" x14ac:dyDescent="0.55000000000000004">
      <c r="A757" s="2">
        <v>729</v>
      </c>
      <c r="B757" s="2">
        <v>-136345.15349065824</v>
      </c>
    </row>
    <row r="758" spans="1:2" x14ac:dyDescent="0.55000000000000004">
      <c r="A758" s="2">
        <v>730</v>
      </c>
      <c r="B758" s="2">
        <v>197945.25732727419</v>
      </c>
    </row>
    <row r="759" spans="1:2" x14ac:dyDescent="0.55000000000000004">
      <c r="A759" s="2">
        <v>731</v>
      </c>
      <c r="B759" s="2">
        <v>-641182.08590291906</v>
      </c>
    </row>
    <row r="760" spans="1:2" x14ac:dyDescent="0.55000000000000004">
      <c r="A760" s="2">
        <v>732</v>
      </c>
      <c r="B760" s="2">
        <v>-84631.864900389337</v>
      </c>
    </row>
    <row r="761" spans="1:2" x14ac:dyDescent="0.55000000000000004">
      <c r="A761" s="2">
        <v>733</v>
      </c>
      <c r="B761" s="2">
        <v>-546778.13787244936</v>
      </c>
    </row>
    <row r="762" spans="1:2" x14ac:dyDescent="0.55000000000000004">
      <c r="A762" s="2">
        <v>734</v>
      </c>
      <c r="B762" s="2">
        <v>-55932.647679765068</v>
      </c>
    </row>
    <row r="763" spans="1:2" x14ac:dyDescent="0.55000000000000004">
      <c r="A763" s="2">
        <v>735</v>
      </c>
      <c r="B763" s="2">
        <v>-415865.51974141982</v>
      </c>
    </row>
    <row r="764" spans="1:2" x14ac:dyDescent="0.55000000000000004">
      <c r="A764" s="2">
        <v>736</v>
      </c>
      <c r="B764" s="2">
        <v>-210659.25419147208</v>
      </c>
    </row>
    <row r="765" spans="1:2" x14ac:dyDescent="0.55000000000000004">
      <c r="A765" s="2">
        <v>737</v>
      </c>
      <c r="B765" s="2">
        <v>-89783.945491440318</v>
      </c>
    </row>
    <row r="766" spans="1:2" x14ac:dyDescent="0.55000000000000004">
      <c r="A766" s="2">
        <v>738</v>
      </c>
      <c r="B766" s="2">
        <v>145494.5369980993</v>
      </c>
    </row>
    <row r="767" spans="1:2" x14ac:dyDescent="0.55000000000000004">
      <c r="A767" s="2">
        <v>739</v>
      </c>
      <c r="B767" s="2">
        <v>-162624.9923818681</v>
      </c>
    </row>
    <row r="768" spans="1:2" x14ac:dyDescent="0.55000000000000004">
      <c r="A768" s="2">
        <v>740</v>
      </c>
      <c r="B768" s="2">
        <v>-214632.73971729394</v>
      </c>
    </row>
    <row r="769" spans="1:2" x14ac:dyDescent="0.55000000000000004">
      <c r="A769" s="2">
        <v>741</v>
      </c>
      <c r="B769" s="2">
        <v>373989.60878517968</v>
      </c>
    </row>
    <row r="770" spans="1:2" x14ac:dyDescent="0.55000000000000004">
      <c r="A770" s="2">
        <v>742</v>
      </c>
      <c r="B770" s="2">
        <v>-937763.52841955563</v>
      </c>
    </row>
    <row r="771" spans="1:2" x14ac:dyDescent="0.55000000000000004">
      <c r="A771" s="2">
        <v>743</v>
      </c>
      <c r="B771" s="2">
        <v>225465.98175360018</v>
      </c>
    </row>
    <row r="772" spans="1:2" x14ac:dyDescent="0.55000000000000004">
      <c r="A772" s="2">
        <v>744</v>
      </c>
      <c r="B772" s="2">
        <v>130111.04774537822</v>
      </c>
    </row>
    <row r="773" spans="1:2" x14ac:dyDescent="0.55000000000000004">
      <c r="A773" s="2">
        <v>745</v>
      </c>
      <c r="B773" s="2">
        <v>-39812.675572534681</v>
      </c>
    </row>
    <row r="774" spans="1:2" x14ac:dyDescent="0.55000000000000004">
      <c r="A774" s="2">
        <v>746</v>
      </c>
      <c r="B774" s="2">
        <v>718048.47796780197</v>
      </c>
    </row>
    <row r="775" spans="1:2" x14ac:dyDescent="0.55000000000000004">
      <c r="A775" s="2">
        <v>747</v>
      </c>
      <c r="B775" s="2">
        <v>-669381.48233909614</v>
      </c>
    </row>
    <row r="776" spans="1:2" x14ac:dyDescent="0.55000000000000004">
      <c r="A776" s="2">
        <v>748</v>
      </c>
      <c r="B776" s="2">
        <v>150504.32134925033</v>
      </c>
    </row>
    <row r="777" spans="1:2" x14ac:dyDescent="0.55000000000000004">
      <c r="A777" s="2">
        <v>749</v>
      </c>
      <c r="B777" s="2">
        <v>-198087.61865425276</v>
      </c>
    </row>
    <row r="778" spans="1:2" x14ac:dyDescent="0.55000000000000004">
      <c r="A778" s="2">
        <v>750</v>
      </c>
      <c r="B778" s="2">
        <v>-23598.162581392709</v>
      </c>
    </row>
    <row r="779" spans="1:2" x14ac:dyDescent="0.55000000000000004">
      <c r="A779" s="2">
        <v>751</v>
      </c>
      <c r="B779" s="2">
        <v>-391250.84100944968</v>
      </c>
    </row>
    <row r="780" spans="1:2" x14ac:dyDescent="0.55000000000000004">
      <c r="A780" s="2">
        <v>752</v>
      </c>
      <c r="B780" s="2">
        <v>107717.65682036983</v>
      </c>
    </row>
    <row r="781" spans="1:2" x14ac:dyDescent="0.55000000000000004">
      <c r="A781" s="2">
        <v>753</v>
      </c>
      <c r="B781" s="2">
        <v>337790.58924103447</v>
      </c>
    </row>
    <row r="782" spans="1:2" x14ac:dyDescent="0.55000000000000004">
      <c r="A782" s="2">
        <v>754</v>
      </c>
      <c r="B782" s="2">
        <v>49485.030943500344</v>
      </c>
    </row>
    <row r="783" spans="1:2" x14ac:dyDescent="0.55000000000000004">
      <c r="A783" s="2">
        <v>755</v>
      </c>
      <c r="B783" s="2">
        <v>-82351.74739238937</v>
      </c>
    </row>
    <row r="784" spans="1:2" x14ac:dyDescent="0.55000000000000004">
      <c r="A784" s="2">
        <v>756</v>
      </c>
      <c r="B784" s="2">
        <v>-515371.03182586224</v>
      </c>
    </row>
    <row r="785" spans="1:2" x14ac:dyDescent="0.55000000000000004">
      <c r="A785" s="2">
        <v>757</v>
      </c>
      <c r="B785" s="2">
        <v>173546.92361535307</v>
      </c>
    </row>
    <row r="786" spans="1:2" x14ac:dyDescent="0.55000000000000004">
      <c r="A786" s="2">
        <v>758</v>
      </c>
      <c r="B786" s="2">
        <v>163407.96403648786</v>
      </c>
    </row>
    <row r="787" spans="1:2" x14ac:dyDescent="0.55000000000000004">
      <c r="A787" s="2">
        <v>759</v>
      </c>
      <c r="B787" s="2">
        <v>-113037.56648540474</v>
      </c>
    </row>
    <row r="788" spans="1:2" x14ac:dyDescent="0.55000000000000004">
      <c r="A788" s="2">
        <v>760</v>
      </c>
      <c r="B788" s="2">
        <v>242648.66928199993</v>
      </c>
    </row>
    <row r="789" spans="1:2" x14ac:dyDescent="0.55000000000000004">
      <c r="A789" s="2">
        <v>761</v>
      </c>
      <c r="B789" s="2">
        <v>580980.3572356489</v>
      </c>
    </row>
    <row r="790" spans="1:2" x14ac:dyDescent="0.55000000000000004">
      <c r="A790" s="2">
        <v>762</v>
      </c>
      <c r="B790" s="2">
        <v>-4007.4319354385952</v>
      </c>
    </row>
    <row r="791" spans="1:2" x14ac:dyDescent="0.55000000000000004">
      <c r="A791" s="2">
        <v>763</v>
      </c>
      <c r="B791" s="2">
        <v>205527.15036048612</v>
      </c>
    </row>
    <row r="792" spans="1:2" x14ac:dyDescent="0.55000000000000004">
      <c r="A792" s="2">
        <v>764</v>
      </c>
      <c r="B792" s="2">
        <v>166850.53751988272</v>
      </c>
    </row>
    <row r="793" spans="1:2" x14ac:dyDescent="0.55000000000000004">
      <c r="A793" s="2">
        <v>765</v>
      </c>
      <c r="B793" s="2">
        <v>-337930.67579910695</v>
      </c>
    </row>
    <row r="794" spans="1:2" x14ac:dyDescent="0.55000000000000004">
      <c r="A794" s="2">
        <v>766</v>
      </c>
      <c r="B794" s="2">
        <v>-81233.996723996475</v>
      </c>
    </row>
    <row r="795" spans="1:2" x14ac:dyDescent="0.55000000000000004">
      <c r="A795" s="2">
        <v>767</v>
      </c>
      <c r="B795" s="2">
        <v>203529.50999160169</v>
      </c>
    </row>
    <row r="796" spans="1:2" x14ac:dyDescent="0.55000000000000004">
      <c r="A796" s="2">
        <v>768</v>
      </c>
      <c r="B796" s="2">
        <v>196321.59611905448</v>
      </c>
    </row>
    <row r="797" spans="1:2" x14ac:dyDescent="0.55000000000000004">
      <c r="A797" s="2">
        <v>769</v>
      </c>
      <c r="B797" s="2">
        <v>-10160.196246100881</v>
      </c>
    </row>
    <row r="798" spans="1:2" x14ac:dyDescent="0.55000000000000004">
      <c r="A798" s="2">
        <v>770</v>
      </c>
      <c r="B798" s="2">
        <v>-459954.47946475697</v>
      </c>
    </row>
    <row r="799" spans="1:2" x14ac:dyDescent="0.55000000000000004">
      <c r="A799" s="2">
        <v>771</v>
      </c>
      <c r="B799" s="2">
        <v>-171215.02382046566</v>
      </c>
    </row>
    <row r="800" spans="1:2" x14ac:dyDescent="0.55000000000000004">
      <c r="A800" s="2">
        <v>772</v>
      </c>
      <c r="B800" s="2">
        <v>115735.69483303762</v>
      </c>
    </row>
    <row r="801" spans="1:2" x14ac:dyDescent="0.55000000000000004">
      <c r="A801" s="2">
        <v>773</v>
      </c>
      <c r="B801" s="2">
        <v>387950.12994516653</v>
      </c>
    </row>
    <row r="802" spans="1:2" x14ac:dyDescent="0.55000000000000004">
      <c r="A802" s="2">
        <v>774</v>
      </c>
      <c r="B802" s="2">
        <v>412253.34785625641</v>
      </c>
    </row>
    <row r="803" spans="1:2" x14ac:dyDescent="0.55000000000000004">
      <c r="A803" s="2">
        <v>775</v>
      </c>
      <c r="B803" s="2">
        <v>-27933.752220787937</v>
      </c>
    </row>
    <row r="804" spans="1:2" x14ac:dyDescent="0.55000000000000004">
      <c r="A804" s="2">
        <v>776</v>
      </c>
      <c r="B804" s="2">
        <v>-118025.05642231336</v>
      </c>
    </row>
    <row r="805" spans="1:2" x14ac:dyDescent="0.55000000000000004">
      <c r="A805" s="2">
        <v>777</v>
      </c>
      <c r="B805" s="2">
        <v>-103061.47202370994</v>
      </c>
    </row>
    <row r="806" spans="1:2" x14ac:dyDescent="0.55000000000000004">
      <c r="A806" s="2">
        <v>778</v>
      </c>
      <c r="B806" s="2">
        <v>91222.160054790787</v>
      </c>
    </row>
    <row r="807" spans="1:2" x14ac:dyDescent="0.55000000000000004">
      <c r="A807" s="2">
        <v>779</v>
      </c>
      <c r="B807" s="2">
        <v>-147062.60199563621</v>
      </c>
    </row>
    <row r="808" spans="1:2" x14ac:dyDescent="0.55000000000000004">
      <c r="A808" s="2">
        <v>780</v>
      </c>
      <c r="B808" s="2">
        <v>534454.97133267857</v>
      </c>
    </row>
    <row r="809" spans="1:2" x14ac:dyDescent="0.55000000000000004">
      <c r="A809" s="2">
        <v>781</v>
      </c>
      <c r="B809" s="2">
        <v>535281.96654782072</v>
      </c>
    </row>
    <row r="810" spans="1:2" x14ac:dyDescent="0.55000000000000004">
      <c r="A810" s="2">
        <v>782</v>
      </c>
      <c r="B810" s="2">
        <v>-245315.20088379984</v>
      </c>
    </row>
    <row r="811" spans="1:2" x14ac:dyDescent="0.55000000000000004">
      <c r="A811" s="2">
        <v>783</v>
      </c>
      <c r="B811" s="2">
        <v>-18537.025861495931</v>
      </c>
    </row>
    <row r="812" spans="1:2" x14ac:dyDescent="0.55000000000000004">
      <c r="A812" s="2">
        <v>784</v>
      </c>
      <c r="B812" s="2">
        <v>-253336.83000107322</v>
      </c>
    </row>
    <row r="813" spans="1:2" x14ac:dyDescent="0.55000000000000004">
      <c r="A813" s="2">
        <v>785</v>
      </c>
      <c r="B813" s="2">
        <v>166420.60790850152</v>
      </c>
    </row>
    <row r="814" spans="1:2" x14ac:dyDescent="0.55000000000000004">
      <c r="A814" s="2">
        <v>786</v>
      </c>
      <c r="B814" s="2">
        <v>269792.24803559156</v>
      </c>
    </row>
    <row r="815" spans="1:2" x14ac:dyDescent="0.55000000000000004">
      <c r="A815" s="2">
        <v>787</v>
      </c>
      <c r="B815" s="2">
        <v>397764.94851307466</v>
      </c>
    </row>
    <row r="816" spans="1:2" x14ac:dyDescent="0.55000000000000004">
      <c r="A816" s="2">
        <v>788</v>
      </c>
      <c r="B816" s="2">
        <v>-111778.2929491852</v>
      </c>
    </row>
    <row r="817" spans="1:2" x14ac:dyDescent="0.55000000000000004">
      <c r="A817" s="2">
        <v>789</v>
      </c>
      <c r="B817" s="2">
        <v>347254.44538513187</v>
      </c>
    </row>
    <row r="818" spans="1:2" x14ac:dyDescent="0.55000000000000004">
      <c r="A818" s="2">
        <v>790</v>
      </c>
      <c r="B818" s="2">
        <v>-145416.08521216712</v>
      </c>
    </row>
    <row r="819" spans="1:2" x14ac:dyDescent="0.55000000000000004">
      <c r="A819" s="2">
        <v>791</v>
      </c>
      <c r="B819" s="2">
        <v>358031.63222805783</v>
      </c>
    </row>
    <row r="820" spans="1:2" x14ac:dyDescent="0.55000000000000004">
      <c r="A820" s="2">
        <v>792</v>
      </c>
      <c r="B820" s="2">
        <v>-275958.23239469645</v>
      </c>
    </row>
    <row r="821" spans="1:2" x14ac:dyDescent="0.55000000000000004">
      <c r="A821" s="2">
        <v>793</v>
      </c>
      <c r="B821" s="2">
        <v>184389.60554305452</v>
      </c>
    </row>
    <row r="822" spans="1:2" x14ac:dyDescent="0.55000000000000004">
      <c r="A822" s="2">
        <v>794</v>
      </c>
      <c r="B822" s="2">
        <v>343342.39825573459</v>
      </c>
    </row>
    <row r="823" spans="1:2" x14ac:dyDescent="0.55000000000000004">
      <c r="A823" s="2">
        <v>795</v>
      </c>
      <c r="B823" s="2">
        <v>-11325.202954595989</v>
      </c>
    </row>
    <row r="824" spans="1:2" x14ac:dyDescent="0.55000000000000004">
      <c r="A824" s="2">
        <v>796</v>
      </c>
      <c r="B824" s="2">
        <v>174794.40628355625</v>
      </c>
    </row>
    <row r="825" spans="1:2" x14ac:dyDescent="0.55000000000000004">
      <c r="A825" s="2">
        <v>797</v>
      </c>
      <c r="B825" s="2">
        <v>-568827.67468097981</v>
      </c>
    </row>
    <row r="826" spans="1:2" x14ac:dyDescent="0.55000000000000004">
      <c r="A826" s="2">
        <v>798</v>
      </c>
      <c r="B826" s="2">
        <v>62497.249466914742</v>
      </c>
    </row>
    <row r="827" spans="1:2" x14ac:dyDescent="0.55000000000000004">
      <c r="A827" s="2">
        <v>799</v>
      </c>
      <c r="B827" s="2">
        <v>956885.71158040687</v>
      </c>
    </row>
    <row r="828" spans="1:2" x14ac:dyDescent="0.55000000000000004">
      <c r="A828" s="2">
        <v>800</v>
      </c>
      <c r="B828" s="2">
        <v>135914.01516120677</v>
      </c>
    </row>
    <row r="829" spans="1:2" x14ac:dyDescent="0.55000000000000004">
      <c r="A829" s="2">
        <v>801</v>
      </c>
      <c r="B829" s="2">
        <v>476799.80516594183</v>
      </c>
    </row>
    <row r="830" spans="1:2" x14ac:dyDescent="0.55000000000000004">
      <c r="A830" s="2">
        <v>802</v>
      </c>
      <c r="B830" s="2">
        <v>-117856.26543336967</v>
      </c>
    </row>
    <row r="831" spans="1:2" x14ac:dyDescent="0.55000000000000004">
      <c r="A831" s="2">
        <v>803</v>
      </c>
      <c r="B831" s="2">
        <v>-63411.187491666904</v>
      </c>
    </row>
    <row r="832" spans="1:2" x14ac:dyDescent="0.55000000000000004">
      <c r="A832" s="2">
        <v>804</v>
      </c>
      <c r="B832" s="2">
        <v>106960.21252527973</v>
      </c>
    </row>
    <row r="833" spans="1:2" x14ac:dyDescent="0.55000000000000004">
      <c r="A833" s="2">
        <v>805</v>
      </c>
      <c r="B833" s="2">
        <v>645763.40659384103</v>
      </c>
    </row>
    <row r="834" spans="1:2" x14ac:dyDescent="0.55000000000000004">
      <c r="A834" s="2">
        <v>806</v>
      </c>
      <c r="B834" s="2">
        <v>-136483.20811863887</v>
      </c>
    </row>
    <row r="835" spans="1:2" x14ac:dyDescent="0.55000000000000004">
      <c r="A835" s="2">
        <v>807</v>
      </c>
      <c r="B835" s="2">
        <v>271984.92399932619</v>
      </c>
    </row>
    <row r="836" spans="1:2" x14ac:dyDescent="0.55000000000000004">
      <c r="A836" s="2">
        <v>808</v>
      </c>
      <c r="B836" s="2">
        <v>419957.00692262477</v>
      </c>
    </row>
    <row r="837" spans="1:2" x14ac:dyDescent="0.55000000000000004">
      <c r="A837" s="2">
        <v>809</v>
      </c>
      <c r="B837" s="2">
        <v>-249079.66605137335</v>
      </c>
    </row>
    <row r="838" spans="1:2" x14ac:dyDescent="0.55000000000000004">
      <c r="A838" s="2">
        <v>810</v>
      </c>
      <c r="B838" s="2">
        <v>-66064.262756538112</v>
      </c>
    </row>
    <row r="839" spans="1:2" x14ac:dyDescent="0.55000000000000004">
      <c r="A839" s="2">
        <v>811</v>
      </c>
      <c r="B839" s="2">
        <v>161779.10349791497</v>
      </c>
    </row>
    <row r="840" spans="1:2" x14ac:dyDescent="0.55000000000000004">
      <c r="A840" s="2">
        <v>812</v>
      </c>
      <c r="B840" s="2">
        <v>347574.72551299911</v>
      </c>
    </row>
    <row r="841" spans="1:2" x14ac:dyDescent="0.55000000000000004">
      <c r="A841" s="2">
        <v>813</v>
      </c>
      <c r="B841" s="2">
        <v>-836552.54430163698</v>
      </c>
    </row>
    <row r="842" spans="1:2" x14ac:dyDescent="0.55000000000000004">
      <c r="A842" s="2">
        <v>814</v>
      </c>
      <c r="B842" s="2">
        <v>-307237.92013741878</v>
      </c>
    </row>
    <row r="843" spans="1:2" x14ac:dyDescent="0.55000000000000004">
      <c r="A843" s="2">
        <v>815</v>
      </c>
      <c r="B843" s="2">
        <v>-92350.4996472231</v>
      </c>
    </row>
    <row r="844" spans="1:2" x14ac:dyDescent="0.55000000000000004">
      <c r="A844" s="2">
        <v>816</v>
      </c>
      <c r="B844" s="2">
        <v>160510.53587873536</v>
      </c>
    </row>
    <row r="845" spans="1:2" x14ac:dyDescent="0.55000000000000004">
      <c r="A845" s="2">
        <v>817</v>
      </c>
      <c r="B845" s="2">
        <v>-117295.85967626973</v>
      </c>
    </row>
    <row r="846" spans="1:2" x14ac:dyDescent="0.55000000000000004">
      <c r="A846" s="2">
        <v>818</v>
      </c>
      <c r="B846" s="2">
        <v>280922.60091661487</v>
      </c>
    </row>
    <row r="847" spans="1:2" x14ac:dyDescent="0.55000000000000004">
      <c r="A847" s="2">
        <v>819</v>
      </c>
      <c r="B847" s="2">
        <v>283668.56451371382</v>
      </c>
    </row>
    <row r="848" spans="1:2" x14ac:dyDescent="0.55000000000000004">
      <c r="A848" s="2">
        <v>820</v>
      </c>
      <c r="B848" s="2">
        <v>-302074.39181462198</v>
      </c>
    </row>
    <row r="849" spans="1:2" x14ac:dyDescent="0.55000000000000004">
      <c r="A849" s="2">
        <v>821</v>
      </c>
      <c r="B849" s="2">
        <v>-66727.82054899272</v>
      </c>
    </row>
    <row r="850" spans="1:2" x14ac:dyDescent="0.55000000000000004">
      <c r="A850" s="2">
        <v>822</v>
      </c>
      <c r="B850" s="2">
        <v>220461.48231984116</v>
      </c>
    </row>
    <row r="851" spans="1:2" x14ac:dyDescent="0.55000000000000004">
      <c r="A851" s="2">
        <v>823</v>
      </c>
      <c r="B851" s="2">
        <v>351748.7161996389</v>
      </c>
    </row>
    <row r="852" spans="1:2" x14ac:dyDescent="0.55000000000000004">
      <c r="A852" s="2">
        <v>824</v>
      </c>
      <c r="B852" s="2">
        <v>-324242.12397277227</v>
      </c>
    </row>
    <row r="853" spans="1:2" x14ac:dyDescent="0.55000000000000004">
      <c r="A853" s="2">
        <v>825</v>
      </c>
      <c r="B853" s="2">
        <v>196739.96218431205</v>
      </c>
    </row>
    <row r="854" spans="1:2" x14ac:dyDescent="0.55000000000000004">
      <c r="A854" s="2">
        <v>826</v>
      </c>
      <c r="B854" s="2">
        <v>325431.65685301286</v>
      </c>
    </row>
    <row r="855" spans="1:2" x14ac:dyDescent="0.55000000000000004">
      <c r="A855" s="2">
        <v>827</v>
      </c>
      <c r="B855" s="2">
        <v>-48250.605284140678</v>
      </c>
    </row>
    <row r="856" spans="1:2" x14ac:dyDescent="0.55000000000000004">
      <c r="A856" s="2">
        <v>828</v>
      </c>
      <c r="B856" s="2">
        <v>-176595.9047359862</v>
      </c>
    </row>
    <row r="857" spans="1:2" x14ac:dyDescent="0.55000000000000004">
      <c r="A857" s="2">
        <v>829</v>
      </c>
      <c r="B857" s="2">
        <v>103365.68083101173</v>
      </c>
    </row>
    <row r="858" spans="1:2" x14ac:dyDescent="0.55000000000000004">
      <c r="A858" s="2">
        <v>830</v>
      </c>
      <c r="B858" s="2">
        <v>214178.24549732392</v>
      </c>
    </row>
    <row r="859" spans="1:2" x14ac:dyDescent="0.55000000000000004">
      <c r="A859" s="2">
        <v>831</v>
      </c>
      <c r="B859" s="2">
        <v>-234621.83701913018</v>
      </c>
    </row>
    <row r="860" spans="1:2" x14ac:dyDescent="0.55000000000000004">
      <c r="A860" s="2">
        <v>832</v>
      </c>
      <c r="B860" s="2">
        <v>399153.65552411927</v>
      </c>
    </row>
    <row r="861" spans="1:2" x14ac:dyDescent="0.55000000000000004">
      <c r="A861" s="2">
        <v>833</v>
      </c>
      <c r="B861" s="2">
        <v>344970.82463946287</v>
      </c>
    </row>
    <row r="862" spans="1:2" x14ac:dyDescent="0.55000000000000004">
      <c r="A862" s="2">
        <v>834</v>
      </c>
      <c r="B862" s="2">
        <v>46085.834016678564</v>
      </c>
    </row>
    <row r="863" spans="1:2" x14ac:dyDescent="0.55000000000000004">
      <c r="A863" s="2">
        <v>835</v>
      </c>
      <c r="B863" s="2">
        <v>-298307.23773430201</v>
      </c>
    </row>
    <row r="864" spans="1:2" x14ac:dyDescent="0.55000000000000004">
      <c r="A864" s="2">
        <v>836</v>
      </c>
      <c r="B864" s="2">
        <v>195034.43491953041</v>
      </c>
    </row>
    <row r="865" spans="1:2" x14ac:dyDescent="0.55000000000000004">
      <c r="A865" s="2">
        <v>837</v>
      </c>
      <c r="B865" s="2">
        <v>271521.5249796405</v>
      </c>
    </row>
    <row r="866" spans="1:2" x14ac:dyDescent="0.55000000000000004">
      <c r="A866" s="2">
        <v>838</v>
      </c>
      <c r="B866" s="2">
        <v>215934.5933692737</v>
      </c>
    </row>
    <row r="867" spans="1:2" x14ac:dyDescent="0.55000000000000004">
      <c r="A867" s="2">
        <v>839</v>
      </c>
      <c r="B867" s="2">
        <v>96893.508709811606</v>
      </c>
    </row>
    <row r="868" spans="1:2" x14ac:dyDescent="0.55000000000000004">
      <c r="A868" s="2">
        <v>840</v>
      </c>
      <c r="B868" s="2">
        <v>-218801.91458398421</v>
      </c>
    </row>
    <row r="869" spans="1:2" x14ac:dyDescent="0.55000000000000004">
      <c r="A869" s="2">
        <v>841</v>
      </c>
      <c r="B869" s="2">
        <v>-230444.39728138185</v>
      </c>
    </row>
    <row r="870" spans="1:2" x14ac:dyDescent="0.55000000000000004">
      <c r="A870" s="2">
        <v>842</v>
      </c>
      <c r="B870" s="2">
        <v>-136270.07830996171</v>
      </c>
    </row>
    <row r="871" spans="1:2" x14ac:dyDescent="0.55000000000000004">
      <c r="A871" s="2">
        <v>843</v>
      </c>
      <c r="B871" s="2">
        <v>74406.953531964042</v>
      </c>
    </row>
    <row r="872" spans="1:2" x14ac:dyDescent="0.55000000000000004">
      <c r="A872" s="2">
        <v>844</v>
      </c>
      <c r="B872" s="2">
        <v>416467.07267529785</v>
      </c>
    </row>
    <row r="873" spans="1:2" x14ac:dyDescent="0.55000000000000004">
      <c r="A873" s="2">
        <v>845</v>
      </c>
      <c r="B873" s="2">
        <v>96820.512033335923</v>
      </c>
    </row>
    <row r="874" spans="1:2" x14ac:dyDescent="0.55000000000000004">
      <c r="A874" s="2">
        <v>846</v>
      </c>
      <c r="B874" s="2">
        <v>1022574.8741886723</v>
      </c>
    </row>
    <row r="875" spans="1:2" x14ac:dyDescent="0.55000000000000004">
      <c r="A875" s="2">
        <v>847</v>
      </c>
      <c r="B875" s="2">
        <v>-15388.863502881199</v>
      </c>
    </row>
    <row r="876" spans="1:2" x14ac:dyDescent="0.55000000000000004">
      <c r="A876" s="2">
        <v>848</v>
      </c>
      <c r="B876" s="2">
        <v>-60827.136891040398</v>
      </c>
    </row>
    <row r="877" spans="1:2" x14ac:dyDescent="0.55000000000000004">
      <c r="A877" s="2">
        <v>849</v>
      </c>
      <c r="B877" s="2">
        <v>874159.27144532395</v>
      </c>
    </row>
    <row r="878" spans="1:2" x14ac:dyDescent="0.55000000000000004">
      <c r="A878" s="2">
        <v>850</v>
      </c>
      <c r="B878" s="2">
        <v>-240008.21084147392</v>
      </c>
    </row>
    <row r="879" spans="1:2" x14ac:dyDescent="0.55000000000000004">
      <c r="A879" s="2">
        <v>851</v>
      </c>
      <c r="B879" s="2">
        <v>720794.01376383286</v>
      </c>
    </row>
    <row r="880" spans="1:2" x14ac:dyDescent="0.55000000000000004">
      <c r="A880" s="2">
        <v>852</v>
      </c>
      <c r="B880" s="2">
        <v>-1250000</v>
      </c>
    </row>
    <row r="881" spans="1:2" x14ac:dyDescent="0.55000000000000004">
      <c r="A881" s="2">
        <v>853</v>
      </c>
      <c r="B881" s="2">
        <v>103690.47165358043</v>
      </c>
    </row>
    <row r="882" spans="1:2" x14ac:dyDescent="0.55000000000000004">
      <c r="A882" s="2">
        <v>854</v>
      </c>
      <c r="B882" s="2">
        <v>191318.80757650471</v>
      </c>
    </row>
    <row r="883" spans="1:2" x14ac:dyDescent="0.55000000000000004">
      <c r="A883" s="2">
        <v>855</v>
      </c>
      <c r="B883" s="2">
        <v>-295387.87835444347</v>
      </c>
    </row>
    <row r="884" spans="1:2" x14ac:dyDescent="0.55000000000000004">
      <c r="A884" s="2">
        <v>856</v>
      </c>
      <c r="B884" s="2">
        <v>-190229.82480802838</v>
      </c>
    </row>
    <row r="885" spans="1:2" x14ac:dyDescent="0.55000000000000004">
      <c r="A885" s="2">
        <v>857</v>
      </c>
      <c r="B885" s="2">
        <v>305205.47120756237</v>
      </c>
    </row>
    <row r="886" spans="1:2" x14ac:dyDescent="0.55000000000000004">
      <c r="A886" s="2">
        <v>858</v>
      </c>
      <c r="B886" s="2">
        <v>-765118.09433156077</v>
      </c>
    </row>
    <row r="887" spans="1:2" x14ac:dyDescent="0.55000000000000004">
      <c r="A887" s="2">
        <v>859</v>
      </c>
      <c r="B887" s="2">
        <v>-297363.19195544708</v>
      </c>
    </row>
    <row r="888" spans="1:2" x14ac:dyDescent="0.55000000000000004">
      <c r="A888" s="2">
        <v>860</v>
      </c>
      <c r="B888" s="2">
        <v>89759.43028949498</v>
      </c>
    </row>
    <row r="889" spans="1:2" x14ac:dyDescent="0.55000000000000004">
      <c r="A889" s="2">
        <v>861</v>
      </c>
      <c r="B889" s="2">
        <v>358204.22642965964</v>
      </c>
    </row>
    <row r="890" spans="1:2" x14ac:dyDescent="0.55000000000000004">
      <c r="A890" s="2">
        <v>862</v>
      </c>
      <c r="B890" s="2">
        <v>-141961.38110599533</v>
      </c>
    </row>
    <row r="891" spans="1:2" x14ac:dyDescent="0.55000000000000004">
      <c r="A891" s="2">
        <v>863</v>
      </c>
      <c r="B891" s="2">
        <v>188125.97802205128</v>
      </c>
    </row>
    <row r="892" spans="1:2" x14ac:dyDescent="0.55000000000000004">
      <c r="A892" s="2">
        <v>864</v>
      </c>
      <c r="B892" s="2">
        <v>389721.97616510745</v>
      </c>
    </row>
    <row r="893" spans="1:2" x14ac:dyDescent="0.55000000000000004">
      <c r="A893" s="2">
        <v>865</v>
      </c>
      <c r="B893" s="2">
        <v>-428314.47635606566</v>
      </c>
    </row>
    <row r="894" spans="1:2" x14ac:dyDescent="0.55000000000000004">
      <c r="A894" s="2">
        <v>866</v>
      </c>
      <c r="B894" s="2">
        <v>140822.54945440579</v>
      </c>
    </row>
    <row r="895" spans="1:2" x14ac:dyDescent="0.55000000000000004">
      <c r="A895" s="2">
        <v>867</v>
      </c>
      <c r="B895" s="2">
        <v>-168435.8407119402</v>
      </c>
    </row>
    <row r="896" spans="1:2" x14ac:dyDescent="0.55000000000000004">
      <c r="A896" s="2">
        <v>868</v>
      </c>
      <c r="B896" s="2">
        <v>215731.62166876608</v>
      </c>
    </row>
    <row r="897" spans="1:2" x14ac:dyDescent="0.55000000000000004">
      <c r="A897" s="2">
        <v>869</v>
      </c>
      <c r="B897" s="2">
        <v>-142018.45923251531</v>
      </c>
    </row>
    <row r="898" spans="1:2" x14ac:dyDescent="0.55000000000000004">
      <c r="A898" s="2">
        <v>870</v>
      </c>
      <c r="B898" s="2">
        <v>345122.94658237661</v>
      </c>
    </row>
    <row r="899" spans="1:2" x14ac:dyDescent="0.55000000000000004">
      <c r="A899" s="2">
        <v>871</v>
      </c>
      <c r="B899" s="2">
        <v>215715.06174564274</v>
      </c>
    </row>
    <row r="900" spans="1:2" x14ac:dyDescent="0.55000000000000004">
      <c r="A900" s="2">
        <v>872</v>
      </c>
      <c r="B900" s="2">
        <v>221279.51671875961</v>
      </c>
    </row>
    <row r="901" spans="1:2" x14ac:dyDescent="0.55000000000000004">
      <c r="A901" s="2">
        <v>873</v>
      </c>
      <c r="B901" s="2">
        <v>-241136.78477829252</v>
      </c>
    </row>
    <row r="902" spans="1:2" x14ac:dyDescent="0.55000000000000004">
      <c r="A902" s="2">
        <v>874</v>
      </c>
      <c r="B902" s="2">
        <v>334389.92199609126</v>
      </c>
    </row>
    <row r="903" spans="1:2" x14ac:dyDescent="0.55000000000000004">
      <c r="A903" s="2">
        <v>875</v>
      </c>
      <c r="B903" s="2">
        <v>397762.45930310141</v>
      </c>
    </row>
    <row r="904" spans="1:2" x14ac:dyDescent="0.55000000000000004">
      <c r="A904" s="2">
        <v>876</v>
      </c>
      <c r="B904" s="2">
        <v>290454.40864191437</v>
      </c>
    </row>
    <row r="905" spans="1:2" x14ac:dyDescent="0.55000000000000004">
      <c r="A905" s="2">
        <v>877</v>
      </c>
      <c r="B905" s="2">
        <v>212342.60830212914</v>
      </c>
    </row>
    <row r="906" spans="1:2" x14ac:dyDescent="0.55000000000000004">
      <c r="A906" s="2">
        <v>878</v>
      </c>
      <c r="B906" s="2">
        <v>156506.58738936327</v>
      </c>
    </row>
    <row r="907" spans="1:2" x14ac:dyDescent="0.55000000000000004">
      <c r="A907" s="2">
        <v>879</v>
      </c>
      <c r="B907" s="2">
        <v>-89507.551940174017</v>
      </c>
    </row>
    <row r="908" spans="1:2" x14ac:dyDescent="0.55000000000000004">
      <c r="A908" s="2">
        <v>880</v>
      </c>
      <c r="B908" s="2">
        <v>-477834.67193745793</v>
      </c>
    </row>
    <row r="909" spans="1:2" x14ac:dyDescent="0.55000000000000004">
      <c r="A909" s="2">
        <v>881</v>
      </c>
      <c r="B909" s="2">
        <v>-15348.657238050684</v>
      </c>
    </row>
    <row r="910" spans="1:2" x14ac:dyDescent="0.55000000000000004">
      <c r="A910" s="2">
        <v>882</v>
      </c>
      <c r="B910" s="2">
        <v>274810.5067649394</v>
      </c>
    </row>
    <row r="911" spans="1:2" x14ac:dyDescent="0.55000000000000004">
      <c r="A911" s="2">
        <v>883</v>
      </c>
      <c r="B911" s="2">
        <v>682620.38670446048</v>
      </c>
    </row>
    <row r="912" spans="1:2" x14ac:dyDescent="0.55000000000000004">
      <c r="A912" s="2">
        <v>884</v>
      </c>
      <c r="B912" s="2">
        <v>643324.30731340474</v>
      </c>
    </row>
    <row r="913" spans="1:2" x14ac:dyDescent="0.55000000000000004">
      <c r="A913" s="2">
        <v>885</v>
      </c>
      <c r="B913" s="2">
        <v>-96611.686708272828</v>
      </c>
    </row>
    <row r="914" spans="1:2" x14ac:dyDescent="0.55000000000000004">
      <c r="A914" s="2">
        <v>886</v>
      </c>
      <c r="B914" s="2">
        <v>-159423.50976732833</v>
      </c>
    </row>
    <row r="915" spans="1:2" x14ac:dyDescent="0.55000000000000004">
      <c r="A915" s="2">
        <v>887</v>
      </c>
      <c r="B915" s="2">
        <v>594705.03828381514</v>
      </c>
    </row>
    <row r="916" spans="1:2" x14ac:dyDescent="0.55000000000000004">
      <c r="A916" s="2">
        <v>888</v>
      </c>
      <c r="B916" s="2">
        <v>-530467.57171585283</v>
      </c>
    </row>
    <row r="917" spans="1:2" x14ac:dyDescent="0.55000000000000004">
      <c r="A917" s="2">
        <v>889</v>
      </c>
      <c r="B917" s="2">
        <v>193374.69855171692</v>
      </c>
    </row>
    <row r="918" spans="1:2" x14ac:dyDescent="0.55000000000000004">
      <c r="A918" s="2">
        <v>890</v>
      </c>
      <c r="B918" s="2">
        <v>-101861.95777882659</v>
      </c>
    </row>
    <row r="919" spans="1:2" x14ac:dyDescent="0.55000000000000004">
      <c r="A919" s="2">
        <v>891</v>
      </c>
      <c r="B919" s="2">
        <v>284542.22969483887</v>
      </c>
    </row>
    <row r="920" spans="1:2" x14ac:dyDescent="0.55000000000000004">
      <c r="A920" s="2">
        <v>892</v>
      </c>
      <c r="B920" s="2">
        <v>27395.156623455812</v>
      </c>
    </row>
    <row r="921" spans="1:2" x14ac:dyDescent="0.55000000000000004">
      <c r="A921" s="2">
        <v>893</v>
      </c>
      <c r="B921" s="2">
        <v>-48056.838413291553</v>
      </c>
    </row>
    <row r="922" spans="1:2" x14ac:dyDescent="0.55000000000000004">
      <c r="A922" s="2">
        <v>894</v>
      </c>
      <c r="B922" s="2">
        <v>-237425.67468562792</v>
      </c>
    </row>
    <row r="923" spans="1:2" x14ac:dyDescent="0.55000000000000004">
      <c r="A923" s="2">
        <v>895</v>
      </c>
      <c r="B923" s="2">
        <v>-3088.4278005885717</v>
      </c>
    </row>
    <row r="924" spans="1:2" x14ac:dyDescent="0.55000000000000004">
      <c r="A924" s="2">
        <v>896</v>
      </c>
      <c r="B924" s="2">
        <v>636676.19734795415</v>
      </c>
    </row>
    <row r="925" spans="1:2" x14ac:dyDescent="0.55000000000000004">
      <c r="A925" s="2">
        <v>897</v>
      </c>
      <c r="B925" s="2">
        <v>-246566.639437732</v>
      </c>
    </row>
    <row r="926" spans="1:2" x14ac:dyDescent="0.55000000000000004">
      <c r="A926" s="2">
        <v>898</v>
      </c>
      <c r="B926" s="2">
        <v>-220776.2447788362</v>
      </c>
    </row>
    <row r="927" spans="1:2" x14ac:dyDescent="0.55000000000000004">
      <c r="A927" s="2">
        <v>899</v>
      </c>
      <c r="B927" s="2">
        <v>-384717.50325996563</v>
      </c>
    </row>
    <row r="928" spans="1:2" x14ac:dyDescent="0.55000000000000004">
      <c r="A928" s="2">
        <v>900</v>
      </c>
      <c r="B928" s="2">
        <v>245583.48630605475</v>
      </c>
    </row>
    <row r="929" spans="1:2" x14ac:dyDescent="0.55000000000000004">
      <c r="A929" s="2">
        <v>901</v>
      </c>
      <c r="B929" s="2">
        <v>352198.75676300691</v>
      </c>
    </row>
    <row r="930" spans="1:2" x14ac:dyDescent="0.55000000000000004">
      <c r="A930" s="2">
        <v>902</v>
      </c>
      <c r="B930" s="2">
        <v>-115469.3374608696</v>
      </c>
    </row>
    <row r="931" spans="1:2" x14ac:dyDescent="0.55000000000000004">
      <c r="A931" s="2">
        <v>903</v>
      </c>
      <c r="B931" s="2">
        <v>-62639.475171414597</v>
      </c>
    </row>
    <row r="932" spans="1:2" x14ac:dyDescent="0.55000000000000004">
      <c r="A932" s="2">
        <v>904</v>
      </c>
      <c r="B932" s="2">
        <v>316881.47414561827</v>
      </c>
    </row>
    <row r="933" spans="1:2" x14ac:dyDescent="0.55000000000000004">
      <c r="A933" s="2">
        <v>905</v>
      </c>
      <c r="B933" s="2">
        <v>112285.46357361553</v>
      </c>
    </row>
    <row r="934" spans="1:2" x14ac:dyDescent="0.55000000000000004">
      <c r="A934" s="2">
        <v>906</v>
      </c>
      <c r="B934" s="2">
        <v>117682.11512916698</v>
      </c>
    </row>
    <row r="935" spans="1:2" x14ac:dyDescent="0.55000000000000004">
      <c r="A935" s="2">
        <v>907</v>
      </c>
      <c r="B935" s="2">
        <v>300954.41373173124</v>
      </c>
    </row>
    <row r="936" spans="1:2" x14ac:dyDescent="0.55000000000000004">
      <c r="A936" s="2">
        <v>908</v>
      </c>
      <c r="B936" s="2">
        <v>-158619.48214057065</v>
      </c>
    </row>
    <row r="937" spans="1:2" x14ac:dyDescent="0.55000000000000004">
      <c r="A937" s="2">
        <v>909</v>
      </c>
      <c r="B937" s="2">
        <v>-80802.388752320083</v>
      </c>
    </row>
    <row r="938" spans="1:2" x14ac:dyDescent="0.55000000000000004">
      <c r="A938" s="2">
        <v>910</v>
      </c>
      <c r="B938" s="2">
        <v>-82248.388620746497</v>
      </c>
    </row>
    <row r="939" spans="1:2" x14ac:dyDescent="0.55000000000000004">
      <c r="A939" s="2">
        <v>911</v>
      </c>
      <c r="B939" s="2">
        <v>367925.26167973888</v>
      </c>
    </row>
    <row r="940" spans="1:2" x14ac:dyDescent="0.55000000000000004">
      <c r="A940" s="2">
        <v>912</v>
      </c>
      <c r="B940" s="2">
        <v>-319283.44590736739</v>
      </c>
    </row>
    <row r="941" spans="1:2" x14ac:dyDescent="0.55000000000000004">
      <c r="A941" s="2">
        <v>913</v>
      </c>
      <c r="B941" s="2">
        <v>409410.92038830719</v>
      </c>
    </row>
    <row r="942" spans="1:2" x14ac:dyDescent="0.55000000000000004">
      <c r="A942" s="2">
        <v>914</v>
      </c>
      <c r="B942" s="2">
        <v>-70402.15951261617</v>
      </c>
    </row>
    <row r="943" spans="1:2" x14ac:dyDescent="0.55000000000000004">
      <c r="A943" s="2">
        <v>915</v>
      </c>
      <c r="B943" s="2">
        <v>-123803.19503378979</v>
      </c>
    </row>
    <row r="944" spans="1:2" x14ac:dyDescent="0.55000000000000004">
      <c r="A944" s="2">
        <v>916</v>
      </c>
      <c r="B944" s="2">
        <v>61171.523834972526</v>
      </c>
    </row>
    <row r="945" spans="1:2" x14ac:dyDescent="0.55000000000000004">
      <c r="A945" s="2">
        <v>917</v>
      </c>
      <c r="B945" s="2">
        <v>259892.71053948905</v>
      </c>
    </row>
    <row r="946" spans="1:2" x14ac:dyDescent="0.55000000000000004">
      <c r="A946" s="2">
        <v>918</v>
      </c>
      <c r="B946" s="2">
        <v>795714.44863847876</v>
      </c>
    </row>
    <row r="947" spans="1:2" x14ac:dyDescent="0.55000000000000004">
      <c r="A947" s="2">
        <v>919</v>
      </c>
      <c r="B947" s="2">
        <v>-131132.51141844923</v>
      </c>
    </row>
    <row r="948" spans="1:2" x14ac:dyDescent="0.55000000000000004">
      <c r="A948" s="2">
        <v>920</v>
      </c>
      <c r="B948" s="2">
        <v>423192.22688135598</v>
      </c>
    </row>
    <row r="949" spans="1:2" x14ac:dyDescent="0.55000000000000004">
      <c r="A949" s="2">
        <v>921</v>
      </c>
      <c r="B949" s="2">
        <v>1253764.4428982923</v>
      </c>
    </row>
    <row r="950" spans="1:2" x14ac:dyDescent="0.55000000000000004">
      <c r="A950" s="2">
        <v>922</v>
      </c>
      <c r="B950" s="2">
        <v>-134353.94215230717</v>
      </c>
    </row>
    <row r="951" spans="1:2" x14ac:dyDescent="0.55000000000000004">
      <c r="A951" s="2">
        <v>923</v>
      </c>
      <c r="B951" s="2">
        <v>305041.58432970615</v>
      </c>
    </row>
    <row r="952" spans="1:2" x14ac:dyDescent="0.55000000000000004">
      <c r="A952" s="2">
        <v>924</v>
      </c>
      <c r="B952" s="2">
        <v>279422.02510412573</v>
      </c>
    </row>
    <row r="953" spans="1:2" x14ac:dyDescent="0.55000000000000004">
      <c r="A953" s="2">
        <v>925</v>
      </c>
      <c r="B953" s="2">
        <v>-121603.27964468779</v>
      </c>
    </row>
    <row r="954" spans="1:2" x14ac:dyDescent="0.55000000000000004">
      <c r="A954" s="2">
        <v>926</v>
      </c>
      <c r="B954" s="2">
        <v>596662.49100411544</v>
      </c>
    </row>
    <row r="955" spans="1:2" x14ac:dyDescent="0.55000000000000004">
      <c r="A955" s="2">
        <v>927</v>
      </c>
      <c r="B955" s="2">
        <v>-481554.66443992202</v>
      </c>
    </row>
    <row r="956" spans="1:2" x14ac:dyDescent="0.55000000000000004">
      <c r="A956" s="2">
        <v>928</v>
      </c>
      <c r="B956" s="2">
        <v>-37226.465706684947</v>
      </c>
    </row>
    <row r="957" spans="1:2" x14ac:dyDescent="0.55000000000000004">
      <c r="A957" s="2">
        <v>929</v>
      </c>
      <c r="B957" s="2">
        <v>349629.343488771</v>
      </c>
    </row>
    <row r="958" spans="1:2" x14ac:dyDescent="0.55000000000000004">
      <c r="A958" s="2">
        <v>930</v>
      </c>
      <c r="B958" s="2">
        <v>361614.408062545</v>
      </c>
    </row>
    <row r="959" spans="1:2" x14ac:dyDescent="0.55000000000000004">
      <c r="A959" s="2">
        <v>931</v>
      </c>
      <c r="B959" s="2">
        <v>145396.90419745387</v>
      </c>
    </row>
    <row r="960" spans="1:2" x14ac:dyDescent="0.55000000000000004">
      <c r="A960" s="2">
        <v>932</v>
      </c>
      <c r="B960" s="2">
        <v>-727527.82616234559</v>
      </c>
    </row>
    <row r="961" spans="1:2" x14ac:dyDescent="0.55000000000000004">
      <c r="A961" s="2">
        <v>933</v>
      </c>
      <c r="B961" s="2">
        <v>-2754.5991973833225</v>
      </c>
    </row>
    <row r="962" spans="1:2" x14ac:dyDescent="0.55000000000000004">
      <c r="A962" s="2">
        <v>934</v>
      </c>
      <c r="B962" s="2">
        <v>-15988.583857683261</v>
      </c>
    </row>
    <row r="963" spans="1:2" x14ac:dyDescent="0.55000000000000004">
      <c r="A963" s="2">
        <v>935</v>
      </c>
      <c r="B963" s="2">
        <v>-93847.255921488249</v>
      </c>
    </row>
    <row r="964" spans="1:2" x14ac:dyDescent="0.55000000000000004">
      <c r="A964" s="2">
        <v>936</v>
      </c>
      <c r="B964" s="2">
        <v>219010.33831923048</v>
      </c>
    </row>
    <row r="965" spans="1:2" x14ac:dyDescent="0.55000000000000004">
      <c r="A965" s="2">
        <v>937</v>
      </c>
      <c r="B965" s="2">
        <v>-150484.2743422816</v>
      </c>
    </row>
    <row r="966" spans="1:2" x14ac:dyDescent="0.55000000000000004">
      <c r="A966" s="2">
        <v>938</v>
      </c>
      <c r="B966" s="2">
        <v>-27551.740070868982</v>
      </c>
    </row>
    <row r="967" spans="1:2" x14ac:dyDescent="0.55000000000000004">
      <c r="A967" s="2">
        <v>939</v>
      </c>
      <c r="B967" s="2">
        <v>64768.195126411971</v>
      </c>
    </row>
    <row r="968" spans="1:2" x14ac:dyDescent="0.55000000000000004">
      <c r="A968" s="2">
        <v>940</v>
      </c>
      <c r="B968" s="2">
        <v>-40211.500654887823</v>
      </c>
    </row>
    <row r="969" spans="1:2" x14ac:dyDescent="0.55000000000000004">
      <c r="A969" s="2">
        <v>941</v>
      </c>
      <c r="B969" s="2">
        <v>530725.85925323179</v>
      </c>
    </row>
    <row r="970" spans="1:2" x14ac:dyDescent="0.55000000000000004">
      <c r="A970" s="2">
        <v>942</v>
      </c>
      <c r="B970" s="2">
        <v>219470.39050158858</v>
      </c>
    </row>
    <row r="971" spans="1:2" x14ac:dyDescent="0.55000000000000004">
      <c r="A971" s="2">
        <v>943</v>
      </c>
      <c r="B971" s="2">
        <v>-46369.677369530109</v>
      </c>
    </row>
    <row r="972" spans="1:2" x14ac:dyDescent="0.55000000000000004">
      <c r="A972" s="2">
        <v>944</v>
      </c>
      <c r="B972" s="2">
        <v>63678.882254074211</v>
      </c>
    </row>
    <row r="973" spans="1:2" x14ac:dyDescent="0.55000000000000004">
      <c r="A973" s="2">
        <v>945</v>
      </c>
      <c r="B973" s="2">
        <v>-445287.72702428361</v>
      </c>
    </row>
    <row r="974" spans="1:2" x14ac:dyDescent="0.55000000000000004">
      <c r="A974" s="2">
        <v>946</v>
      </c>
      <c r="B974" s="2">
        <v>195829.55284736527</v>
      </c>
    </row>
    <row r="975" spans="1:2" x14ac:dyDescent="0.55000000000000004">
      <c r="A975" s="2">
        <v>947</v>
      </c>
      <c r="B975" s="2">
        <v>54808.12692844047</v>
      </c>
    </row>
    <row r="976" spans="1:2" x14ac:dyDescent="0.55000000000000004">
      <c r="A976" s="2">
        <v>948</v>
      </c>
      <c r="B976" s="2">
        <v>228439.84662089462</v>
      </c>
    </row>
    <row r="977" spans="1:2" x14ac:dyDescent="0.55000000000000004">
      <c r="A977" s="2">
        <v>949</v>
      </c>
      <c r="B977" s="2">
        <v>-466687.02264765295</v>
      </c>
    </row>
    <row r="978" spans="1:2" x14ac:dyDescent="0.55000000000000004">
      <c r="A978" s="2">
        <v>950</v>
      </c>
      <c r="B978" s="2">
        <v>647518.89555955864</v>
      </c>
    </row>
    <row r="979" spans="1:2" x14ac:dyDescent="0.55000000000000004">
      <c r="A979" s="2">
        <v>951</v>
      </c>
      <c r="B979" s="2">
        <v>541701.7265666211</v>
      </c>
    </row>
    <row r="980" spans="1:2" x14ac:dyDescent="0.55000000000000004">
      <c r="A980" s="2">
        <v>952</v>
      </c>
      <c r="B980" s="2">
        <v>-460739.63305722747</v>
      </c>
    </row>
    <row r="981" spans="1:2" x14ac:dyDescent="0.55000000000000004">
      <c r="A981" s="2">
        <v>953</v>
      </c>
      <c r="B981" s="2">
        <v>-428928.35397695418</v>
      </c>
    </row>
    <row r="982" spans="1:2" x14ac:dyDescent="0.55000000000000004">
      <c r="A982" s="2">
        <v>954</v>
      </c>
      <c r="B982" s="2">
        <v>-301819.2737562398</v>
      </c>
    </row>
    <row r="983" spans="1:2" x14ac:dyDescent="0.55000000000000004">
      <c r="A983" s="2">
        <v>955</v>
      </c>
      <c r="B983" s="2">
        <v>628997.77121837973</v>
      </c>
    </row>
    <row r="984" spans="1:2" x14ac:dyDescent="0.55000000000000004">
      <c r="A984" s="2">
        <v>956</v>
      </c>
      <c r="B984" s="2">
        <v>139194.96687944559</v>
      </c>
    </row>
    <row r="985" spans="1:2" x14ac:dyDescent="0.55000000000000004">
      <c r="A985" s="2">
        <v>957</v>
      </c>
      <c r="B985" s="2">
        <v>-365306.20432371728</v>
      </c>
    </row>
    <row r="986" spans="1:2" x14ac:dyDescent="0.55000000000000004">
      <c r="A986" s="2">
        <v>958</v>
      </c>
      <c r="B986" s="2">
        <v>-241041.71148479744</v>
      </c>
    </row>
    <row r="987" spans="1:2" x14ac:dyDescent="0.55000000000000004">
      <c r="A987" s="2">
        <v>959</v>
      </c>
      <c r="B987" s="2">
        <v>233838.70005151693</v>
      </c>
    </row>
    <row r="988" spans="1:2" x14ac:dyDescent="0.55000000000000004">
      <c r="A988" s="2">
        <v>960</v>
      </c>
      <c r="B988" s="2">
        <v>-62563.654014516214</v>
      </c>
    </row>
    <row r="989" spans="1:2" x14ac:dyDescent="0.55000000000000004">
      <c r="A989" s="2">
        <v>961</v>
      </c>
      <c r="B989" s="2">
        <v>132282.43628643826</v>
      </c>
    </row>
    <row r="990" spans="1:2" x14ac:dyDescent="0.55000000000000004">
      <c r="A990" s="2">
        <v>962</v>
      </c>
      <c r="B990" s="2">
        <v>-101459.1905077452</v>
      </c>
    </row>
    <row r="991" spans="1:2" x14ac:dyDescent="0.55000000000000004">
      <c r="A991" s="2">
        <v>963</v>
      </c>
      <c r="B991" s="2">
        <v>-166284.58896762095</v>
      </c>
    </row>
    <row r="992" spans="1:2" x14ac:dyDescent="0.55000000000000004">
      <c r="A992" s="2">
        <v>964</v>
      </c>
      <c r="B992" s="2">
        <v>-529359.56413206074</v>
      </c>
    </row>
    <row r="993" spans="1:2" x14ac:dyDescent="0.55000000000000004">
      <c r="A993" s="2">
        <v>965</v>
      </c>
      <c r="B993" s="2">
        <v>235921.7005585779</v>
      </c>
    </row>
    <row r="994" spans="1:2" x14ac:dyDescent="0.55000000000000004">
      <c r="A994" s="2">
        <v>966</v>
      </c>
      <c r="B994" s="2">
        <v>-11138.402422473337</v>
      </c>
    </row>
    <row r="995" spans="1:2" x14ac:dyDescent="0.55000000000000004">
      <c r="A995" s="2">
        <v>967</v>
      </c>
      <c r="B995" s="2">
        <v>-71916.436535078901</v>
      </c>
    </row>
    <row r="996" spans="1:2" x14ac:dyDescent="0.55000000000000004">
      <c r="A996" s="2">
        <v>968</v>
      </c>
      <c r="B996" s="2">
        <v>160102.95676676324</v>
      </c>
    </row>
    <row r="997" spans="1:2" x14ac:dyDescent="0.55000000000000004">
      <c r="A997" s="2">
        <v>969</v>
      </c>
      <c r="B997" s="2">
        <v>-36925.540964355227</v>
      </c>
    </row>
    <row r="998" spans="1:2" x14ac:dyDescent="0.55000000000000004">
      <c r="A998" s="2">
        <v>970</v>
      </c>
      <c r="B998" s="2">
        <v>202636.12909328146</v>
      </c>
    </row>
    <row r="999" spans="1:2" x14ac:dyDescent="0.55000000000000004">
      <c r="A999" s="2">
        <v>971</v>
      </c>
      <c r="B999" s="2">
        <v>145739.58777464065</v>
      </c>
    </row>
    <row r="1000" spans="1:2" x14ac:dyDescent="0.55000000000000004">
      <c r="A1000" s="2">
        <v>972</v>
      </c>
      <c r="B1000" s="2">
        <v>188004.04527784849</v>
      </c>
    </row>
    <row r="1001" spans="1:2" x14ac:dyDescent="0.55000000000000004">
      <c r="A1001" s="2">
        <v>973</v>
      </c>
      <c r="B1001" s="2">
        <v>384872.99078168219</v>
      </c>
    </row>
    <row r="1002" spans="1:2" x14ac:dyDescent="0.55000000000000004">
      <c r="A1002" s="2">
        <v>974</v>
      </c>
      <c r="B1002" s="2">
        <v>489434.30541398341</v>
      </c>
    </row>
    <row r="1003" spans="1:2" x14ac:dyDescent="0.55000000000000004">
      <c r="A1003" s="2">
        <v>975</v>
      </c>
      <c r="B1003" s="2">
        <v>-222652.1962912202</v>
      </c>
    </row>
    <row r="1004" spans="1:2" x14ac:dyDescent="0.55000000000000004">
      <c r="A1004" s="2">
        <v>976</v>
      </c>
      <c r="B1004" s="2">
        <v>-45287.230358198576</v>
      </c>
    </row>
    <row r="1005" spans="1:2" x14ac:dyDescent="0.55000000000000004">
      <c r="A1005" s="2">
        <v>977</v>
      </c>
      <c r="B1005" s="2">
        <v>-28727.789332586144</v>
      </c>
    </row>
    <row r="1006" spans="1:2" x14ac:dyDescent="0.55000000000000004">
      <c r="A1006" s="2">
        <v>978</v>
      </c>
      <c r="B1006" s="2">
        <v>384583.35974814068</v>
      </c>
    </row>
    <row r="1007" spans="1:2" x14ac:dyDescent="0.55000000000000004">
      <c r="A1007" s="2">
        <v>979</v>
      </c>
      <c r="B1007" s="2">
        <v>242123.57386649097</v>
      </c>
    </row>
    <row r="1008" spans="1:2" x14ac:dyDescent="0.55000000000000004">
      <c r="A1008" s="2">
        <v>980</v>
      </c>
      <c r="B1008" s="2">
        <v>381682.52472182107</v>
      </c>
    </row>
    <row r="1009" spans="1:2" x14ac:dyDescent="0.55000000000000004">
      <c r="A1009" s="2">
        <v>981</v>
      </c>
      <c r="B1009" s="2">
        <v>428965.71097155206</v>
      </c>
    </row>
    <row r="1010" spans="1:2" x14ac:dyDescent="0.55000000000000004">
      <c r="A1010" s="2">
        <v>982</v>
      </c>
      <c r="B1010" s="2">
        <v>103500.20886448619</v>
      </c>
    </row>
    <row r="1011" spans="1:2" x14ac:dyDescent="0.55000000000000004">
      <c r="A1011" s="2">
        <v>983</v>
      </c>
      <c r="B1011" s="2">
        <v>319546.42640746897</v>
      </c>
    </row>
    <row r="1012" spans="1:2" x14ac:dyDescent="0.55000000000000004">
      <c r="A1012" s="2">
        <v>984</v>
      </c>
      <c r="B1012" s="2">
        <v>19625.729561684944</v>
      </c>
    </row>
    <row r="1013" spans="1:2" x14ac:dyDescent="0.55000000000000004">
      <c r="A1013" s="2">
        <v>985</v>
      </c>
      <c r="B1013" s="2">
        <v>-275952.81032914663</v>
      </c>
    </row>
    <row r="1014" spans="1:2" x14ac:dyDescent="0.55000000000000004">
      <c r="A1014" s="2">
        <v>986</v>
      </c>
      <c r="B1014" s="2">
        <v>-74124.31997746008</v>
      </c>
    </row>
    <row r="1015" spans="1:2" x14ac:dyDescent="0.55000000000000004">
      <c r="A1015" s="2">
        <v>987</v>
      </c>
      <c r="B1015" s="2">
        <v>127316.124260779</v>
      </c>
    </row>
    <row r="1016" spans="1:2" x14ac:dyDescent="0.55000000000000004">
      <c r="A1016" s="2">
        <v>988</v>
      </c>
      <c r="B1016" s="2">
        <v>-67641.89938508335</v>
      </c>
    </row>
    <row r="1017" spans="1:2" x14ac:dyDescent="0.55000000000000004">
      <c r="A1017" s="2">
        <v>989</v>
      </c>
      <c r="B1017" s="2">
        <v>412863.15037856658</v>
      </c>
    </row>
    <row r="1018" spans="1:2" x14ac:dyDescent="0.55000000000000004">
      <c r="A1018" s="2">
        <v>990</v>
      </c>
      <c r="B1018" s="2">
        <v>266213.75715255307</v>
      </c>
    </row>
    <row r="1019" spans="1:2" x14ac:dyDescent="0.55000000000000004">
      <c r="A1019" s="2">
        <v>991</v>
      </c>
      <c r="B1019" s="2">
        <v>124966.06231462228</v>
      </c>
    </row>
    <row r="1020" spans="1:2" x14ac:dyDescent="0.55000000000000004">
      <c r="A1020" s="2">
        <v>992</v>
      </c>
      <c r="B1020" s="2">
        <v>558109.40230932063</v>
      </c>
    </row>
    <row r="1021" spans="1:2" x14ac:dyDescent="0.55000000000000004">
      <c r="A1021" s="2">
        <v>993</v>
      </c>
      <c r="B1021" s="2">
        <v>-3052.3629767230887</v>
      </c>
    </row>
    <row r="1022" spans="1:2" x14ac:dyDescent="0.55000000000000004">
      <c r="A1022" s="2">
        <v>994</v>
      </c>
      <c r="B1022" s="2">
        <v>-130891.7077377204</v>
      </c>
    </row>
    <row r="1023" spans="1:2" x14ac:dyDescent="0.55000000000000004">
      <c r="A1023" s="2">
        <v>995</v>
      </c>
      <c r="B1023" s="2">
        <v>-393760.20325172757</v>
      </c>
    </row>
    <row r="1024" spans="1:2" x14ac:dyDescent="0.55000000000000004">
      <c r="A1024" s="2">
        <v>996</v>
      </c>
      <c r="B1024" s="2">
        <v>-673172.48820376897</v>
      </c>
    </row>
    <row r="1025" spans="1:2" x14ac:dyDescent="0.55000000000000004">
      <c r="A1025" s="2">
        <v>997</v>
      </c>
      <c r="B1025" s="2">
        <v>205064.04416015866</v>
      </c>
    </row>
    <row r="1026" spans="1:2" x14ac:dyDescent="0.55000000000000004">
      <c r="A1026" s="2">
        <v>998</v>
      </c>
      <c r="B1026" s="2">
        <v>-609710.46223091439</v>
      </c>
    </row>
    <row r="1027" spans="1:2" x14ac:dyDescent="0.55000000000000004">
      <c r="A1027" s="2">
        <v>999</v>
      </c>
      <c r="B1027" s="2">
        <v>-184360.62518858179</v>
      </c>
    </row>
    <row r="1028" spans="1:2" x14ac:dyDescent="0.55000000000000004">
      <c r="A1028" s="2">
        <v>1000</v>
      </c>
      <c r="B1028" s="2">
        <v>120005.69306940126</v>
      </c>
    </row>
  </sheetData>
  <mergeCells count="15">
    <mergeCell ref="E1:G2"/>
    <mergeCell ref="E14:F15"/>
    <mergeCell ref="E26:G27"/>
    <mergeCell ref="A26:B27"/>
    <mergeCell ref="A19:B19"/>
    <mergeCell ref="A20:B20"/>
    <mergeCell ref="A21:B21"/>
    <mergeCell ref="A22:B22"/>
    <mergeCell ref="A23:B23"/>
    <mergeCell ref="A24:B24"/>
    <mergeCell ref="A1:C2"/>
    <mergeCell ref="A14:C15"/>
    <mergeCell ref="A16:B16"/>
    <mergeCell ref="A17:B17"/>
    <mergeCell ref="A18:B18"/>
  </mergeCells>
  <phoneticPr fontId="6"/>
  <printOptions headings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2C577-40DA-4DC6-AEF4-59F71FE2B8FF}">
  <dimension ref="A1:K1028"/>
  <sheetViews>
    <sheetView topLeftCell="A3" workbookViewId="0">
      <selection activeCell="E26" sqref="E26:G29"/>
    </sheetView>
  </sheetViews>
  <sheetFormatPr defaultColWidth="9.1640625" defaultRowHeight="18" x14ac:dyDescent="0.55000000000000004"/>
  <cols>
    <col min="1" max="1" width="13" customWidth="1"/>
    <col min="2" max="2" width="12.75" bestFit="1" customWidth="1"/>
    <col min="3" max="3" width="17" bestFit="1" customWidth="1"/>
    <col min="4" max="4" width="13.25" customWidth="1"/>
    <col min="5" max="6" width="13.58203125" bestFit="1" customWidth="1"/>
    <col min="7" max="7" width="11.1640625" bestFit="1" customWidth="1"/>
    <col min="8" max="8" width="13.25" customWidth="1"/>
    <col min="9" max="10" width="21.75" bestFit="1" customWidth="1"/>
    <col min="11" max="11" width="14.4140625" bestFit="1" customWidth="1"/>
  </cols>
  <sheetData>
    <row r="1" spans="1:11" ht="18" customHeight="1" x14ac:dyDescent="0.55000000000000004">
      <c r="A1" s="43" t="s">
        <v>78</v>
      </c>
      <c r="B1" s="43"/>
      <c r="C1" s="43"/>
      <c r="E1" s="43" t="s">
        <v>102</v>
      </c>
      <c r="F1" s="43"/>
      <c r="G1" s="43"/>
      <c r="I1" s="43" t="s">
        <v>21</v>
      </c>
      <c r="J1" s="43"/>
      <c r="K1" s="43"/>
    </row>
    <row r="2" spans="1:11" ht="18" customHeight="1" x14ac:dyDescent="0.55000000000000004">
      <c r="A2" s="43"/>
      <c r="B2" s="43"/>
      <c r="C2" s="43"/>
      <c r="E2" s="43"/>
      <c r="F2" s="43"/>
      <c r="G2" s="43"/>
      <c r="I2" s="43"/>
      <c r="J2" s="43"/>
      <c r="K2" s="43"/>
    </row>
    <row r="3" spans="1:11" x14ac:dyDescent="0.55000000000000004">
      <c r="A3" s="2"/>
      <c r="B3" s="2"/>
      <c r="C3" s="2"/>
      <c r="E3" s="2"/>
      <c r="F3" s="2"/>
      <c r="G3" s="2"/>
      <c r="I3" s="2"/>
      <c r="J3" s="2"/>
      <c r="K3" s="2"/>
    </row>
    <row r="4" spans="1:11" x14ac:dyDescent="0.55000000000000004">
      <c r="A4" s="4"/>
      <c r="B4" s="4" t="s">
        <v>79</v>
      </c>
      <c r="C4" s="4" t="s">
        <v>80</v>
      </c>
      <c r="E4" s="2" t="s">
        <v>103</v>
      </c>
      <c r="F4" s="2" t="s">
        <v>104</v>
      </c>
      <c r="G4" s="2" t="s">
        <v>98</v>
      </c>
      <c r="I4" s="2" t="s">
        <v>20</v>
      </c>
      <c r="J4" s="2" t="s">
        <v>19</v>
      </c>
      <c r="K4" s="2" t="s">
        <v>22</v>
      </c>
    </row>
    <row r="5" spans="1:11" x14ac:dyDescent="0.55000000000000004">
      <c r="A5" s="2" t="s">
        <v>54</v>
      </c>
      <c r="B5" s="23">
        <v>100</v>
      </c>
      <c r="C5" s="23">
        <f>B5*(1+C6)</f>
        <v>75</v>
      </c>
      <c r="E5" s="25">
        <v>-1</v>
      </c>
      <c r="F5" s="38" t="s">
        <v>24</v>
      </c>
      <c r="G5" s="23">
        <v>0</v>
      </c>
      <c r="I5" s="36">
        <f t="shared" ref="I5:I29" si="0">_xlfn.POISSON.DIST(J5,$C$17,TRUE)</f>
        <v>2.6786369618080778E-33</v>
      </c>
      <c r="J5" s="2">
        <v>0</v>
      </c>
      <c r="K5" s="3">
        <f>J5/100</f>
        <v>0</v>
      </c>
    </row>
    <row r="6" spans="1:11" x14ac:dyDescent="0.55000000000000004">
      <c r="A6" s="2" t="s">
        <v>81</v>
      </c>
      <c r="B6" s="21">
        <v>0</v>
      </c>
      <c r="C6" s="26">
        <v>-0.25</v>
      </c>
      <c r="E6" s="25">
        <v>0.5</v>
      </c>
      <c r="F6" s="2" t="s">
        <v>17</v>
      </c>
      <c r="G6" s="23">
        <v>250000</v>
      </c>
      <c r="I6" s="36">
        <f t="shared" si="0"/>
        <v>5.6698577317380501E-26</v>
      </c>
      <c r="J6" s="2">
        <v>5</v>
      </c>
      <c r="K6" s="3">
        <f t="shared" ref="K6:K29" si="1">J6/100</f>
        <v>0.05</v>
      </c>
    </row>
    <row r="7" spans="1:11" x14ac:dyDescent="0.55000000000000004">
      <c r="A7" s="2" t="s">
        <v>82</v>
      </c>
      <c r="B7" s="23">
        <v>25</v>
      </c>
      <c r="C7" s="24">
        <f>B7</f>
        <v>25</v>
      </c>
      <c r="E7" s="25">
        <v>0.75</v>
      </c>
      <c r="F7" s="2" t="s">
        <v>18</v>
      </c>
      <c r="G7" s="23">
        <v>500000</v>
      </c>
      <c r="I7" s="36">
        <f t="shared" si="0"/>
        <v>4.7854096012038545E-21</v>
      </c>
      <c r="J7" s="2">
        <v>10</v>
      </c>
      <c r="K7" s="3">
        <f t="shared" si="1"/>
        <v>0.1</v>
      </c>
    </row>
    <row r="8" spans="1:11" x14ac:dyDescent="0.55000000000000004">
      <c r="A8" s="2" t="s">
        <v>83</v>
      </c>
      <c r="B8" s="23">
        <f>B5-B7</f>
        <v>75</v>
      </c>
      <c r="C8" s="23">
        <f>C5-C7</f>
        <v>50</v>
      </c>
      <c r="I8" s="36">
        <f t="shared" si="0"/>
        <v>3.4080633216508149E-17</v>
      </c>
      <c r="J8" s="2">
        <v>15</v>
      </c>
      <c r="K8" s="3">
        <f t="shared" si="1"/>
        <v>0.15</v>
      </c>
    </row>
    <row r="9" spans="1:11" x14ac:dyDescent="0.55000000000000004">
      <c r="A9" s="2" t="s">
        <v>84</v>
      </c>
      <c r="B9" s="22">
        <f>B8/B5</f>
        <v>0.75</v>
      </c>
      <c r="C9" s="22">
        <f>C8/C5</f>
        <v>0.66666666666666663</v>
      </c>
      <c r="I9" s="36">
        <f t="shared" si="0"/>
        <v>4.7313119460837656E-14</v>
      </c>
      <c r="J9" s="2">
        <v>20</v>
      </c>
      <c r="K9" s="3">
        <f t="shared" si="1"/>
        <v>0.2</v>
      </c>
    </row>
    <row r="10" spans="1:11" x14ac:dyDescent="0.55000000000000004">
      <c r="A10" s="2" t="s">
        <v>85</v>
      </c>
      <c r="B10" s="2"/>
      <c r="C10" s="21">
        <f>-(C5-B5)/C8</f>
        <v>0.5</v>
      </c>
      <c r="I10" s="36">
        <f t="shared" si="0"/>
        <v>1.9310925828019542E-11</v>
      </c>
      <c r="J10" s="2">
        <v>25</v>
      </c>
      <c r="K10" s="3">
        <f t="shared" si="1"/>
        <v>0.25</v>
      </c>
    </row>
    <row r="11" spans="1:11" x14ac:dyDescent="0.55000000000000004">
      <c r="A11" s="2" t="s">
        <v>86</v>
      </c>
      <c r="B11" s="2"/>
      <c r="C11" s="2">
        <f>B12*C10</f>
        <v>25000</v>
      </c>
      <c r="I11" s="36">
        <f t="shared" si="0"/>
        <v>2.964614166911865E-9</v>
      </c>
      <c r="J11" s="2">
        <v>30</v>
      </c>
      <c r="K11" s="3">
        <f t="shared" si="1"/>
        <v>0.3</v>
      </c>
    </row>
    <row r="12" spans="1:11" x14ac:dyDescent="0.55000000000000004">
      <c r="A12" s="2" t="s">
        <v>87</v>
      </c>
      <c r="B12" s="2">
        <v>50000</v>
      </c>
      <c r="C12" s="2">
        <f>B12+C11</f>
        <v>75000</v>
      </c>
      <c r="I12" s="36">
        <f t="shared" si="0"/>
        <v>2.0191707747088209E-7</v>
      </c>
      <c r="J12" s="2">
        <v>35</v>
      </c>
      <c r="K12" s="3">
        <f t="shared" si="1"/>
        <v>0.35</v>
      </c>
    </row>
    <row r="13" spans="1:11" x14ac:dyDescent="0.55000000000000004">
      <c r="A13" s="27" t="s">
        <v>88</v>
      </c>
      <c r="B13" s="28">
        <f>B8*B12</f>
        <v>3750000</v>
      </c>
      <c r="C13" s="28">
        <f>C12*C8</f>
        <v>3750000</v>
      </c>
      <c r="I13" s="36">
        <f t="shared" si="0"/>
        <v>6.8727317256300232E-6</v>
      </c>
      <c r="J13" s="2">
        <v>40</v>
      </c>
      <c r="K13" s="3">
        <f t="shared" si="1"/>
        <v>0.4</v>
      </c>
    </row>
    <row r="14" spans="1:11" ht="15" customHeight="1" x14ac:dyDescent="0.55000000000000004">
      <c r="A14" s="45" t="s">
        <v>105</v>
      </c>
      <c r="B14" s="45"/>
      <c r="C14" s="45"/>
      <c r="E14" s="44" t="s">
        <v>100</v>
      </c>
      <c r="F14" s="44"/>
      <c r="G14" s="35"/>
      <c r="I14" s="36">
        <f t="shared" si="0"/>
        <v>1.2800994272557271E-4</v>
      </c>
      <c r="J14" s="2">
        <v>45</v>
      </c>
      <c r="K14" s="3">
        <f t="shared" si="1"/>
        <v>0.45</v>
      </c>
    </row>
    <row r="15" spans="1:11" ht="15" customHeight="1" x14ac:dyDescent="0.55000000000000004">
      <c r="A15" s="45"/>
      <c r="B15" s="45"/>
      <c r="C15" s="45"/>
      <c r="E15" s="44"/>
      <c r="F15" s="44"/>
      <c r="G15" s="35"/>
      <c r="I15" s="36">
        <f t="shared" si="0"/>
        <v>1.402704144851583E-3</v>
      </c>
      <c r="J15" s="2">
        <v>50</v>
      </c>
      <c r="K15" s="3">
        <f t="shared" si="1"/>
        <v>0.5</v>
      </c>
    </row>
    <row r="16" spans="1:11" ht="20" x14ac:dyDescent="0.55000000000000004">
      <c r="A16" s="47" t="s">
        <v>23</v>
      </c>
      <c r="B16" s="48"/>
      <c r="C16" s="29">
        <f ca="1">RAND()</f>
        <v>0.32925088903029143</v>
      </c>
      <c r="E16" s="2"/>
      <c r="F16" s="2"/>
      <c r="I16" s="36">
        <f t="shared" si="0"/>
        <v>9.605720238220988E-3</v>
      </c>
      <c r="J16" s="2">
        <v>55</v>
      </c>
      <c r="K16" s="3">
        <f t="shared" si="1"/>
        <v>0.55000000000000004</v>
      </c>
    </row>
    <row r="17" spans="1:11" x14ac:dyDescent="0.55000000000000004">
      <c r="A17" s="55" t="s">
        <v>106</v>
      </c>
      <c r="B17" s="56"/>
      <c r="C17" s="37">
        <v>75</v>
      </c>
      <c r="E17" s="2" t="s">
        <v>74</v>
      </c>
      <c r="F17" s="23">
        <f>MIN(B29:B1028)</f>
        <v>-2624895.6981762554</v>
      </c>
      <c r="I17" s="36">
        <f t="shared" si="0"/>
        <v>4.3339801249904442E-2</v>
      </c>
      <c r="J17" s="2">
        <v>60</v>
      </c>
      <c r="K17" s="3">
        <f t="shared" si="1"/>
        <v>0.6</v>
      </c>
    </row>
    <row r="18" spans="1:11" x14ac:dyDescent="0.55000000000000004">
      <c r="A18" s="46" t="s">
        <v>99</v>
      </c>
      <c r="B18" s="46"/>
      <c r="C18" s="15">
        <f ca="1">IF(C16&lt;0.65,_xlfn.NORM.INV(RAND(),0.2,0.2),IF(AND(C16&gt;=0.65,C16&lt;0.9),_xlfn.NORM.INV(RAND(),0.05,0.2),VLOOKUP(RAND(),$I$5:$K$29,3,TRUE)))</f>
        <v>0.333146540604432</v>
      </c>
      <c r="E18" s="2" t="s">
        <v>75</v>
      </c>
      <c r="F18" s="23">
        <f>MAX(B29:B1028)</f>
        <v>500000</v>
      </c>
      <c r="I18" s="36">
        <f t="shared" si="0"/>
        <v>0.13529006907030325</v>
      </c>
      <c r="J18" s="2">
        <v>65</v>
      </c>
      <c r="K18" s="3">
        <f t="shared" si="1"/>
        <v>0.65</v>
      </c>
    </row>
    <row r="19" spans="1:11" x14ac:dyDescent="0.55000000000000004">
      <c r="A19" s="55" t="s">
        <v>90</v>
      </c>
      <c r="B19" s="56"/>
      <c r="C19" s="2">
        <f>B12</f>
        <v>50000</v>
      </c>
      <c r="E19" s="2" t="s">
        <v>101</v>
      </c>
      <c r="F19" s="23">
        <f>AVERAGE(B29:B1028)</f>
        <v>-763015.58903987985</v>
      </c>
      <c r="I19" s="36">
        <f t="shared" si="0"/>
        <v>0.30661428367982307</v>
      </c>
      <c r="J19" s="2">
        <v>70</v>
      </c>
      <c r="K19" s="3">
        <f t="shared" si="1"/>
        <v>0.7</v>
      </c>
    </row>
    <row r="20" spans="1:11" x14ac:dyDescent="0.55000000000000004">
      <c r="A20" s="46" t="s">
        <v>91</v>
      </c>
      <c r="B20" s="46"/>
      <c r="C20" s="31">
        <f ca="1">C19*C18</f>
        <v>16657.327030221601</v>
      </c>
      <c r="D20" s="20"/>
      <c r="E20" s="2" t="s">
        <v>69</v>
      </c>
      <c r="F20" s="23">
        <f>_xlfn.STDEV.S(B29:B1028)</f>
        <v>579339.26942306338</v>
      </c>
      <c r="I20" s="36">
        <f t="shared" si="0"/>
        <v>0.53065833196626078</v>
      </c>
      <c r="J20" s="2">
        <v>75</v>
      </c>
      <c r="K20" s="3">
        <f t="shared" si="1"/>
        <v>0.75</v>
      </c>
    </row>
    <row r="21" spans="1:11" x14ac:dyDescent="0.55000000000000004">
      <c r="A21" s="46" t="s">
        <v>96</v>
      </c>
      <c r="B21" s="46"/>
      <c r="C21" s="32">
        <f>C11</f>
        <v>25000</v>
      </c>
      <c r="D21" s="20"/>
      <c r="E21" s="2" t="s">
        <v>77</v>
      </c>
      <c r="F21" s="2">
        <f>COUNT(B29:B1028)</f>
        <v>1000</v>
      </c>
      <c r="I21" s="36">
        <f t="shared" si="0"/>
        <v>0.74105325797308763</v>
      </c>
      <c r="J21" s="2">
        <v>80</v>
      </c>
      <c r="K21" s="3">
        <f t="shared" si="1"/>
        <v>0.8</v>
      </c>
    </row>
    <row r="22" spans="1:11" x14ac:dyDescent="0.55000000000000004">
      <c r="A22" s="46" t="s">
        <v>92</v>
      </c>
      <c r="B22" s="46"/>
      <c r="C22" s="23">
        <f ca="1">(C20-C21)*C8</f>
        <v>-417133.64848891995</v>
      </c>
      <c r="E22" s="2" t="s">
        <v>25</v>
      </c>
      <c r="F22" s="15">
        <f>COUNTIF($B$29:$B$1028,"&gt;=0")/F21</f>
        <v>0.11</v>
      </c>
      <c r="I22" s="36">
        <f t="shared" si="0"/>
        <v>0.8858067254758949</v>
      </c>
      <c r="J22" s="2">
        <v>85</v>
      </c>
      <c r="K22" s="3">
        <f t="shared" si="1"/>
        <v>0.85</v>
      </c>
    </row>
    <row r="23" spans="1:11" ht="15" customHeight="1" x14ac:dyDescent="0.55000000000000004">
      <c r="A23" s="46" t="s">
        <v>98</v>
      </c>
      <c r="B23" s="46"/>
      <c r="C23" s="23">
        <f ca="1">VLOOKUP(C18,E5:G7,3,TRUE)</f>
        <v>0</v>
      </c>
      <c r="E23" s="2" t="s">
        <v>26</v>
      </c>
      <c r="F23" s="15">
        <f>COUNTIF($B$29:$B$1028,"&lt;-1000000")/F21</f>
        <v>0.35399999999999998</v>
      </c>
      <c r="I23" s="36">
        <f t="shared" si="0"/>
        <v>0.96007603271452702</v>
      </c>
      <c r="J23" s="2">
        <v>90</v>
      </c>
      <c r="K23" s="3">
        <f t="shared" si="1"/>
        <v>0.9</v>
      </c>
    </row>
    <row r="24" spans="1:11" x14ac:dyDescent="0.55000000000000004">
      <c r="A24" s="46" t="s">
        <v>97</v>
      </c>
      <c r="B24" s="46"/>
      <c r="C24" s="33">
        <f ca="1">C22-C23</f>
        <v>-417133.64848891995</v>
      </c>
      <c r="I24" s="36">
        <f t="shared" si="0"/>
        <v>0.98894515133509531</v>
      </c>
      <c r="J24" s="2">
        <v>95</v>
      </c>
      <c r="K24" s="3">
        <f t="shared" si="1"/>
        <v>0.95</v>
      </c>
    </row>
    <row r="25" spans="1:11" x14ac:dyDescent="0.55000000000000004">
      <c r="I25" s="36">
        <f t="shared" si="0"/>
        <v>0.99756808552381737</v>
      </c>
      <c r="J25" s="2">
        <v>100</v>
      </c>
      <c r="K25" s="3">
        <f t="shared" si="1"/>
        <v>1</v>
      </c>
    </row>
    <row r="26" spans="1:11" ht="18" customHeight="1" x14ac:dyDescent="0.55000000000000004">
      <c r="A26" s="45" t="s">
        <v>93</v>
      </c>
      <c r="B26" s="45"/>
      <c r="E26" s="45" t="s">
        <v>63</v>
      </c>
      <c r="F26" s="45"/>
      <c r="G26" s="45"/>
      <c r="I26" s="36">
        <f t="shared" si="0"/>
        <v>0.99957269833166329</v>
      </c>
      <c r="J26" s="2">
        <v>105</v>
      </c>
      <c r="K26" s="3">
        <f t="shared" si="1"/>
        <v>1.05</v>
      </c>
    </row>
    <row r="27" spans="1:11" ht="18" customHeight="1" x14ac:dyDescent="0.55000000000000004">
      <c r="A27" s="45"/>
      <c r="B27" s="45"/>
      <c r="E27" s="45"/>
      <c r="F27" s="45"/>
      <c r="G27" s="45"/>
      <c r="I27" s="36">
        <f t="shared" si="0"/>
        <v>0.99993964619277498</v>
      </c>
      <c r="J27" s="2">
        <v>110</v>
      </c>
      <c r="K27" s="3">
        <f t="shared" si="1"/>
        <v>1.1000000000000001</v>
      </c>
    </row>
    <row r="28" spans="1:11" x14ac:dyDescent="0.55000000000000004">
      <c r="A28" s="2" t="s">
        <v>15</v>
      </c>
      <c r="B28" s="12">
        <f ca="1">C24</f>
        <v>-417133.64848891995</v>
      </c>
      <c r="E28" s="2"/>
      <c r="F28" s="2"/>
      <c r="G28" s="2"/>
      <c r="I28" s="36">
        <f t="shared" si="0"/>
        <v>0.99999309997394137</v>
      </c>
      <c r="J28" s="2">
        <v>115</v>
      </c>
      <c r="K28" s="3">
        <f t="shared" si="1"/>
        <v>1.1499999999999999</v>
      </c>
    </row>
    <row r="29" spans="1:11" x14ac:dyDescent="0.55000000000000004">
      <c r="A29" s="2">
        <v>1</v>
      </c>
      <c r="B29" s="2">
        <f t="dataTable" ref="B29:B1028" dt2D="0" dtr="0" r1="A28" ca="1"/>
        <v>-1159659.2525242334</v>
      </c>
      <c r="E29" s="2" t="s">
        <v>60</v>
      </c>
      <c r="F29" s="2" t="s">
        <v>61</v>
      </c>
      <c r="G29" s="2" t="s">
        <v>36</v>
      </c>
      <c r="I29" s="36">
        <f t="shared" si="0"/>
        <v>0.99999935700828013</v>
      </c>
      <c r="J29" s="2">
        <v>120</v>
      </c>
      <c r="K29" s="3">
        <f t="shared" si="1"/>
        <v>1.2</v>
      </c>
    </row>
    <row r="30" spans="1:11" x14ac:dyDescent="0.55000000000000004">
      <c r="A30" s="2">
        <v>2</v>
      </c>
      <c r="B30" s="2">
        <v>-1274926.5211367162</v>
      </c>
      <c r="E30" s="23">
        <v>-3000000</v>
      </c>
      <c r="F30" s="2">
        <f t="array" ref="F30:F39">FREQUENCY(B29:B1028,E30:E39)</f>
        <v>0</v>
      </c>
      <c r="G30" s="34">
        <f>F30/$F$21</f>
        <v>0</v>
      </c>
    </row>
    <row r="31" spans="1:11" x14ac:dyDescent="0.55000000000000004">
      <c r="A31" s="2">
        <v>3</v>
      </c>
      <c r="B31" s="2">
        <v>-791289.90772608656</v>
      </c>
      <c r="E31" s="23">
        <v>-2500000</v>
      </c>
      <c r="F31" s="2">
        <v>1</v>
      </c>
      <c r="G31" s="34">
        <f t="shared" ref="G31:G39" si="2">F31/$F$21</f>
        <v>1E-3</v>
      </c>
    </row>
    <row r="32" spans="1:11" x14ac:dyDescent="0.55000000000000004">
      <c r="A32" s="2">
        <v>4</v>
      </c>
      <c r="B32" s="2">
        <v>-796160.11437330151</v>
      </c>
      <c r="E32" s="23">
        <v>-2000000</v>
      </c>
      <c r="F32" s="2">
        <v>13</v>
      </c>
      <c r="G32" s="34">
        <f t="shared" si="2"/>
        <v>1.2999999999999999E-2</v>
      </c>
    </row>
    <row r="33" spans="1:7" x14ac:dyDescent="0.55000000000000004">
      <c r="A33" s="2">
        <v>5</v>
      </c>
      <c r="B33" s="2">
        <v>-1977995.6694989647</v>
      </c>
      <c r="E33" s="23">
        <v>-1500000</v>
      </c>
      <c r="F33" s="2">
        <v>96</v>
      </c>
      <c r="G33" s="34">
        <f t="shared" si="2"/>
        <v>9.6000000000000002E-2</v>
      </c>
    </row>
    <row r="34" spans="1:7" x14ac:dyDescent="0.55000000000000004">
      <c r="A34" s="2">
        <v>6</v>
      </c>
      <c r="B34" s="2">
        <v>-1239529.5478131336</v>
      </c>
      <c r="E34" s="23">
        <v>-1000000</v>
      </c>
      <c r="F34" s="2">
        <v>244</v>
      </c>
      <c r="G34" s="34">
        <f t="shared" si="2"/>
        <v>0.24399999999999999</v>
      </c>
    </row>
    <row r="35" spans="1:7" x14ac:dyDescent="0.55000000000000004">
      <c r="A35" s="2">
        <v>7</v>
      </c>
      <c r="B35" s="2">
        <v>-861728.34434022079</v>
      </c>
      <c r="E35" s="23">
        <v>-500000</v>
      </c>
      <c r="F35" s="2">
        <v>316</v>
      </c>
      <c r="G35" s="34">
        <f t="shared" si="2"/>
        <v>0.316</v>
      </c>
    </row>
    <row r="36" spans="1:7" x14ac:dyDescent="0.55000000000000004">
      <c r="A36" s="2">
        <v>8</v>
      </c>
      <c r="B36" s="2">
        <v>-666417.45054065797</v>
      </c>
      <c r="E36" s="23">
        <v>0</v>
      </c>
      <c r="F36" s="2">
        <v>229</v>
      </c>
      <c r="G36" s="34">
        <f t="shared" si="2"/>
        <v>0.22900000000000001</v>
      </c>
    </row>
    <row r="37" spans="1:7" x14ac:dyDescent="0.55000000000000004">
      <c r="A37" s="2">
        <v>9</v>
      </c>
      <c r="B37" s="2">
        <v>250000</v>
      </c>
      <c r="E37" s="23">
        <v>500000</v>
      </c>
      <c r="F37" s="2">
        <v>101</v>
      </c>
      <c r="G37" s="34">
        <f t="shared" si="2"/>
        <v>0.10100000000000001</v>
      </c>
    </row>
    <row r="38" spans="1:7" x14ac:dyDescent="0.55000000000000004">
      <c r="A38" s="2">
        <v>10</v>
      </c>
      <c r="B38" s="2">
        <v>-55743.43807263684</v>
      </c>
      <c r="E38" s="23">
        <v>1000000</v>
      </c>
      <c r="F38" s="2">
        <v>0</v>
      </c>
      <c r="G38" s="34">
        <f t="shared" si="2"/>
        <v>0</v>
      </c>
    </row>
    <row r="39" spans="1:7" x14ac:dyDescent="0.55000000000000004">
      <c r="A39" s="2">
        <v>11</v>
      </c>
      <c r="B39" s="2">
        <v>-1128737.7077002274</v>
      </c>
      <c r="E39" s="23">
        <v>1500000</v>
      </c>
      <c r="F39" s="2">
        <v>0</v>
      </c>
      <c r="G39" s="34">
        <f t="shared" si="2"/>
        <v>0</v>
      </c>
    </row>
    <row r="40" spans="1:7" x14ac:dyDescent="0.55000000000000004">
      <c r="A40" s="2">
        <v>12</v>
      </c>
      <c r="B40" s="2">
        <v>-1916381.8840035717</v>
      </c>
    </row>
    <row r="41" spans="1:7" x14ac:dyDescent="0.55000000000000004">
      <c r="A41" s="2">
        <v>13</v>
      </c>
      <c r="B41" s="2">
        <v>-1380348.2809068658</v>
      </c>
    </row>
    <row r="42" spans="1:7" x14ac:dyDescent="0.55000000000000004">
      <c r="A42" s="2">
        <v>14</v>
      </c>
      <c r="B42" s="2">
        <v>-298396.33827645337</v>
      </c>
    </row>
    <row r="43" spans="1:7" x14ac:dyDescent="0.55000000000000004">
      <c r="A43" s="2">
        <v>15</v>
      </c>
      <c r="B43" s="2">
        <v>-1153372.4690946145</v>
      </c>
    </row>
    <row r="44" spans="1:7" x14ac:dyDescent="0.55000000000000004">
      <c r="A44" s="2">
        <v>16</v>
      </c>
      <c r="B44" s="2">
        <v>169707.14659040608</v>
      </c>
    </row>
    <row r="45" spans="1:7" x14ac:dyDescent="0.55000000000000004">
      <c r="A45" s="2">
        <v>17</v>
      </c>
      <c r="B45" s="2">
        <v>-294108.99218088086</v>
      </c>
    </row>
    <row r="46" spans="1:7" x14ac:dyDescent="0.55000000000000004">
      <c r="A46" s="2">
        <v>18</v>
      </c>
      <c r="B46" s="2">
        <v>-864451.01154549012</v>
      </c>
    </row>
    <row r="47" spans="1:7" x14ac:dyDescent="0.55000000000000004">
      <c r="A47" s="2">
        <v>19</v>
      </c>
      <c r="B47" s="2">
        <v>-319543.12824832229</v>
      </c>
    </row>
    <row r="48" spans="1:7" x14ac:dyDescent="0.55000000000000004">
      <c r="A48" s="2">
        <v>20</v>
      </c>
      <c r="B48" s="2">
        <v>61585.32524004858</v>
      </c>
    </row>
    <row r="49" spans="1:2" x14ac:dyDescent="0.55000000000000004">
      <c r="A49" s="2">
        <v>21</v>
      </c>
      <c r="B49" s="2">
        <v>-475296.18339523615</v>
      </c>
    </row>
    <row r="50" spans="1:2" x14ac:dyDescent="0.55000000000000004">
      <c r="A50" s="2">
        <v>22</v>
      </c>
      <c r="B50" s="2">
        <v>-719222.19473981939</v>
      </c>
    </row>
    <row r="51" spans="1:2" x14ac:dyDescent="0.55000000000000004">
      <c r="A51" s="2">
        <v>23</v>
      </c>
      <c r="B51" s="2">
        <v>-461493.80145008274</v>
      </c>
    </row>
    <row r="52" spans="1:2" x14ac:dyDescent="0.55000000000000004">
      <c r="A52" s="2">
        <v>24</v>
      </c>
      <c r="B52" s="2">
        <v>-961878.05282452505</v>
      </c>
    </row>
    <row r="53" spans="1:2" x14ac:dyDescent="0.55000000000000004">
      <c r="A53" s="2">
        <v>25</v>
      </c>
      <c r="B53" s="2">
        <v>-1514813.6978157696</v>
      </c>
    </row>
    <row r="54" spans="1:2" x14ac:dyDescent="0.55000000000000004">
      <c r="A54" s="2">
        <v>26</v>
      </c>
      <c r="B54" s="2">
        <v>-1086586.2474878745</v>
      </c>
    </row>
    <row r="55" spans="1:2" x14ac:dyDescent="0.55000000000000004">
      <c r="A55" s="2">
        <v>27</v>
      </c>
      <c r="B55" s="2">
        <v>125000</v>
      </c>
    </row>
    <row r="56" spans="1:2" x14ac:dyDescent="0.55000000000000004">
      <c r="A56" s="2">
        <v>28</v>
      </c>
      <c r="B56" s="2">
        <v>250000</v>
      </c>
    </row>
    <row r="57" spans="1:2" x14ac:dyDescent="0.55000000000000004">
      <c r="A57" s="2">
        <v>29</v>
      </c>
      <c r="B57" s="2">
        <v>-1443852.4397728888</v>
      </c>
    </row>
    <row r="58" spans="1:2" x14ac:dyDescent="0.55000000000000004">
      <c r="A58" s="2">
        <v>30</v>
      </c>
      <c r="B58" s="2">
        <v>-953509.23403261183</v>
      </c>
    </row>
    <row r="59" spans="1:2" x14ac:dyDescent="0.55000000000000004">
      <c r="A59" s="2">
        <v>31</v>
      </c>
      <c r="B59" s="2">
        <v>250000</v>
      </c>
    </row>
    <row r="60" spans="1:2" x14ac:dyDescent="0.55000000000000004">
      <c r="A60" s="2">
        <v>32</v>
      </c>
      <c r="B60" s="2">
        <v>-378104.6677081167</v>
      </c>
    </row>
    <row r="61" spans="1:2" x14ac:dyDescent="0.55000000000000004">
      <c r="A61" s="2">
        <v>33</v>
      </c>
      <c r="B61" s="2">
        <v>-318180.66044724203</v>
      </c>
    </row>
    <row r="62" spans="1:2" x14ac:dyDescent="0.55000000000000004">
      <c r="A62" s="2">
        <v>34</v>
      </c>
      <c r="B62" s="2">
        <v>-1506030.1426621799</v>
      </c>
    </row>
    <row r="63" spans="1:2" x14ac:dyDescent="0.55000000000000004">
      <c r="A63" s="2">
        <v>35</v>
      </c>
      <c r="B63" s="2">
        <v>-754608.03556664649</v>
      </c>
    </row>
    <row r="64" spans="1:2" x14ac:dyDescent="0.55000000000000004">
      <c r="A64" s="2">
        <v>36</v>
      </c>
      <c r="B64" s="2">
        <v>250000</v>
      </c>
    </row>
    <row r="65" spans="1:2" x14ac:dyDescent="0.55000000000000004">
      <c r="A65" s="2">
        <v>37</v>
      </c>
      <c r="B65" s="2">
        <v>125000</v>
      </c>
    </row>
    <row r="66" spans="1:2" x14ac:dyDescent="0.55000000000000004">
      <c r="A66" s="2">
        <v>38</v>
      </c>
      <c r="B66" s="2">
        <v>-1044989.3212217707</v>
      </c>
    </row>
    <row r="67" spans="1:2" x14ac:dyDescent="0.55000000000000004">
      <c r="A67" s="2">
        <v>39</v>
      </c>
      <c r="B67" s="2">
        <v>-177472.43934507223</v>
      </c>
    </row>
    <row r="68" spans="1:2" x14ac:dyDescent="0.55000000000000004">
      <c r="A68" s="2">
        <v>40</v>
      </c>
      <c r="B68" s="2">
        <v>-826869.9870165016</v>
      </c>
    </row>
    <row r="69" spans="1:2" x14ac:dyDescent="0.55000000000000004">
      <c r="A69" s="2">
        <v>41</v>
      </c>
      <c r="B69" s="2">
        <v>-1050337.0160255108</v>
      </c>
    </row>
    <row r="70" spans="1:2" x14ac:dyDescent="0.55000000000000004">
      <c r="A70" s="2">
        <v>42</v>
      </c>
      <c r="B70" s="2">
        <v>-525370.95428234886</v>
      </c>
    </row>
    <row r="71" spans="1:2" x14ac:dyDescent="0.55000000000000004">
      <c r="A71" s="2">
        <v>43</v>
      </c>
      <c r="B71" s="2">
        <v>-1165413.2911667291</v>
      </c>
    </row>
    <row r="72" spans="1:2" x14ac:dyDescent="0.55000000000000004">
      <c r="A72" s="2">
        <v>44</v>
      </c>
      <c r="B72" s="2">
        <v>-651242.23606446967</v>
      </c>
    </row>
    <row r="73" spans="1:2" x14ac:dyDescent="0.55000000000000004">
      <c r="A73" s="2">
        <v>45</v>
      </c>
      <c r="B73" s="2">
        <v>-1257344.9026236548</v>
      </c>
    </row>
    <row r="74" spans="1:2" x14ac:dyDescent="0.55000000000000004">
      <c r="A74" s="2">
        <v>46</v>
      </c>
      <c r="B74" s="2">
        <v>-1354397.5997000986</v>
      </c>
    </row>
    <row r="75" spans="1:2" x14ac:dyDescent="0.55000000000000004">
      <c r="A75" s="2">
        <v>47</v>
      </c>
      <c r="B75" s="2">
        <v>-620813.9090780426</v>
      </c>
    </row>
    <row r="76" spans="1:2" x14ac:dyDescent="0.55000000000000004">
      <c r="A76" s="2">
        <v>48</v>
      </c>
      <c r="B76" s="2">
        <v>-1026358.2295630595</v>
      </c>
    </row>
    <row r="77" spans="1:2" x14ac:dyDescent="0.55000000000000004">
      <c r="A77" s="2">
        <v>49</v>
      </c>
      <c r="B77" s="2">
        <v>-537257.37067957094</v>
      </c>
    </row>
    <row r="78" spans="1:2" x14ac:dyDescent="0.55000000000000004">
      <c r="A78" s="2">
        <v>50</v>
      </c>
      <c r="B78" s="2">
        <v>-1255682.5659996287</v>
      </c>
    </row>
    <row r="79" spans="1:2" x14ac:dyDescent="0.55000000000000004">
      <c r="A79" s="2">
        <v>51</v>
      </c>
      <c r="B79" s="2">
        <v>-1550831.9959574626</v>
      </c>
    </row>
    <row r="80" spans="1:2" x14ac:dyDescent="0.55000000000000004">
      <c r="A80" s="2">
        <v>52</v>
      </c>
      <c r="B80" s="2">
        <v>-1100087.7058767029</v>
      </c>
    </row>
    <row r="81" spans="1:2" x14ac:dyDescent="0.55000000000000004">
      <c r="A81" s="2">
        <v>53</v>
      </c>
      <c r="B81" s="2">
        <v>-250000</v>
      </c>
    </row>
    <row r="82" spans="1:2" x14ac:dyDescent="0.55000000000000004">
      <c r="A82" s="2">
        <v>54</v>
      </c>
      <c r="B82" s="2">
        <v>-1199143.812709755</v>
      </c>
    </row>
    <row r="83" spans="1:2" x14ac:dyDescent="0.55000000000000004">
      <c r="A83" s="2">
        <v>55</v>
      </c>
      <c r="B83" s="2">
        <v>-1035171.910647408</v>
      </c>
    </row>
    <row r="84" spans="1:2" x14ac:dyDescent="0.55000000000000004">
      <c r="A84" s="2">
        <v>56</v>
      </c>
      <c r="B84" s="2">
        <v>-643650.88434965606</v>
      </c>
    </row>
    <row r="85" spans="1:2" x14ac:dyDescent="0.55000000000000004">
      <c r="A85" s="2">
        <v>57</v>
      </c>
      <c r="B85" s="2">
        <v>-497318.97547367681</v>
      </c>
    </row>
    <row r="86" spans="1:2" x14ac:dyDescent="0.55000000000000004">
      <c r="A86" s="2">
        <v>58</v>
      </c>
      <c r="B86" s="2">
        <v>-306263.9705813108</v>
      </c>
    </row>
    <row r="87" spans="1:2" x14ac:dyDescent="0.55000000000000004">
      <c r="A87" s="2">
        <v>59</v>
      </c>
      <c r="B87" s="2">
        <v>-297227.35456997453</v>
      </c>
    </row>
    <row r="88" spans="1:2" x14ac:dyDescent="0.55000000000000004">
      <c r="A88" s="2">
        <v>60</v>
      </c>
      <c r="B88" s="2">
        <v>-927602.90475604672</v>
      </c>
    </row>
    <row r="89" spans="1:2" x14ac:dyDescent="0.55000000000000004">
      <c r="A89" s="2">
        <v>61</v>
      </c>
      <c r="B89" s="2">
        <v>250000</v>
      </c>
    </row>
    <row r="90" spans="1:2" x14ac:dyDescent="0.55000000000000004">
      <c r="A90" s="2">
        <v>62</v>
      </c>
      <c r="B90" s="2">
        <v>-616335.69730124075</v>
      </c>
    </row>
    <row r="91" spans="1:2" x14ac:dyDescent="0.55000000000000004">
      <c r="A91" s="2">
        <v>63</v>
      </c>
      <c r="B91" s="2">
        <v>-1137205.4502913775</v>
      </c>
    </row>
    <row r="92" spans="1:2" x14ac:dyDescent="0.55000000000000004">
      <c r="A92" s="2">
        <v>64</v>
      </c>
      <c r="B92" s="2">
        <v>-1456109.358805673</v>
      </c>
    </row>
    <row r="93" spans="1:2" x14ac:dyDescent="0.55000000000000004">
      <c r="A93" s="2">
        <v>65</v>
      </c>
      <c r="B93" s="2">
        <v>-63428.01519231798</v>
      </c>
    </row>
    <row r="94" spans="1:2" x14ac:dyDescent="0.55000000000000004">
      <c r="A94" s="2">
        <v>66</v>
      </c>
      <c r="B94" s="2">
        <v>-807951.56726892723</v>
      </c>
    </row>
    <row r="95" spans="1:2" x14ac:dyDescent="0.55000000000000004">
      <c r="A95" s="2">
        <v>67</v>
      </c>
      <c r="B95" s="2">
        <v>-521669.16348522401</v>
      </c>
    </row>
    <row r="96" spans="1:2" x14ac:dyDescent="0.55000000000000004">
      <c r="A96" s="2">
        <v>68</v>
      </c>
      <c r="B96" s="2">
        <v>0</v>
      </c>
    </row>
    <row r="97" spans="1:2" x14ac:dyDescent="0.55000000000000004">
      <c r="A97" s="2">
        <v>69</v>
      </c>
      <c r="B97" s="2">
        <v>-781653.81767317897</v>
      </c>
    </row>
    <row r="98" spans="1:2" x14ac:dyDescent="0.55000000000000004">
      <c r="A98" s="2">
        <v>70</v>
      </c>
      <c r="B98" s="2">
        <v>-1053592.6398792956</v>
      </c>
    </row>
    <row r="99" spans="1:2" x14ac:dyDescent="0.55000000000000004">
      <c r="A99" s="2">
        <v>71</v>
      </c>
      <c r="B99" s="2">
        <v>-992562.77739905054</v>
      </c>
    </row>
    <row r="100" spans="1:2" x14ac:dyDescent="0.55000000000000004">
      <c r="A100" s="2">
        <v>72</v>
      </c>
      <c r="B100" s="2">
        <v>-247031.29483412122</v>
      </c>
    </row>
    <row r="101" spans="1:2" x14ac:dyDescent="0.55000000000000004">
      <c r="A101" s="2">
        <v>73</v>
      </c>
      <c r="B101" s="2">
        <v>250000</v>
      </c>
    </row>
    <row r="102" spans="1:2" x14ac:dyDescent="0.55000000000000004">
      <c r="A102" s="2">
        <v>74</v>
      </c>
      <c r="B102" s="2">
        <v>-539166.94628262345</v>
      </c>
    </row>
    <row r="103" spans="1:2" x14ac:dyDescent="0.55000000000000004">
      <c r="A103" s="2">
        <v>75</v>
      </c>
      <c r="B103" s="2">
        <v>250099.44858100789</v>
      </c>
    </row>
    <row r="104" spans="1:2" x14ac:dyDescent="0.55000000000000004">
      <c r="A104" s="2">
        <v>76</v>
      </c>
      <c r="B104" s="2">
        <v>-553327.10013569589</v>
      </c>
    </row>
    <row r="105" spans="1:2" x14ac:dyDescent="0.55000000000000004">
      <c r="A105" s="2">
        <v>77</v>
      </c>
      <c r="B105" s="2">
        <v>-1210786.3166456139</v>
      </c>
    </row>
    <row r="106" spans="1:2" x14ac:dyDescent="0.55000000000000004">
      <c r="A106" s="2">
        <v>78</v>
      </c>
      <c r="B106" s="2">
        <v>-754804.12333566614</v>
      </c>
    </row>
    <row r="107" spans="1:2" x14ac:dyDescent="0.55000000000000004">
      <c r="A107" s="2">
        <v>79</v>
      </c>
      <c r="B107" s="2">
        <v>-740524.71319507912</v>
      </c>
    </row>
    <row r="108" spans="1:2" x14ac:dyDescent="0.55000000000000004">
      <c r="A108" s="2">
        <v>80</v>
      </c>
      <c r="B108" s="2">
        <v>-717051.89308658254</v>
      </c>
    </row>
    <row r="109" spans="1:2" x14ac:dyDescent="0.55000000000000004">
      <c r="A109" s="2">
        <v>81</v>
      </c>
      <c r="B109" s="2">
        <v>-1237621.5538903635</v>
      </c>
    </row>
    <row r="110" spans="1:2" x14ac:dyDescent="0.55000000000000004">
      <c r="A110" s="2">
        <v>82</v>
      </c>
      <c r="B110" s="2">
        <v>-1473017.1931969405</v>
      </c>
    </row>
    <row r="111" spans="1:2" x14ac:dyDescent="0.55000000000000004">
      <c r="A111" s="2">
        <v>83</v>
      </c>
      <c r="B111" s="2">
        <v>250000</v>
      </c>
    </row>
    <row r="112" spans="1:2" x14ac:dyDescent="0.55000000000000004">
      <c r="A112" s="2">
        <v>84</v>
      </c>
      <c r="B112" s="2">
        <v>-230552.20262849907</v>
      </c>
    </row>
    <row r="113" spans="1:2" x14ac:dyDescent="0.55000000000000004">
      <c r="A113" s="2">
        <v>85</v>
      </c>
      <c r="B113" s="2">
        <v>-1116710.8868351718</v>
      </c>
    </row>
    <row r="114" spans="1:2" x14ac:dyDescent="0.55000000000000004">
      <c r="A114" s="2">
        <v>86</v>
      </c>
      <c r="B114" s="2">
        <v>-1344789.236942674</v>
      </c>
    </row>
    <row r="115" spans="1:2" x14ac:dyDescent="0.55000000000000004">
      <c r="A115" s="2">
        <v>87</v>
      </c>
      <c r="B115" s="2">
        <v>-1191554.5107540931</v>
      </c>
    </row>
    <row r="116" spans="1:2" x14ac:dyDescent="0.55000000000000004">
      <c r="A116" s="2">
        <v>88</v>
      </c>
      <c r="B116" s="2">
        <v>-911361.95642165618</v>
      </c>
    </row>
    <row r="117" spans="1:2" x14ac:dyDescent="0.55000000000000004">
      <c r="A117" s="2">
        <v>89</v>
      </c>
      <c r="B117" s="2">
        <v>-848156.8754793579</v>
      </c>
    </row>
    <row r="118" spans="1:2" x14ac:dyDescent="0.55000000000000004">
      <c r="A118" s="2">
        <v>90</v>
      </c>
      <c r="B118" s="2">
        <v>-1119510.4341765579</v>
      </c>
    </row>
    <row r="119" spans="1:2" x14ac:dyDescent="0.55000000000000004">
      <c r="A119" s="2">
        <v>91</v>
      </c>
      <c r="B119" s="2">
        <v>-785279.70468459395</v>
      </c>
    </row>
    <row r="120" spans="1:2" x14ac:dyDescent="0.55000000000000004">
      <c r="A120" s="2">
        <v>92</v>
      </c>
      <c r="B120" s="2">
        <v>-688553.94895587629</v>
      </c>
    </row>
    <row r="121" spans="1:2" x14ac:dyDescent="0.55000000000000004">
      <c r="A121" s="2">
        <v>93</v>
      </c>
      <c r="B121" s="2">
        <v>-1872691.612600323</v>
      </c>
    </row>
    <row r="122" spans="1:2" x14ac:dyDescent="0.55000000000000004">
      <c r="A122" s="2">
        <v>94</v>
      </c>
      <c r="B122" s="2">
        <v>-1572423.9952735396</v>
      </c>
    </row>
    <row r="123" spans="1:2" x14ac:dyDescent="0.55000000000000004">
      <c r="A123" s="2">
        <v>95</v>
      </c>
      <c r="B123" s="2">
        <v>-1299321.0915134433</v>
      </c>
    </row>
    <row r="124" spans="1:2" x14ac:dyDescent="0.55000000000000004">
      <c r="A124" s="2">
        <v>96</v>
      </c>
      <c r="B124" s="2">
        <v>-740102.45289232291</v>
      </c>
    </row>
    <row r="125" spans="1:2" x14ac:dyDescent="0.55000000000000004">
      <c r="A125" s="2">
        <v>97</v>
      </c>
      <c r="B125" s="2">
        <v>-658879.98056229367</v>
      </c>
    </row>
    <row r="126" spans="1:2" x14ac:dyDescent="0.55000000000000004">
      <c r="A126" s="2">
        <v>98</v>
      </c>
      <c r="B126" s="2">
        <v>-962612.73967863456</v>
      </c>
    </row>
    <row r="127" spans="1:2" x14ac:dyDescent="0.55000000000000004">
      <c r="A127" s="2">
        <v>99</v>
      </c>
      <c r="B127" s="2">
        <v>-710817.67372738419</v>
      </c>
    </row>
    <row r="128" spans="1:2" x14ac:dyDescent="0.55000000000000004">
      <c r="A128" s="2">
        <v>100</v>
      </c>
      <c r="B128" s="2">
        <v>-491990.23646613659</v>
      </c>
    </row>
    <row r="129" spans="1:2" x14ac:dyDescent="0.55000000000000004">
      <c r="A129" s="2">
        <v>101</v>
      </c>
      <c r="B129" s="2">
        <v>-434678.57927187934</v>
      </c>
    </row>
    <row r="130" spans="1:2" x14ac:dyDescent="0.55000000000000004">
      <c r="A130" s="2">
        <v>102</v>
      </c>
      <c r="B130" s="2">
        <v>-639806.38846613013</v>
      </c>
    </row>
    <row r="131" spans="1:2" x14ac:dyDescent="0.55000000000000004">
      <c r="A131" s="2">
        <v>103</v>
      </c>
      <c r="B131" s="2">
        <v>-152508.45301229783</v>
      </c>
    </row>
    <row r="132" spans="1:2" x14ac:dyDescent="0.55000000000000004">
      <c r="A132" s="2">
        <v>104</v>
      </c>
      <c r="B132" s="2">
        <v>-1431064.7385920016</v>
      </c>
    </row>
    <row r="133" spans="1:2" x14ac:dyDescent="0.55000000000000004">
      <c r="A133" s="2">
        <v>105</v>
      </c>
      <c r="B133" s="2">
        <v>-613664.4804626354</v>
      </c>
    </row>
    <row r="134" spans="1:2" x14ac:dyDescent="0.55000000000000004">
      <c r="A134" s="2">
        <v>106</v>
      </c>
      <c r="B134" s="2">
        <v>-1365569.5683338845</v>
      </c>
    </row>
    <row r="135" spans="1:2" x14ac:dyDescent="0.55000000000000004">
      <c r="A135" s="2">
        <v>107</v>
      </c>
      <c r="B135" s="2">
        <v>-554265.67078943504</v>
      </c>
    </row>
    <row r="136" spans="1:2" x14ac:dyDescent="0.55000000000000004">
      <c r="A136" s="2">
        <v>108</v>
      </c>
      <c r="B136" s="2">
        <v>-2120471.0590946418</v>
      </c>
    </row>
    <row r="137" spans="1:2" x14ac:dyDescent="0.55000000000000004">
      <c r="A137" s="2">
        <v>109</v>
      </c>
      <c r="B137" s="2">
        <v>-992146.97810258821</v>
      </c>
    </row>
    <row r="138" spans="1:2" x14ac:dyDescent="0.55000000000000004">
      <c r="A138" s="2">
        <v>110</v>
      </c>
      <c r="B138" s="2">
        <v>125000</v>
      </c>
    </row>
    <row r="139" spans="1:2" x14ac:dyDescent="0.55000000000000004">
      <c r="A139" s="2">
        <v>111</v>
      </c>
      <c r="B139" s="2">
        <v>-478721.28993876342</v>
      </c>
    </row>
    <row r="140" spans="1:2" x14ac:dyDescent="0.55000000000000004">
      <c r="A140" s="2">
        <v>112</v>
      </c>
      <c r="B140" s="2">
        <v>-531173.94159619557</v>
      </c>
    </row>
    <row r="141" spans="1:2" x14ac:dyDescent="0.55000000000000004">
      <c r="A141" s="2">
        <v>113</v>
      </c>
      <c r="B141" s="2">
        <v>-1496169.3105073301</v>
      </c>
    </row>
    <row r="142" spans="1:2" x14ac:dyDescent="0.55000000000000004">
      <c r="A142" s="2">
        <v>114</v>
      </c>
      <c r="B142" s="2">
        <v>-1022035.7833776287</v>
      </c>
    </row>
    <row r="143" spans="1:2" x14ac:dyDescent="0.55000000000000004">
      <c r="A143" s="2">
        <v>115</v>
      </c>
      <c r="B143" s="2">
        <v>-694361.36623487505</v>
      </c>
    </row>
    <row r="144" spans="1:2" x14ac:dyDescent="0.55000000000000004">
      <c r="A144" s="2">
        <v>116</v>
      </c>
      <c r="B144" s="2">
        <v>-513192.82914314873</v>
      </c>
    </row>
    <row r="145" spans="1:2" x14ac:dyDescent="0.55000000000000004">
      <c r="A145" s="2">
        <v>117</v>
      </c>
      <c r="B145" s="2">
        <v>375000</v>
      </c>
    </row>
    <row r="146" spans="1:2" x14ac:dyDescent="0.55000000000000004">
      <c r="A146" s="2">
        <v>118</v>
      </c>
      <c r="B146" s="2">
        <v>375000</v>
      </c>
    </row>
    <row r="147" spans="1:2" x14ac:dyDescent="0.55000000000000004">
      <c r="A147" s="2">
        <v>119</v>
      </c>
      <c r="B147" s="2">
        <v>-155663.33630879672</v>
      </c>
    </row>
    <row r="148" spans="1:2" x14ac:dyDescent="0.55000000000000004">
      <c r="A148" s="2">
        <v>120</v>
      </c>
      <c r="B148" s="2">
        <v>-1221354.2456322487</v>
      </c>
    </row>
    <row r="149" spans="1:2" x14ac:dyDescent="0.55000000000000004">
      <c r="A149" s="2">
        <v>121</v>
      </c>
      <c r="B149" s="2">
        <v>-699244.30991795997</v>
      </c>
    </row>
    <row r="150" spans="1:2" x14ac:dyDescent="0.55000000000000004">
      <c r="A150" s="2">
        <v>122</v>
      </c>
      <c r="B150" s="2">
        <v>-843148.9711967659</v>
      </c>
    </row>
    <row r="151" spans="1:2" x14ac:dyDescent="0.55000000000000004">
      <c r="A151" s="2">
        <v>123</v>
      </c>
      <c r="B151" s="2">
        <v>-1989710.7372706814</v>
      </c>
    </row>
    <row r="152" spans="1:2" x14ac:dyDescent="0.55000000000000004">
      <c r="A152" s="2">
        <v>124</v>
      </c>
      <c r="B152" s="2">
        <v>-1023522.6445873035</v>
      </c>
    </row>
    <row r="153" spans="1:2" x14ac:dyDescent="0.55000000000000004">
      <c r="A153" s="2">
        <v>125</v>
      </c>
      <c r="B153" s="2">
        <v>-661688.91856469878</v>
      </c>
    </row>
    <row r="154" spans="1:2" x14ac:dyDescent="0.55000000000000004">
      <c r="A154" s="2">
        <v>126</v>
      </c>
      <c r="B154" s="2">
        <v>-295265.75168139715</v>
      </c>
    </row>
    <row r="155" spans="1:2" x14ac:dyDescent="0.55000000000000004">
      <c r="A155" s="2">
        <v>127</v>
      </c>
      <c r="B155" s="2">
        <v>-1169711.4878052052</v>
      </c>
    </row>
    <row r="156" spans="1:2" x14ac:dyDescent="0.55000000000000004">
      <c r="A156" s="2">
        <v>128</v>
      </c>
      <c r="B156" s="2">
        <v>-749981.70795956964</v>
      </c>
    </row>
    <row r="157" spans="1:2" x14ac:dyDescent="0.55000000000000004">
      <c r="A157" s="2">
        <v>129</v>
      </c>
      <c r="B157" s="2">
        <v>-314128.34527718113</v>
      </c>
    </row>
    <row r="158" spans="1:2" x14ac:dyDescent="0.55000000000000004">
      <c r="A158" s="2">
        <v>130</v>
      </c>
      <c r="B158" s="2">
        <v>-419881.60444992717</v>
      </c>
    </row>
    <row r="159" spans="1:2" x14ac:dyDescent="0.55000000000000004">
      <c r="A159" s="2">
        <v>131</v>
      </c>
      <c r="B159" s="2">
        <v>-1018227.744271244</v>
      </c>
    </row>
    <row r="160" spans="1:2" x14ac:dyDescent="0.55000000000000004">
      <c r="A160" s="2">
        <v>132</v>
      </c>
      <c r="B160" s="2">
        <v>-805983.45880497468</v>
      </c>
    </row>
    <row r="161" spans="1:2" x14ac:dyDescent="0.55000000000000004">
      <c r="A161" s="2">
        <v>133</v>
      </c>
      <c r="B161" s="2">
        <v>-1611075.7024379151</v>
      </c>
    </row>
    <row r="162" spans="1:2" x14ac:dyDescent="0.55000000000000004">
      <c r="A162" s="2">
        <v>134</v>
      </c>
      <c r="B162" s="2">
        <v>-804124.44790638925</v>
      </c>
    </row>
    <row r="163" spans="1:2" x14ac:dyDescent="0.55000000000000004">
      <c r="A163" s="2">
        <v>135</v>
      </c>
      <c r="B163" s="2">
        <v>-743063.50359902496</v>
      </c>
    </row>
    <row r="164" spans="1:2" x14ac:dyDescent="0.55000000000000004">
      <c r="A164" s="2">
        <v>136</v>
      </c>
      <c r="B164" s="2">
        <v>-1519196.5454681015</v>
      </c>
    </row>
    <row r="165" spans="1:2" x14ac:dyDescent="0.55000000000000004">
      <c r="A165" s="2">
        <v>137</v>
      </c>
      <c r="B165" s="2">
        <v>250000</v>
      </c>
    </row>
    <row r="166" spans="1:2" x14ac:dyDescent="0.55000000000000004">
      <c r="A166" s="2">
        <v>138</v>
      </c>
      <c r="B166" s="2">
        <v>-771285.74150518631</v>
      </c>
    </row>
    <row r="167" spans="1:2" x14ac:dyDescent="0.55000000000000004">
      <c r="A167" s="2">
        <v>139</v>
      </c>
      <c r="B167" s="2">
        <v>-796225.47092617839</v>
      </c>
    </row>
    <row r="168" spans="1:2" x14ac:dyDescent="0.55000000000000004">
      <c r="A168" s="2">
        <v>140</v>
      </c>
      <c r="B168" s="2">
        <v>-536020.73650414648</v>
      </c>
    </row>
    <row r="169" spans="1:2" x14ac:dyDescent="0.55000000000000004">
      <c r="A169" s="2">
        <v>141</v>
      </c>
      <c r="B169" s="2">
        <v>-932770.43478243158</v>
      </c>
    </row>
    <row r="170" spans="1:2" x14ac:dyDescent="0.55000000000000004">
      <c r="A170" s="2">
        <v>142</v>
      </c>
      <c r="B170" s="2">
        <v>-1565687.4623069735</v>
      </c>
    </row>
    <row r="171" spans="1:2" x14ac:dyDescent="0.55000000000000004">
      <c r="A171" s="2">
        <v>143</v>
      </c>
      <c r="B171" s="2">
        <v>-1442803.0406866483</v>
      </c>
    </row>
    <row r="172" spans="1:2" x14ac:dyDescent="0.55000000000000004">
      <c r="A172" s="2">
        <v>144</v>
      </c>
      <c r="B172" s="2">
        <v>-998934.35630204307</v>
      </c>
    </row>
    <row r="173" spans="1:2" x14ac:dyDescent="0.55000000000000004">
      <c r="A173" s="2">
        <v>145</v>
      </c>
      <c r="B173" s="2">
        <v>-1043247.3379091599</v>
      </c>
    </row>
    <row r="174" spans="1:2" x14ac:dyDescent="0.55000000000000004">
      <c r="A174" s="2">
        <v>146</v>
      </c>
      <c r="B174" s="2">
        <v>500000</v>
      </c>
    </row>
    <row r="175" spans="1:2" x14ac:dyDescent="0.55000000000000004">
      <c r="A175" s="2">
        <v>147</v>
      </c>
      <c r="B175" s="2">
        <v>-671820.37524524331</v>
      </c>
    </row>
    <row r="176" spans="1:2" x14ac:dyDescent="0.55000000000000004">
      <c r="A176" s="2">
        <v>148</v>
      </c>
      <c r="B176" s="2">
        <v>-1305087.0346059154</v>
      </c>
    </row>
    <row r="177" spans="1:2" x14ac:dyDescent="0.55000000000000004">
      <c r="A177" s="2">
        <v>149</v>
      </c>
      <c r="B177" s="2">
        <v>-2224234.0317168683</v>
      </c>
    </row>
    <row r="178" spans="1:2" x14ac:dyDescent="0.55000000000000004">
      <c r="A178" s="2">
        <v>150</v>
      </c>
      <c r="B178" s="2">
        <v>-412750.65220457711</v>
      </c>
    </row>
    <row r="179" spans="1:2" x14ac:dyDescent="0.55000000000000004">
      <c r="A179" s="2">
        <v>151</v>
      </c>
      <c r="B179" s="2">
        <v>-699490.37707536493</v>
      </c>
    </row>
    <row r="180" spans="1:2" x14ac:dyDescent="0.55000000000000004">
      <c r="A180" s="2">
        <v>152</v>
      </c>
      <c r="B180" s="2">
        <v>-1575684.8641291675</v>
      </c>
    </row>
    <row r="181" spans="1:2" x14ac:dyDescent="0.55000000000000004">
      <c r="A181" s="2">
        <v>153</v>
      </c>
      <c r="B181" s="2">
        <v>-1040047.2847425841</v>
      </c>
    </row>
    <row r="182" spans="1:2" x14ac:dyDescent="0.55000000000000004">
      <c r="A182" s="2">
        <v>154</v>
      </c>
      <c r="B182" s="2">
        <v>-1253199.0022690108</v>
      </c>
    </row>
    <row r="183" spans="1:2" x14ac:dyDescent="0.55000000000000004">
      <c r="A183" s="2">
        <v>155</v>
      </c>
      <c r="B183" s="2">
        <v>-875835.69340990111</v>
      </c>
    </row>
    <row r="184" spans="1:2" x14ac:dyDescent="0.55000000000000004">
      <c r="A184" s="2">
        <v>156</v>
      </c>
      <c r="B184" s="2">
        <v>-474867.00993342063</v>
      </c>
    </row>
    <row r="185" spans="1:2" x14ac:dyDescent="0.55000000000000004">
      <c r="A185" s="2">
        <v>157</v>
      </c>
      <c r="B185" s="2">
        <v>-1122864.0416299466</v>
      </c>
    </row>
    <row r="186" spans="1:2" x14ac:dyDescent="0.55000000000000004">
      <c r="A186" s="2">
        <v>158</v>
      </c>
      <c r="B186" s="2">
        <v>-735056.58056034835</v>
      </c>
    </row>
    <row r="187" spans="1:2" x14ac:dyDescent="0.55000000000000004">
      <c r="A187" s="2">
        <v>159</v>
      </c>
      <c r="B187" s="2">
        <v>-515517.87737279444</v>
      </c>
    </row>
    <row r="188" spans="1:2" x14ac:dyDescent="0.55000000000000004">
      <c r="A188" s="2">
        <v>160</v>
      </c>
      <c r="B188" s="2">
        <v>-753380.97857041471</v>
      </c>
    </row>
    <row r="189" spans="1:2" x14ac:dyDescent="0.55000000000000004">
      <c r="A189" s="2">
        <v>161</v>
      </c>
      <c r="B189" s="2">
        <v>-1015037.5967829848</v>
      </c>
    </row>
    <row r="190" spans="1:2" x14ac:dyDescent="0.55000000000000004">
      <c r="A190" s="2">
        <v>162</v>
      </c>
      <c r="B190" s="2">
        <v>125000</v>
      </c>
    </row>
    <row r="191" spans="1:2" x14ac:dyDescent="0.55000000000000004">
      <c r="A191" s="2">
        <v>163</v>
      </c>
      <c r="B191" s="2">
        <v>-890408.72982464335</v>
      </c>
    </row>
    <row r="192" spans="1:2" x14ac:dyDescent="0.55000000000000004">
      <c r="A192" s="2">
        <v>164</v>
      </c>
      <c r="B192" s="2">
        <v>0</v>
      </c>
    </row>
    <row r="193" spans="1:2" x14ac:dyDescent="0.55000000000000004">
      <c r="A193" s="2">
        <v>165</v>
      </c>
      <c r="B193" s="2">
        <v>-895265.89002101496</v>
      </c>
    </row>
    <row r="194" spans="1:2" x14ac:dyDescent="0.55000000000000004">
      <c r="A194" s="2">
        <v>166</v>
      </c>
      <c r="B194" s="2">
        <v>-402795.27705078892</v>
      </c>
    </row>
    <row r="195" spans="1:2" x14ac:dyDescent="0.55000000000000004">
      <c r="A195" s="2">
        <v>167</v>
      </c>
      <c r="B195" s="2">
        <v>-629562.3154961128</v>
      </c>
    </row>
    <row r="196" spans="1:2" x14ac:dyDescent="0.55000000000000004">
      <c r="A196" s="2">
        <v>168</v>
      </c>
      <c r="B196" s="2">
        <v>-1072129.8484321579</v>
      </c>
    </row>
    <row r="197" spans="1:2" x14ac:dyDescent="0.55000000000000004">
      <c r="A197" s="2">
        <v>169</v>
      </c>
      <c r="B197" s="2">
        <v>-425849.11446645326</v>
      </c>
    </row>
    <row r="198" spans="1:2" x14ac:dyDescent="0.55000000000000004">
      <c r="A198" s="2">
        <v>170</v>
      </c>
      <c r="B198" s="2">
        <v>-939329.01374546112</v>
      </c>
    </row>
    <row r="199" spans="1:2" x14ac:dyDescent="0.55000000000000004">
      <c r="A199" s="2">
        <v>171</v>
      </c>
      <c r="B199" s="2">
        <v>-1597307.0168200752</v>
      </c>
    </row>
    <row r="200" spans="1:2" x14ac:dyDescent="0.55000000000000004">
      <c r="A200" s="2">
        <v>172</v>
      </c>
      <c r="B200" s="2">
        <v>-1238380.5421496804</v>
      </c>
    </row>
    <row r="201" spans="1:2" x14ac:dyDescent="0.55000000000000004">
      <c r="A201" s="2">
        <v>173</v>
      </c>
      <c r="B201" s="2">
        <v>0</v>
      </c>
    </row>
    <row r="202" spans="1:2" x14ac:dyDescent="0.55000000000000004">
      <c r="A202" s="2">
        <v>174</v>
      </c>
      <c r="B202" s="2">
        <v>125000</v>
      </c>
    </row>
    <row r="203" spans="1:2" x14ac:dyDescent="0.55000000000000004">
      <c r="A203" s="2">
        <v>175</v>
      </c>
      <c r="B203" s="2">
        <v>-1047710.9503478219</v>
      </c>
    </row>
    <row r="204" spans="1:2" x14ac:dyDescent="0.55000000000000004">
      <c r="A204" s="2">
        <v>176</v>
      </c>
      <c r="B204" s="2">
        <v>-332931.54757458781</v>
      </c>
    </row>
    <row r="205" spans="1:2" x14ac:dyDescent="0.55000000000000004">
      <c r="A205" s="2">
        <v>177</v>
      </c>
      <c r="B205" s="2">
        <v>-1398516.3199085589</v>
      </c>
    </row>
    <row r="206" spans="1:2" x14ac:dyDescent="0.55000000000000004">
      <c r="A206" s="2">
        <v>178</v>
      </c>
      <c r="B206" s="2">
        <v>-703030.27739718009</v>
      </c>
    </row>
    <row r="207" spans="1:2" x14ac:dyDescent="0.55000000000000004">
      <c r="A207" s="2">
        <v>179</v>
      </c>
      <c r="B207" s="2">
        <v>-1743682.3339216178</v>
      </c>
    </row>
    <row r="208" spans="1:2" x14ac:dyDescent="0.55000000000000004">
      <c r="A208" s="2">
        <v>180</v>
      </c>
      <c r="B208" s="2">
        <v>-1408623.8230001959</v>
      </c>
    </row>
    <row r="209" spans="1:2" x14ac:dyDescent="0.55000000000000004">
      <c r="A209" s="2">
        <v>181</v>
      </c>
      <c r="B209" s="2">
        <v>-12459.891335030807</v>
      </c>
    </row>
    <row r="210" spans="1:2" x14ac:dyDescent="0.55000000000000004">
      <c r="A210" s="2">
        <v>182</v>
      </c>
      <c r="B210" s="2">
        <v>-942942.39263944526</v>
      </c>
    </row>
    <row r="211" spans="1:2" x14ac:dyDescent="0.55000000000000004">
      <c r="A211" s="2">
        <v>183</v>
      </c>
      <c r="B211" s="2">
        <v>-1021700.5592348236</v>
      </c>
    </row>
    <row r="212" spans="1:2" x14ac:dyDescent="0.55000000000000004">
      <c r="A212" s="2">
        <v>184</v>
      </c>
      <c r="B212" s="2">
        <v>0</v>
      </c>
    </row>
    <row r="213" spans="1:2" x14ac:dyDescent="0.55000000000000004">
      <c r="A213" s="2">
        <v>185</v>
      </c>
      <c r="B213" s="2">
        <v>-1018275.8699440168</v>
      </c>
    </row>
    <row r="214" spans="1:2" x14ac:dyDescent="0.55000000000000004">
      <c r="A214" s="2">
        <v>186</v>
      </c>
      <c r="B214" s="2">
        <v>-187298.23093329687</v>
      </c>
    </row>
    <row r="215" spans="1:2" x14ac:dyDescent="0.55000000000000004">
      <c r="A215" s="2">
        <v>187</v>
      </c>
      <c r="B215" s="2">
        <v>-852596.21131365316</v>
      </c>
    </row>
    <row r="216" spans="1:2" x14ac:dyDescent="0.55000000000000004">
      <c r="A216" s="2">
        <v>188</v>
      </c>
      <c r="B216" s="2">
        <v>-764908.84640864911</v>
      </c>
    </row>
    <row r="217" spans="1:2" x14ac:dyDescent="0.55000000000000004">
      <c r="A217" s="2">
        <v>189</v>
      </c>
      <c r="B217" s="2">
        <v>-396575.44514270156</v>
      </c>
    </row>
    <row r="218" spans="1:2" x14ac:dyDescent="0.55000000000000004">
      <c r="A218" s="2">
        <v>190</v>
      </c>
      <c r="B218" s="2">
        <v>-569735.66554349719</v>
      </c>
    </row>
    <row r="219" spans="1:2" x14ac:dyDescent="0.55000000000000004">
      <c r="A219" s="2">
        <v>191</v>
      </c>
      <c r="B219" s="2">
        <v>250000</v>
      </c>
    </row>
    <row r="220" spans="1:2" x14ac:dyDescent="0.55000000000000004">
      <c r="A220" s="2">
        <v>192</v>
      </c>
      <c r="B220" s="2">
        <v>83323.45989208424</v>
      </c>
    </row>
    <row r="221" spans="1:2" x14ac:dyDescent="0.55000000000000004">
      <c r="A221" s="2">
        <v>193</v>
      </c>
      <c r="B221" s="2">
        <v>-685813.83206101099</v>
      </c>
    </row>
    <row r="222" spans="1:2" x14ac:dyDescent="0.55000000000000004">
      <c r="A222" s="2">
        <v>194</v>
      </c>
      <c r="B222" s="2">
        <v>-463357.51954356208</v>
      </c>
    </row>
    <row r="223" spans="1:2" x14ac:dyDescent="0.55000000000000004">
      <c r="A223" s="2">
        <v>195</v>
      </c>
      <c r="B223" s="2">
        <v>-70403.959259505442</v>
      </c>
    </row>
    <row r="224" spans="1:2" x14ac:dyDescent="0.55000000000000004">
      <c r="A224" s="2">
        <v>196</v>
      </c>
      <c r="B224" s="2">
        <v>250000</v>
      </c>
    </row>
    <row r="225" spans="1:2" x14ac:dyDescent="0.55000000000000004">
      <c r="A225" s="2">
        <v>197</v>
      </c>
      <c r="B225" s="2">
        <v>-655287.38076359383</v>
      </c>
    </row>
    <row r="226" spans="1:2" x14ac:dyDescent="0.55000000000000004">
      <c r="A226" s="2">
        <v>198</v>
      </c>
      <c r="B226" s="2">
        <v>-709973.53536777198</v>
      </c>
    </row>
    <row r="227" spans="1:2" x14ac:dyDescent="0.55000000000000004">
      <c r="A227" s="2">
        <v>199</v>
      </c>
      <c r="B227" s="2">
        <v>-1367770.9791971846</v>
      </c>
    </row>
    <row r="228" spans="1:2" x14ac:dyDescent="0.55000000000000004">
      <c r="A228" s="2">
        <v>200</v>
      </c>
      <c r="B228" s="2">
        <v>-1166262.7919654867</v>
      </c>
    </row>
    <row r="229" spans="1:2" x14ac:dyDescent="0.55000000000000004">
      <c r="A229" s="2">
        <v>201</v>
      </c>
      <c r="B229" s="2">
        <v>-1689451.2221571789</v>
      </c>
    </row>
    <row r="230" spans="1:2" x14ac:dyDescent="0.55000000000000004">
      <c r="A230" s="2">
        <v>202</v>
      </c>
      <c r="B230" s="2">
        <v>250000</v>
      </c>
    </row>
    <row r="231" spans="1:2" x14ac:dyDescent="0.55000000000000004">
      <c r="A231" s="2">
        <v>203</v>
      </c>
      <c r="B231" s="2">
        <v>-1809263.0685806922</v>
      </c>
    </row>
    <row r="232" spans="1:2" x14ac:dyDescent="0.55000000000000004">
      <c r="A232" s="2">
        <v>204</v>
      </c>
      <c r="B232" s="2">
        <v>-715011.65444557171</v>
      </c>
    </row>
    <row r="233" spans="1:2" x14ac:dyDescent="0.55000000000000004">
      <c r="A233" s="2">
        <v>205</v>
      </c>
      <c r="B233" s="2">
        <v>-227712.53510050866</v>
      </c>
    </row>
    <row r="234" spans="1:2" x14ac:dyDescent="0.55000000000000004">
      <c r="A234" s="2">
        <v>206</v>
      </c>
      <c r="B234" s="2">
        <v>-967062.15019370068</v>
      </c>
    </row>
    <row r="235" spans="1:2" x14ac:dyDescent="0.55000000000000004">
      <c r="A235" s="2">
        <v>207</v>
      </c>
      <c r="B235" s="2">
        <v>-959760.86185837572</v>
      </c>
    </row>
    <row r="236" spans="1:2" x14ac:dyDescent="0.55000000000000004">
      <c r="A236" s="2">
        <v>208</v>
      </c>
      <c r="B236" s="2">
        <v>-181320.42716090727</v>
      </c>
    </row>
    <row r="237" spans="1:2" x14ac:dyDescent="0.55000000000000004">
      <c r="A237" s="2">
        <v>209</v>
      </c>
      <c r="B237" s="2">
        <v>-1501642.8399696639</v>
      </c>
    </row>
    <row r="238" spans="1:2" x14ac:dyDescent="0.55000000000000004">
      <c r="A238" s="2">
        <v>210</v>
      </c>
      <c r="B238" s="2">
        <v>-753870.05205289612</v>
      </c>
    </row>
    <row r="239" spans="1:2" x14ac:dyDescent="0.55000000000000004">
      <c r="A239" s="2">
        <v>211</v>
      </c>
      <c r="B239" s="2">
        <v>-11906.901486629969</v>
      </c>
    </row>
    <row r="240" spans="1:2" x14ac:dyDescent="0.55000000000000004">
      <c r="A240" s="2">
        <v>212</v>
      </c>
      <c r="B240" s="2">
        <v>-861468.58453482529</v>
      </c>
    </row>
    <row r="241" spans="1:2" x14ac:dyDescent="0.55000000000000004">
      <c r="A241" s="2">
        <v>213</v>
      </c>
      <c r="B241" s="2">
        <v>-1557062.1921321412</v>
      </c>
    </row>
    <row r="242" spans="1:2" x14ac:dyDescent="0.55000000000000004">
      <c r="A242" s="2">
        <v>214</v>
      </c>
      <c r="B242" s="2">
        <v>-1021804.3907862166</v>
      </c>
    </row>
    <row r="243" spans="1:2" x14ac:dyDescent="0.55000000000000004">
      <c r="A243" s="2">
        <v>215</v>
      </c>
      <c r="B243" s="2">
        <v>-1578344.239513773</v>
      </c>
    </row>
    <row r="244" spans="1:2" x14ac:dyDescent="0.55000000000000004">
      <c r="A244" s="2">
        <v>216</v>
      </c>
      <c r="B244" s="2">
        <v>125000</v>
      </c>
    </row>
    <row r="245" spans="1:2" x14ac:dyDescent="0.55000000000000004">
      <c r="A245" s="2">
        <v>217</v>
      </c>
      <c r="B245" s="2">
        <v>0</v>
      </c>
    </row>
    <row r="246" spans="1:2" x14ac:dyDescent="0.55000000000000004">
      <c r="A246" s="2">
        <v>218</v>
      </c>
      <c r="B246" s="2">
        <v>40958.809255458647</v>
      </c>
    </row>
    <row r="247" spans="1:2" x14ac:dyDescent="0.55000000000000004">
      <c r="A247" s="2">
        <v>219</v>
      </c>
      <c r="B247" s="2">
        <v>-1740808.7139124037</v>
      </c>
    </row>
    <row r="248" spans="1:2" x14ac:dyDescent="0.55000000000000004">
      <c r="A248" s="2">
        <v>220</v>
      </c>
      <c r="B248" s="2">
        <v>-1102864.844384941</v>
      </c>
    </row>
    <row r="249" spans="1:2" x14ac:dyDescent="0.55000000000000004">
      <c r="A249" s="2">
        <v>221</v>
      </c>
      <c r="B249" s="2">
        <v>-150562.29153978603</v>
      </c>
    </row>
    <row r="250" spans="1:2" x14ac:dyDescent="0.55000000000000004">
      <c r="A250" s="2">
        <v>222</v>
      </c>
      <c r="B250" s="2">
        <v>-1367903.8540719529</v>
      </c>
    </row>
    <row r="251" spans="1:2" x14ac:dyDescent="0.55000000000000004">
      <c r="A251" s="2">
        <v>223</v>
      </c>
      <c r="B251" s="2">
        <v>-1583127.289010786</v>
      </c>
    </row>
    <row r="252" spans="1:2" x14ac:dyDescent="0.55000000000000004">
      <c r="A252" s="2">
        <v>224</v>
      </c>
      <c r="B252" s="2">
        <v>-980442.94289684074</v>
      </c>
    </row>
    <row r="253" spans="1:2" x14ac:dyDescent="0.55000000000000004">
      <c r="A253" s="2">
        <v>225</v>
      </c>
      <c r="B253" s="2">
        <v>-948844.35471352807</v>
      </c>
    </row>
    <row r="254" spans="1:2" x14ac:dyDescent="0.55000000000000004">
      <c r="A254" s="2">
        <v>226</v>
      </c>
      <c r="B254" s="2">
        <v>-671248.41722557996</v>
      </c>
    </row>
    <row r="255" spans="1:2" x14ac:dyDescent="0.55000000000000004">
      <c r="A255" s="2">
        <v>227</v>
      </c>
      <c r="B255" s="2">
        <v>-1020597.4401500893</v>
      </c>
    </row>
    <row r="256" spans="1:2" x14ac:dyDescent="0.55000000000000004">
      <c r="A256" s="2">
        <v>228</v>
      </c>
      <c r="B256" s="2">
        <v>-43903.761545776433</v>
      </c>
    </row>
    <row r="257" spans="1:2" x14ac:dyDescent="0.55000000000000004">
      <c r="A257" s="2">
        <v>229</v>
      </c>
      <c r="B257" s="2">
        <v>-939908.97581747663</v>
      </c>
    </row>
    <row r="258" spans="1:2" x14ac:dyDescent="0.55000000000000004">
      <c r="A258" s="2">
        <v>230</v>
      </c>
      <c r="B258" s="2">
        <v>-900114.32855742646</v>
      </c>
    </row>
    <row r="259" spans="1:2" x14ac:dyDescent="0.55000000000000004">
      <c r="A259" s="2">
        <v>231</v>
      </c>
      <c r="B259" s="2">
        <v>-701849.49637504609</v>
      </c>
    </row>
    <row r="260" spans="1:2" x14ac:dyDescent="0.55000000000000004">
      <c r="A260" s="2">
        <v>232</v>
      </c>
      <c r="B260" s="2">
        <v>-1111688.2659382031</v>
      </c>
    </row>
    <row r="261" spans="1:2" x14ac:dyDescent="0.55000000000000004">
      <c r="A261" s="2">
        <v>233</v>
      </c>
      <c r="B261" s="2">
        <v>-118595.28715456472</v>
      </c>
    </row>
    <row r="262" spans="1:2" x14ac:dyDescent="0.55000000000000004">
      <c r="A262" s="2">
        <v>234</v>
      </c>
      <c r="B262" s="2">
        <v>-659152.565460057</v>
      </c>
    </row>
    <row r="263" spans="1:2" x14ac:dyDescent="0.55000000000000004">
      <c r="A263" s="2">
        <v>235</v>
      </c>
      <c r="B263" s="2">
        <v>-972170.57906969567</v>
      </c>
    </row>
    <row r="264" spans="1:2" x14ac:dyDescent="0.55000000000000004">
      <c r="A264" s="2">
        <v>236</v>
      </c>
      <c r="B264" s="2">
        <v>-1624897.8102041362</v>
      </c>
    </row>
    <row r="265" spans="1:2" x14ac:dyDescent="0.55000000000000004">
      <c r="A265" s="2">
        <v>237</v>
      </c>
      <c r="B265" s="2">
        <v>125000</v>
      </c>
    </row>
    <row r="266" spans="1:2" x14ac:dyDescent="0.55000000000000004">
      <c r="A266" s="2">
        <v>238</v>
      </c>
      <c r="B266" s="2">
        <v>-731619.83324003289</v>
      </c>
    </row>
    <row r="267" spans="1:2" x14ac:dyDescent="0.55000000000000004">
      <c r="A267" s="2">
        <v>239</v>
      </c>
      <c r="B267" s="2">
        <v>-845361.57645464374</v>
      </c>
    </row>
    <row r="268" spans="1:2" x14ac:dyDescent="0.55000000000000004">
      <c r="A268" s="2">
        <v>240</v>
      </c>
      <c r="B268" s="2">
        <v>-1227456.6698761997</v>
      </c>
    </row>
    <row r="269" spans="1:2" x14ac:dyDescent="0.55000000000000004">
      <c r="A269" s="2">
        <v>241</v>
      </c>
      <c r="B269" s="2">
        <v>-680679.4154529802</v>
      </c>
    </row>
    <row r="270" spans="1:2" x14ac:dyDescent="0.55000000000000004">
      <c r="A270" s="2">
        <v>242</v>
      </c>
      <c r="B270" s="2">
        <v>-690498.43295067979</v>
      </c>
    </row>
    <row r="271" spans="1:2" x14ac:dyDescent="0.55000000000000004">
      <c r="A271" s="2">
        <v>243</v>
      </c>
      <c r="B271" s="2">
        <v>-1048580.6909699962</v>
      </c>
    </row>
    <row r="272" spans="1:2" x14ac:dyDescent="0.55000000000000004">
      <c r="A272" s="2">
        <v>244</v>
      </c>
      <c r="B272" s="2">
        <v>-106377.38485789541</v>
      </c>
    </row>
    <row r="273" spans="1:2" x14ac:dyDescent="0.55000000000000004">
      <c r="A273" s="2">
        <v>245</v>
      </c>
      <c r="B273" s="2">
        <v>-1132316.0418009653</v>
      </c>
    </row>
    <row r="274" spans="1:2" x14ac:dyDescent="0.55000000000000004">
      <c r="A274" s="2">
        <v>246</v>
      </c>
      <c r="B274" s="2">
        <v>-1091695.5791065621</v>
      </c>
    </row>
    <row r="275" spans="1:2" x14ac:dyDescent="0.55000000000000004">
      <c r="A275" s="2">
        <v>247</v>
      </c>
      <c r="B275" s="2">
        <v>-179972.20168873284</v>
      </c>
    </row>
    <row r="276" spans="1:2" x14ac:dyDescent="0.55000000000000004">
      <c r="A276" s="2">
        <v>248</v>
      </c>
      <c r="B276" s="2">
        <v>-1243442.9512215185</v>
      </c>
    </row>
    <row r="277" spans="1:2" x14ac:dyDescent="0.55000000000000004">
      <c r="A277" s="2">
        <v>249</v>
      </c>
      <c r="B277" s="2">
        <v>-1544764.2800502512</v>
      </c>
    </row>
    <row r="278" spans="1:2" x14ac:dyDescent="0.55000000000000004">
      <c r="A278" s="2">
        <v>250</v>
      </c>
      <c r="B278" s="2">
        <v>-1761798.0535921662</v>
      </c>
    </row>
    <row r="279" spans="1:2" x14ac:dyDescent="0.55000000000000004">
      <c r="A279" s="2">
        <v>251</v>
      </c>
      <c r="B279" s="2">
        <v>-204049.33808530896</v>
      </c>
    </row>
    <row r="280" spans="1:2" x14ac:dyDescent="0.55000000000000004">
      <c r="A280" s="2">
        <v>252</v>
      </c>
      <c r="B280" s="2">
        <v>250000</v>
      </c>
    </row>
    <row r="281" spans="1:2" x14ac:dyDescent="0.55000000000000004">
      <c r="A281" s="2">
        <v>253</v>
      </c>
      <c r="B281" s="2">
        <v>-1187197.6165351416</v>
      </c>
    </row>
    <row r="282" spans="1:2" x14ac:dyDescent="0.55000000000000004">
      <c r="A282" s="2">
        <v>254</v>
      </c>
      <c r="B282" s="2">
        <v>-850700.21000976034</v>
      </c>
    </row>
    <row r="283" spans="1:2" x14ac:dyDescent="0.55000000000000004">
      <c r="A283" s="2">
        <v>255</v>
      </c>
      <c r="B283" s="2">
        <v>-542577.05337430292</v>
      </c>
    </row>
    <row r="284" spans="1:2" x14ac:dyDescent="0.55000000000000004">
      <c r="A284" s="2">
        <v>256</v>
      </c>
      <c r="B284" s="2">
        <v>-1903344.8023641093</v>
      </c>
    </row>
    <row r="285" spans="1:2" x14ac:dyDescent="0.55000000000000004">
      <c r="A285" s="2">
        <v>257</v>
      </c>
      <c r="B285" s="2">
        <v>-376712.43659732572</v>
      </c>
    </row>
    <row r="286" spans="1:2" x14ac:dyDescent="0.55000000000000004">
      <c r="A286" s="2">
        <v>258</v>
      </c>
      <c r="B286" s="2">
        <v>-468027.22133303969</v>
      </c>
    </row>
    <row r="287" spans="1:2" x14ac:dyDescent="0.55000000000000004">
      <c r="A287" s="2">
        <v>259</v>
      </c>
      <c r="B287" s="2">
        <v>-514771.30565537629</v>
      </c>
    </row>
    <row r="288" spans="1:2" x14ac:dyDescent="0.55000000000000004">
      <c r="A288" s="2">
        <v>260</v>
      </c>
      <c r="B288" s="2">
        <v>-1106058.3053298532</v>
      </c>
    </row>
    <row r="289" spans="1:2" x14ac:dyDescent="0.55000000000000004">
      <c r="A289" s="2">
        <v>261</v>
      </c>
      <c r="B289" s="2">
        <v>-1486059.2036012025</v>
      </c>
    </row>
    <row r="290" spans="1:2" x14ac:dyDescent="0.55000000000000004">
      <c r="A290" s="2">
        <v>262</v>
      </c>
      <c r="B290" s="2">
        <v>-261512.72606293333</v>
      </c>
    </row>
    <row r="291" spans="1:2" x14ac:dyDescent="0.55000000000000004">
      <c r="A291" s="2">
        <v>263</v>
      </c>
      <c r="B291" s="2">
        <v>-773793.9744092453</v>
      </c>
    </row>
    <row r="292" spans="1:2" x14ac:dyDescent="0.55000000000000004">
      <c r="A292" s="2">
        <v>264</v>
      </c>
      <c r="B292" s="2">
        <v>-138992.58161025919</v>
      </c>
    </row>
    <row r="293" spans="1:2" x14ac:dyDescent="0.55000000000000004">
      <c r="A293" s="2">
        <v>265</v>
      </c>
      <c r="B293" s="2">
        <v>125000</v>
      </c>
    </row>
    <row r="294" spans="1:2" x14ac:dyDescent="0.55000000000000004">
      <c r="A294" s="2">
        <v>266</v>
      </c>
      <c r="B294" s="2">
        <v>-1376264.7051097702</v>
      </c>
    </row>
    <row r="295" spans="1:2" x14ac:dyDescent="0.55000000000000004">
      <c r="A295" s="2">
        <v>267</v>
      </c>
      <c r="B295" s="2">
        <v>-29431.294864942</v>
      </c>
    </row>
    <row r="296" spans="1:2" x14ac:dyDescent="0.55000000000000004">
      <c r="A296" s="2">
        <v>268</v>
      </c>
      <c r="B296" s="2">
        <v>-543076.26359689934</v>
      </c>
    </row>
    <row r="297" spans="1:2" x14ac:dyDescent="0.55000000000000004">
      <c r="A297" s="2">
        <v>269</v>
      </c>
      <c r="B297" s="2">
        <v>-1106297.0350695578</v>
      </c>
    </row>
    <row r="298" spans="1:2" x14ac:dyDescent="0.55000000000000004">
      <c r="A298" s="2">
        <v>270</v>
      </c>
      <c r="B298" s="2">
        <v>125000</v>
      </c>
    </row>
    <row r="299" spans="1:2" x14ac:dyDescent="0.55000000000000004">
      <c r="A299" s="2">
        <v>271</v>
      </c>
      <c r="B299" s="2">
        <v>-512118.92760079534</v>
      </c>
    </row>
    <row r="300" spans="1:2" x14ac:dyDescent="0.55000000000000004">
      <c r="A300" s="2">
        <v>272</v>
      </c>
      <c r="B300" s="2">
        <v>-1008094.6117756465</v>
      </c>
    </row>
    <row r="301" spans="1:2" x14ac:dyDescent="0.55000000000000004">
      <c r="A301" s="2">
        <v>273</v>
      </c>
      <c r="B301" s="2">
        <v>-743300.45019584452</v>
      </c>
    </row>
    <row r="302" spans="1:2" x14ac:dyDescent="0.55000000000000004">
      <c r="A302" s="2">
        <v>274</v>
      </c>
      <c r="B302" s="2">
        <v>-67822.549061730024</v>
      </c>
    </row>
    <row r="303" spans="1:2" x14ac:dyDescent="0.55000000000000004">
      <c r="A303" s="2">
        <v>275</v>
      </c>
      <c r="B303" s="2">
        <v>-256258.48827230185</v>
      </c>
    </row>
    <row r="304" spans="1:2" x14ac:dyDescent="0.55000000000000004">
      <c r="A304" s="2">
        <v>276</v>
      </c>
      <c r="B304" s="2">
        <v>125000</v>
      </c>
    </row>
    <row r="305" spans="1:2" x14ac:dyDescent="0.55000000000000004">
      <c r="A305" s="2">
        <v>277</v>
      </c>
      <c r="B305" s="2">
        <v>-673831.83333872678</v>
      </c>
    </row>
    <row r="306" spans="1:2" x14ac:dyDescent="0.55000000000000004">
      <c r="A306" s="2">
        <v>278</v>
      </c>
      <c r="B306" s="2">
        <v>125000</v>
      </c>
    </row>
    <row r="307" spans="1:2" x14ac:dyDescent="0.55000000000000004">
      <c r="A307" s="2">
        <v>279</v>
      </c>
      <c r="B307" s="2">
        <v>-781385.33141920168</v>
      </c>
    </row>
    <row r="308" spans="1:2" x14ac:dyDescent="0.55000000000000004">
      <c r="A308" s="2">
        <v>280</v>
      </c>
      <c r="B308" s="2">
        <v>-338868.56462169474</v>
      </c>
    </row>
    <row r="309" spans="1:2" x14ac:dyDescent="0.55000000000000004">
      <c r="A309" s="2">
        <v>281</v>
      </c>
      <c r="B309" s="2">
        <v>-371548.7416908443</v>
      </c>
    </row>
    <row r="310" spans="1:2" x14ac:dyDescent="0.55000000000000004">
      <c r="A310" s="2">
        <v>282</v>
      </c>
      <c r="B310" s="2">
        <v>-1665872.6840748503</v>
      </c>
    </row>
    <row r="311" spans="1:2" x14ac:dyDescent="0.55000000000000004">
      <c r="A311" s="2">
        <v>283</v>
      </c>
      <c r="B311" s="2">
        <v>-237747.01436219219</v>
      </c>
    </row>
    <row r="312" spans="1:2" x14ac:dyDescent="0.55000000000000004">
      <c r="A312" s="2">
        <v>284</v>
      </c>
      <c r="B312" s="2">
        <v>125000</v>
      </c>
    </row>
    <row r="313" spans="1:2" x14ac:dyDescent="0.55000000000000004">
      <c r="A313" s="2">
        <v>285</v>
      </c>
      <c r="B313" s="2">
        <v>-772112.53203708469</v>
      </c>
    </row>
    <row r="314" spans="1:2" x14ac:dyDescent="0.55000000000000004">
      <c r="A314" s="2">
        <v>286</v>
      </c>
      <c r="B314" s="2">
        <v>-124999.99999999983</v>
      </c>
    </row>
    <row r="315" spans="1:2" x14ac:dyDescent="0.55000000000000004">
      <c r="A315" s="2">
        <v>287</v>
      </c>
      <c r="B315" s="2">
        <v>-1568137.2113593959</v>
      </c>
    </row>
    <row r="316" spans="1:2" x14ac:dyDescent="0.55000000000000004">
      <c r="A316" s="2">
        <v>288</v>
      </c>
      <c r="B316" s="2">
        <v>-119882.3446493223</v>
      </c>
    </row>
    <row r="317" spans="1:2" x14ac:dyDescent="0.55000000000000004">
      <c r="A317" s="2">
        <v>289</v>
      </c>
      <c r="B317" s="2">
        <v>-1217597.9222857077</v>
      </c>
    </row>
    <row r="318" spans="1:2" x14ac:dyDescent="0.55000000000000004">
      <c r="A318" s="2">
        <v>290</v>
      </c>
      <c r="B318" s="2">
        <v>-1289510.806122323</v>
      </c>
    </row>
    <row r="319" spans="1:2" x14ac:dyDescent="0.55000000000000004">
      <c r="A319" s="2">
        <v>291</v>
      </c>
      <c r="B319" s="2">
        <v>-1332864.8256692516</v>
      </c>
    </row>
    <row r="320" spans="1:2" x14ac:dyDescent="0.55000000000000004">
      <c r="A320" s="2">
        <v>292</v>
      </c>
      <c r="B320" s="2">
        <v>-1569305.5727363902</v>
      </c>
    </row>
    <row r="321" spans="1:2" x14ac:dyDescent="0.55000000000000004">
      <c r="A321" s="2">
        <v>293</v>
      </c>
      <c r="B321" s="2">
        <v>-1348509.7668178712</v>
      </c>
    </row>
    <row r="322" spans="1:2" x14ac:dyDescent="0.55000000000000004">
      <c r="A322" s="2">
        <v>294</v>
      </c>
      <c r="B322" s="2">
        <v>-1030327.8250940798</v>
      </c>
    </row>
    <row r="323" spans="1:2" x14ac:dyDescent="0.55000000000000004">
      <c r="A323" s="2">
        <v>295</v>
      </c>
      <c r="B323" s="2">
        <v>-605757.63332122681</v>
      </c>
    </row>
    <row r="324" spans="1:2" x14ac:dyDescent="0.55000000000000004">
      <c r="A324" s="2">
        <v>296</v>
      </c>
      <c r="B324" s="2">
        <v>-1801533.930146056</v>
      </c>
    </row>
    <row r="325" spans="1:2" x14ac:dyDescent="0.55000000000000004">
      <c r="A325" s="2">
        <v>297</v>
      </c>
      <c r="B325" s="2">
        <v>-357535.57703854115</v>
      </c>
    </row>
    <row r="326" spans="1:2" x14ac:dyDescent="0.55000000000000004">
      <c r="A326" s="2">
        <v>298</v>
      </c>
      <c r="B326" s="2">
        <v>-409935.6754893586</v>
      </c>
    </row>
    <row r="327" spans="1:2" x14ac:dyDescent="0.55000000000000004">
      <c r="A327" s="2">
        <v>299</v>
      </c>
      <c r="B327" s="2">
        <v>-19191.23696474926</v>
      </c>
    </row>
    <row r="328" spans="1:2" x14ac:dyDescent="0.55000000000000004">
      <c r="A328" s="2">
        <v>300</v>
      </c>
      <c r="B328" s="2">
        <v>125000</v>
      </c>
    </row>
    <row r="329" spans="1:2" x14ac:dyDescent="0.55000000000000004">
      <c r="A329" s="2">
        <v>301</v>
      </c>
      <c r="B329" s="2">
        <v>-322696.9389147305</v>
      </c>
    </row>
    <row r="330" spans="1:2" x14ac:dyDescent="0.55000000000000004">
      <c r="A330" s="2">
        <v>302</v>
      </c>
      <c r="B330" s="2">
        <v>250000</v>
      </c>
    </row>
    <row r="331" spans="1:2" x14ac:dyDescent="0.55000000000000004">
      <c r="A331" s="2">
        <v>303</v>
      </c>
      <c r="B331" s="2">
        <v>-1196795.960171459</v>
      </c>
    </row>
    <row r="332" spans="1:2" x14ac:dyDescent="0.55000000000000004">
      <c r="A332" s="2">
        <v>304</v>
      </c>
      <c r="B332" s="2">
        <v>-681767.94986428297</v>
      </c>
    </row>
    <row r="333" spans="1:2" x14ac:dyDescent="0.55000000000000004">
      <c r="A333" s="2">
        <v>305</v>
      </c>
      <c r="B333" s="2">
        <v>-266313.77355209482</v>
      </c>
    </row>
    <row r="334" spans="1:2" x14ac:dyDescent="0.55000000000000004">
      <c r="A334" s="2">
        <v>306</v>
      </c>
      <c r="B334" s="2">
        <v>375000</v>
      </c>
    </row>
    <row r="335" spans="1:2" x14ac:dyDescent="0.55000000000000004">
      <c r="A335" s="2">
        <v>307</v>
      </c>
      <c r="B335" s="2">
        <v>-907794.13873479993</v>
      </c>
    </row>
    <row r="336" spans="1:2" x14ac:dyDescent="0.55000000000000004">
      <c r="A336" s="2">
        <v>308</v>
      </c>
      <c r="B336" s="2">
        <v>250000</v>
      </c>
    </row>
    <row r="337" spans="1:2" x14ac:dyDescent="0.55000000000000004">
      <c r="A337" s="2">
        <v>309</v>
      </c>
      <c r="B337" s="2">
        <v>250000</v>
      </c>
    </row>
    <row r="338" spans="1:2" x14ac:dyDescent="0.55000000000000004">
      <c r="A338" s="2">
        <v>310</v>
      </c>
      <c r="B338" s="2">
        <v>-436872.86984775367</v>
      </c>
    </row>
    <row r="339" spans="1:2" x14ac:dyDescent="0.55000000000000004">
      <c r="A339" s="2">
        <v>311</v>
      </c>
      <c r="B339" s="2">
        <v>-621340.68269805179</v>
      </c>
    </row>
    <row r="340" spans="1:2" x14ac:dyDescent="0.55000000000000004">
      <c r="A340" s="2">
        <v>312</v>
      </c>
      <c r="B340" s="2">
        <v>-1817727.3898263087</v>
      </c>
    </row>
    <row r="341" spans="1:2" x14ac:dyDescent="0.55000000000000004">
      <c r="A341" s="2">
        <v>313</v>
      </c>
      <c r="B341" s="2">
        <v>-1098487.1507203449</v>
      </c>
    </row>
    <row r="342" spans="1:2" x14ac:dyDescent="0.55000000000000004">
      <c r="A342" s="2">
        <v>314</v>
      </c>
      <c r="B342" s="2">
        <v>-2255859.5100219417</v>
      </c>
    </row>
    <row r="343" spans="1:2" x14ac:dyDescent="0.55000000000000004">
      <c r="A343" s="2">
        <v>315</v>
      </c>
      <c r="B343" s="2">
        <v>-193518.65987842667</v>
      </c>
    </row>
    <row r="344" spans="1:2" x14ac:dyDescent="0.55000000000000004">
      <c r="A344" s="2">
        <v>316</v>
      </c>
      <c r="B344" s="2">
        <v>125000</v>
      </c>
    </row>
    <row r="345" spans="1:2" x14ac:dyDescent="0.55000000000000004">
      <c r="A345" s="2">
        <v>317</v>
      </c>
      <c r="B345" s="2">
        <v>-1402618.7881519983</v>
      </c>
    </row>
    <row r="346" spans="1:2" x14ac:dyDescent="0.55000000000000004">
      <c r="A346" s="2">
        <v>318</v>
      </c>
      <c r="B346" s="2">
        <v>-249742.21587235789</v>
      </c>
    </row>
    <row r="347" spans="1:2" x14ac:dyDescent="0.55000000000000004">
      <c r="A347" s="2">
        <v>319</v>
      </c>
      <c r="B347" s="2">
        <v>-520543.1606713236</v>
      </c>
    </row>
    <row r="348" spans="1:2" x14ac:dyDescent="0.55000000000000004">
      <c r="A348" s="2">
        <v>320</v>
      </c>
      <c r="B348" s="2">
        <v>-1088590.8151376862</v>
      </c>
    </row>
    <row r="349" spans="1:2" x14ac:dyDescent="0.55000000000000004">
      <c r="A349" s="2">
        <v>321</v>
      </c>
      <c r="B349" s="2">
        <v>-672292.96875685535</v>
      </c>
    </row>
    <row r="350" spans="1:2" x14ac:dyDescent="0.55000000000000004">
      <c r="A350" s="2">
        <v>322</v>
      </c>
      <c r="B350" s="2">
        <v>-515481.67951833445</v>
      </c>
    </row>
    <row r="351" spans="1:2" x14ac:dyDescent="0.55000000000000004">
      <c r="A351" s="2">
        <v>323</v>
      </c>
      <c r="B351" s="2">
        <v>-1428946.2609491474</v>
      </c>
    </row>
    <row r="352" spans="1:2" x14ac:dyDescent="0.55000000000000004">
      <c r="A352" s="2">
        <v>324</v>
      </c>
      <c r="B352" s="2">
        <v>-870807.59511826362</v>
      </c>
    </row>
    <row r="353" spans="1:2" x14ac:dyDescent="0.55000000000000004">
      <c r="A353" s="2">
        <v>325</v>
      </c>
      <c r="B353" s="2">
        <v>-624157.38872101181</v>
      </c>
    </row>
    <row r="354" spans="1:2" x14ac:dyDescent="0.55000000000000004">
      <c r="A354" s="2">
        <v>326</v>
      </c>
      <c r="B354" s="2">
        <v>500000</v>
      </c>
    </row>
    <row r="355" spans="1:2" x14ac:dyDescent="0.55000000000000004">
      <c r="A355" s="2">
        <v>327</v>
      </c>
      <c r="B355" s="2">
        <v>-1142875.948671815</v>
      </c>
    </row>
    <row r="356" spans="1:2" x14ac:dyDescent="0.55000000000000004">
      <c r="A356" s="2">
        <v>328</v>
      </c>
      <c r="B356" s="2">
        <v>-1857181.2494248431</v>
      </c>
    </row>
    <row r="357" spans="1:2" x14ac:dyDescent="0.55000000000000004">
      <c r="A357" s="2">
        <v>329</v>
      </c>
      <c r="B357" s="2">
        <v>-713318.5394079464</v>
      </c>
    </row>
    <row r="358" spans="1:2" x14ac:dyDescent="0.55000000000000004">
      <c r="A358" s="2">
        <v>330</v>
      </c>
      <c r="B358" s="2">
        <v>-846286.22149433044</v>
      </c>
    </row>
    <row r="359" spans="1:2" x14ac:dyDescent="0.55000000000000004">
      <c r="A359" s="2">
        <v>331</v>
      </c>
      <c r="B359" s="2">
        <v>-1197127.7099022765</v>
      </c>
    </row>
    <row r="360" spans="1:2" x14ac:dyDescent="0.55000000000000004">
      <c r="A360" s="2">
        <v>332</v>
      </c>
      <c r="B360" s="2">
        <v>-1250470.724330466</v>
      </c>
    </row>
    <row r="361" spans="1:2" x14ac:dyDescent="0.55000000000000004">
      <c r="A361" s="2">
        <v>333</v>
      </c>
      <c r="B361" s="2">
        <v>-1191762.0609362191</v>
      </c>
    </row>
    <row r="362" spans="1:2" x14ac:dyDescent="0.55000000000000004">
      <c r="A362" s="2">
        <v>334</v>
      </c>
      <c r="B362" s="2">
        <v>-1867354.5038039186</v>
      </c>
    </row>
    <row r="363" spans="1:2" x14ac:dyDescent="0.55000000000000004">
      <c r="A363" s="2">
        <v>335</v>
      </c>
      <c r="B363" s="2">
        <v>-483624.44672416215</v>
      </c>
    </row>
    <row r="364" spans="1:2" x14ac:dyDescent="0.55000000000000004">
      <c r="A364" s="2">
        <v>336</v>
      </c>
      <c r="B364" s="2">
        <v>-1056056.5467154493</v>
      </c>
    </row>
    <row r="365" spans="1:2" x14ac:dyDescent="0.55000000000000004">
      <c r="A365" s="2">
        <v>337</v>
      </c>
      <c r="B365" s="2">
        <v>-1037451.7630704788</v>
      </c>
    </row>
    <row r="366" spans="1:2" x14ac:dyDescent="0.55000000000000004">
      <c r="A366" s="2">
        <v>338</v>
      </c>
      <c r="B366" s="2">
        <v>250000</v>
      </c>
    </row>
    <row r="367" spans="1:2" x14ac:dyDescent="0.55000000000000004">
      <c r="A367" s="2">
        <v>339</v>
      </c>
      <c r="B367" s="2">
        <v>-996762.35776206863</v>
      </c>
    </row>
    <row r="368" spans="1:2" x14ac:dyDescent="0.55000000000000004">
      <c r="A368" s="2">
        <v>340</v>
      </c>
      <c r="B368" s="2">
        <v>-717316.53946362808</v>
      </c>
    </row>
    <row r="369" spans="1:2" x14ac:dyDescent="0.55000000000000004">
      <c r="A369" s="2">
        <v>341</v>
      </c>
      <c r="B369" s="2">
        <v>-469223.61302255577</v>
      </c>
    </row>
    <row r="370" spans="1:2" x14ac:dyDescent="0.55000000000000004">
      <c r="A370" s="2">
        <v>342</v>
      </c>
      <c r="B370" s="2">
        <v>-1678517.9583630939</v>
      </c>
    </row>
    <row r="371" spans="1:2" x14ac:dyDescent="0.55000000000000004">
      <c r="A371" s="2">
        <v>343</v>
      </c>
      <c r="B371" s="2">
        <v>-1584874.564227592</v>
      </c>
    </row>
    <row r="372" spans="1:2" x14ac:dyDescent="0.55000000000000004">
      <c r="A372" s="2">
        <v>344</v>
      </c>
      <c r="B372" s="2">
        <v>-594536.73321684636</v>
      </c>
    </row>
    <row r="373" spans="1:2" x14ac:dyDescent="0.55000000000000004">
      <c r="A373" s="2">
        <v>345</v>
      </c>
      <c r="B373" s="2">
        <v>-391823.92652098025</v>
      </c>
    </row>
    <row r="374" spans="1:2" x14ac:dyDescent="0.55000000000000004">
      <c r="A374" s="2">
        <v>346</v>
      </c>
      <c r="B374" s="2">
        <v>-450783.35186523671</v>
      </c>
    </row>
    <row r="375" spans="1:2" x14ac:dyDescent="0.55000000000000004">
      <c r="A375" s="2">
        <v>347</v>
      </c>
      <c r="B375" s="2">
        <v>-736348.89591348986</v>
      </c>
    </row>
    <row r="376" spans="1:2" x14ac:dyDescent="0.55000000000000004">
      <c r="A376" s="2">
        <v>348</v>
      </c>
      <c r="B376" s="2">
        <v>-430311.56720422313</v>
      </c>
    </row>
    <row r="377" spans="1:2" x14ac:dyDescent="0.55000000000000004">
      <c r="A377" s="2">
        <v>349</v>
      </c>
      <c r="B377" s="2">
        <v>-288611.65628350573</v>
      </c>
    </row>
    <row r="378" spans="1:2" x14ac:dyDescent="0.55000000000000004">
      <c r="A378" s="2">
        <v>350</v>
      </c>
      <c r="B378" s="2">
        <v>-1259444.282966696</v>
      </c>
    </row>
    <row r="379" spans="1:2" x14ac:dyDescent="0.55000000000000004">
      <c r="A379" s="2">
        <v>351</v>
      </c>
      <c r="B379" s="2">
        <v>-1070917.1590749305</v>
      </c>
    </row>
    <row r="380" spans="1:2" x14ac:dyDescent="0.55000000000000004">
      <c r="A380" s="2">
        <v>352</v>
      </c>
      <c r="B380" s="2">
        <v>-21233.652766467276</v>
      </c>
    </row>
    <row r="381" spans="1:2" x14ac:dyDescent="0.55000000000000004">
      <c r="A381" s="2">
        <v>353</v>
      </c>
      <c r="B381" s="2">
        <v>-1542592.8971657807</v>
      </c>
    </row>
    <row r="382" spans="1:2" x14ac:dyDescent="0.55000000000000004">
      <c r="A382" s="2">
        <v>354</v>
      </c>
      <c r="B382" s="2">
        <v>-574569.05760488426</v>
      </c>
    </row>
    <row r="383" spans="1:2" x14ac:dyDescent="0.55000000000000004">
      <c r="A383" s="2">
        <v>355</v>
      </c>
      <c r="B383" s="2">
        <v>-923597.95628125069</v>
      </c>
    </row>
    <row r="384" spans="1:2" x14ac:dyDescent="0.55000000000000004">
      <c r="A384" s="2">
        <v>356</v>
      </c>
      <c r="B384" s="2">
        <v>-827319.48870309384</v>
      </c>
    </row>
    <row r="385" spans="1:2" x14ac:dyDescent="0.55000000000000004">
      <c r="A385" s="2">
        <v>357</v>
      </c>
      <c r="B385" s="2">
        <v>-1493786.4275115328</v>
      </c>
    </row>
    <row r="386" spans="1:2" x14ac:dyDescent="0.55000000000000004">
      <c r="A386" s="2">
        <v>358</v>
      </c>
      <c r="B386" s="2">
        <v>-1406143.8368595392</v>
      </c>
    </row>
    <row r="387" spans="1:2" x14ac:dyDescent="0.55000000000000004">
      <c r="A387" s="2">
        <v>359</v>
      </c>
      <c r="B387" s="2">
        <v>-165578.70730676659</v>
      </c>
    </row>
    <row r="388" spans="1:2" x14ac:dyDescent="0.55000000000000004">
      <c r="A388" s="2">
        <v>360</v>
      </c>
      <c r="B388" s="2">
        <v>-555755.49718722387</v>
      </c>
    </row>
    <row r="389" spans="1:2" x14ac:dyDescent="0.55000000000000004">
      <c r="A389" s="2">
        <v>361</v>
      </c>
      <c r="B389" s="2">
        <v>-891032.11818143085</v>
      </c>
    </row>
    <row r="390" spans="1:2" x14ac:dyDescent="0.55000000000000004">
      <c r="A390" s="2">
        <v>362</v>
      </c>
      <c r="B390" s="2">
        <v>-975015.35134120099</v>
      </c>
    </row>
    <row r="391" spans="1:2" x14ac:dyDescent="0.55000000000000004">
      <c r="A391" s="2">
        <v>363</v>
      </c>
      <c r="B391" s="2">
        <v>-1013475.2822126837</v>
      </c>
    </row>
    <row r="392" spans="1:2" x14ac:dyDescent="0.55000000000000004">
      <c r="A392" s="2">
        <v>364</v>
      </c>
      <c r="B392" s="2">
        <v>-322070.94711837091</v>
      </c>
    </row>
    <row r="393" spans="1:2" x14ac:dyDescent="0.55000000000000004">
      <c r="A393" s="2">
        <v>365</v>
      </c>
      <c r="B393" s="2">
        <v>-855195.9696359965</v>
      </c>
    </row>
    <row r="394" spans="1:2" x14ac:dyDescent="0.55000000000000004">
      <c r="A394" s="2">
        <v>366</v>
      </c>
      <c r="B394" s="2">
        <v>-49255.478238097749</v>
      </c>
    </row>
    <row r="395" spans="1:2" x14ac:dyDescent="0.55000000000000004">
      <c r="A395" s="2">
        <v>367</v>
      </c>
      <c r="B395" s="2">
        <v>-965669.94903199282</v>
      </c>
    </row>
    <row r="396" spans="1:2" x14ac:dyDescent="0.55000000000000004">
      <c r="A396" s="2">
        <v>368</v>
      </c>
      <c r="B396" s="2">
        <v>-1263463.2474385456</v>
      </c>
    </row>
    <row r="397" spans="1:2" x14ac:dyDescent="0.55000000000000004">
      <c r="A397" s="2">
        <v>369</v>
      </c>
      <c r="B397" s="2">
        <v>-1990901.5906361435</v>
      </c>
    </row>
    <row r="398" spans="1:2" x14ac:dyDescent="0.55000000000000004">
      <c r="A398" s="2">
        <v>370</v>
      </c>
      <c r="B398" s="2">
        <v>-300265.11137672624</v>
      </c>
    </row>
    <row r="399" spans="1:2" x14ac:dyDescent="0.55000000000000004">
      <c r="A399" s="2">
        <v>371</v>
      </c>
      <c r="B399" s="2">
        <v>-799954.88673820312</v>
      </c>
    </row>
    <row r="400" spans="1:2" x14ac:dyDescent="0.55000000000000004">
      <c r="A400" s="2">
        <v>372</v>
      </c>
      <c r="B400" s="2">
        <v>-498532.51015508722</v>
      </c>
    </row>
    <row r="401" spans="1:2" x14ac:dyDescent="0.55000000000000004">
      <c r="A401" s="2">
        <v>373</v>
      </c>
      <c r="B401" s="2">
        <v>-1084526.8482805584</v>
      </c>
    </row>
    <row r="402" spans="1:2" x14ac:dyDescent="0.55000000000000004">
      <c r="A402" s="2">
        <v>374</v>
      </c>
      <c r="B402" s="2">
        <v>-1294907.649322124</v>
      </c>
    </row>
    <row r="403" spans="1:2" x14ac:dyDescent="0.55000000000000004">
      <c r="A403" s="2">
        <v>375</v>
      </c>
      <c r="B403" s="2">
        <v>-1504067.9276012313</v>
      </c>
    </row>
    <row r="404" spans="1:2" x14ac:dyDescent="0.55000000000000004">
      <c r="A404" s="2">
        <v>376</v>
      </c>
      <c r="B404" s="2">
        <v>0</v>
      </c>
    </row>
    <row r="405" spans="1:2" x14ac:dyDescent="0.55000000000000004">
      <c r="A405" s="2">
        <v>377</v>
      </c>
      <c r="B405" s="2">
        <v>-861192.35597257281</v>
      </c>
    </row>
    <row r="406" spans="1:2" x14ac:dyDescent="0.55000000000000004">
      <c r="A406" s="2">
        <v>378</v>
      </c>
      <c r="B406" s="2">
        <v>-1152908.1069775694</v>
      </c>
    </row>
    <row r="407" spans="1:2" x14ac:dyDescent="0.55000000000000004">
      <c r="A407" s="2">
        <v>379</v>
      </c>
      <c r="B407" s="2">
        <v>-967291.99267461896</v>
      </c>
    </row>
    <row r="408" spans="1:2" x14ac:dyDescent="0.55000000000000004">
      <c r="A408" s="2">
        <v>380</v>
      </c>
      <c r="B408" s="2">
        <v>-317583.10273753817</v>
      </c>
    </row>
    <row r="409" spans="1:2" x14ac:dyDescent="0.55000000000000004">
      <c r="A409" s="2">
        <v>381</v>
      </c>
      <c r="B409" s="2">
        <v>-274318.53297766263</v>
      </c>
    </row>
    <row r="410" spans="1:2" x14ac:dyDescent="0.55000000000000004">
      <c r="A410" s="2">
        <v>382</v>
      </c>
      <c r="B410" s="2">
        <v>-959761.20899325504</v>
      </c>
    </row>
    <row r="411" spans="1:2" x14ac:dyDescent="0.55000000000000004">
      <c r="A411" s="2">
        <v>383</v>
      </c>
      <c r="B411" s="2">
        <v>-1320276.6987653561</v>
      </c>
    </row>
    <row r="412" spans="1:2" x14ac:dyDescent="0.55000000000000004">
      <c r="A412" s="2">
        <v>384</v>
      </c>
      <c r="B412" s="2">
        <v>-1388866.8405654428</v>
      </c>
    </row>
    <row r="413" spans="1:2" x14ac:dyDescent="0.55000000000000004">
      <c r="A413" s="2">
        <v>385</v>
      </c>
      <c r="B413" s="2">
        <v>-1647690.7182752942</v>
      </c>
    </row>
    <row r="414" spans="1:2" x14ac:dyDescent="0.55000000000000004">
      <c r="A414" s="2">
        <v>386</v>
      </c>
      <c r="B414" s="2">
        <v>-1019068.4844073792</v>
      </c>
    </row>
    <row r="415" spans="1:2" x14ac:dyDescent="0.55000000000000004">
      <c r="A415" s="2">
        <v>387</v>
      </c>
      <c r="B415" s="2">
        <v>-2346704.807273163</v>
      </c>
    </row>
    <row r="416" spans="1:2" x14ac:dyDescent="0.55000000000000004">
      <c r="A416" s="2">
        <v>388</v>
      </c>
      <c r="B416" s="2">
        <v>-1373653.5745836049</v>
      </c>
    </row>
    <row r="417" spans="1:2" x14ac:dyDescent="0.55000000000000004">
      <c r="A417" s="2">
        <v>389</v>
      </c>
      <c r="B417" s="2">
        <v>-545856.56791672076</v>
      </c>
    </row>
    <row r="418" spans="1:2" x14ac:dyDescent="0.55000000000000004">
      <c r="A418" s="2">
        <v>390</v>
      </c>
      <c r="B418" s="2">
        <v>-780254.20516486047</v>
      </c>
    </row>
    <row r="419" spans="1:2" x14ac:dyDescent="0.55000000000000004">
      <c r="A419" s="2">
        <v>391</v>
      </c>
      <c r="B419" s="2">
        <v>-773234.77559953847</v>
      </c>
    </row>
    <row r="420" spans="1:2" x14ac:dyDescent="0.55000000000000004">
      <c r="A420" s="2">
        <v>392</v>
      </c>
      <c r="B420" s="2">
        <v>125000</v>
      </c>
    </row>
    <row r="421" spans="1:2" x14ac:dyDescent="0.55000000000000004">
      <c r="A421" s="2">
        <v>393</v>
      </c>
      <c r="B421" s="2">
        <v>-856090.77119071572</v>
      </c>
    </row>
    <row r="422" spans="1:2" x14ac:dyDescent="0.55000000000000004">
      <c r="A422" s="2">
        <v>394</v>
      </c>
      <c r="B422" s="2">
        <v>-383170.86459661042</v>
      </c>
    </row>
    <row r="423" spans="1:2" x14ac:dyDescent="0.55000000000000004">
      <c r="A423" s="2">
        <v>395</v>
      </c>
      <c r="B423" s="2">
        <v>-541.07549234631006</v>
      </c>
    </row>
    <row r="424" spans="1:2" x14ac:dyDescent="0.55000000000000004">
      <c r="A424" s="2">
        <v>396</v>
      </c>
      <c r="B424" s="2">
        <v>-471587.80337955593</v>
      </c>
    </row>
    <row r="425" spans="1:2" x14ac:dyDescent="0.55000000000000004">
      <c r="A425" s="2">
        <v>397</v>
      </c>
      <c r="B425" s="2">
        <v>-201896.37324563155</v>
      </c>
    </row>
    <row r="426" spans="1:2" x14ac:dyDescent="0.55000000000000004">
      <c r="A426" s="2">
        <v>398</v>
      </c>
      <c r="B426" s="2">
        <v>-596852.36946443317</v>
      </c>
    </row>
    <row r="427" spans="1:2" x14ac:dyDescent="0.55000000000000004">
      <c r="A427" s="2">
        <v>399</v>
      </c>
      <c r="B427" s="2">
        <v>125000</v>
      </c>
    </row>
    <row r="428" spans="1:2" x14ac:dyDescent="0.55000000000000004">
      <c r="A428" s="2">
        <v>400</v>
      </c>
      <c r="B428" s="2">
        <v>250000</v>
      </c>
    </row>
    <row r="429" spans="1:2" x14ac:dyDescent="0.55000000000000004">
      <c r="A429" s="2">
        <v>401</v>
      </c>
      <c r="B429" s="2">
        <v>-1531844.8689017037</v>
      </c>
    </row>
    <row r="430" spans="1:2" x14ac:dyDescent="0.55000000000000004">
      <c r="A430" s="2">
        <v>402</v>
      </c>
      <c r="B430" s="2">
        <v>-1150170.8454783007</v>
      </c>
    </row>
    <row r="431" spans="1:2" x14ac:dyDescent="0.55000000000000004">
      <c r="A431" s="2">
        <v>403</v>
      </c>
      <c r="B431" s="2">
        <v>250000</v>
      </c>
    </row>
    <row r="432" spans="1:2" x14ac:dyDescent="0.55000000000000004">
      <c r="A432" s="2">
        <v>404</v>
      </c>
      <c r="B432" s="2">
        <v>-1622507.8286181837</v>
      </c>
    </row>
    <row r="433" spans="1:2" x14ac:dyDescent="0.55000000000000004">
      <c r="A433" s="2">
        <v>405</v>
      </c>
      <c r="B433" s="2">
        <v>-1327861.3483656286</v>
      </c>
    </row>
    <row r="434" spans="1:2" x14ac:dyDescent="0.55000000000000004">
      <c r="A434" s="2">
        <v>406</v>
      </c>
      <c r="B434" s="2">
        <v>-505036.96425628476</v>
      </c>
    </row>
    <row r="435" spans="1:2" x14ac:dyDescent="0.55000000000000004">
      <c r="A435" s="2">
        <v>407</v>
      </c>
      <c r="B435" s="2">
        <v>-1305721.51295226</v>
      </c>
    </row>
    <row r="436" spans="1:2" x14ac:dyDescent="0.55000000000000004">
      <c r="A436" s="2">
        <v>408</v>
      </c>
      <c r="B436" s="2">
        <v>-637130.00475927652</v>
      </c>
    </row>
    <row r="437" spans="1:2" x14ac:dyDescent="0.55000000000000004">
      <c r="A437" s="2">
        <v>409</v>
      </c>
      <c r="B437" s="2">
        <v>-787371.14773835824</v>
      </c>
    </row>
    <row r="438" spans="1:2" x14ac:dyDescent="0.55000000000000004">
      <c r="A438" s="2">
        <v>410</v>
      </c>
      <c r="B438" s="2">
        <v>-1005174.5799621396</v>
      </c>
    </row>
    <row r="439" spans="1:2" x14ac:dyDescent="0.55000000000000004">
      <c r="A439" s="2">
        <v>411</v>
      </c>
      <c r="B439" s="2">
        <v>-660411.76728799951</v>
      </c>
    </row>
    <row r="440" spans="1:2" x14ac:dyDescent="0.55000000000000004">
      <c r="A440" s="2">
        <v>412</v>
      </c>
      <c r="B440" s="2">
        <v>-1990172.6615658631</v>
      </c>
    </row>
    <row r="441" spans="1:2" x14ac:dyDescent="0.55000000000000004">
      <c r="A441" s="2">
        <v>413</v>
      </c>
      <c r="B441" s="2">
        <v>-970801.03317920852</v>
      </c>
    </row>
    <row r="442" spans="1:2" x14ac:dyDescent="0.55000000000000004">
      <c r="A442" s="2">
        <v>414</v>
      </c>
      <c r="B442" s="2">
        <v>-884244.81720052497</v>
      </c>
    </row>
    <row r="443" spans="1:2" x14ac:dyDescent="0.55000000000000004">
      <c r="A443" s="2">
        <v>415</v>
      </c>
      <c r="B443" s="2">
        <v>-1138504.198176614</v>
      </c>
    </row>
    <row r="444" spans="1:2" x14ac:dyDescent="0.55000000000000004">
      <c r="A444" s="2">
        <v>416</v>
      </c>
      <c r="B444" s="2">
        <v>-130957.1519902187</v>
      </c>
    </row>
    <row r="445" spans="1:2" x14ac:dyDescent="0.55000000000000004">
      <c r="A445" s="2">
        <v>417</v>
      </c>
      <c r="B445" s="2">
        <v>-495117.89091033541</v>
      </c>
    </row>
    <row r="446" spans="1:2" x14ac:dyDescent="0.55000000000000004">
      <c r="A446" s="2">
        <v>418</v>
      </c>
      <c r="B446" s="2">
        <v>-1149996.2831066318</v>
      </c>
    </row>
    <row r="447" spans="1:2" x14ac:dyDescent="0.55000000000000004">
      <c r="A447" s="2">
        <v>419</v>
      </c>
      <c r="B447" s="2">
        <v>-1013780.0692120556</v>
      </c>
    </row>
    <row r="448" spans="1:2" x14ac:dyDescent="0.55000000000000004">
      <c r="A448" s="2">
        <v>420</v>
      </c>
      <c r="B448" s="2">
        <v>-1961443.547789715</v>
      </c>
    </row>
    <row r="449" spans="1:2" x14ac:dyDescent="0.55000000000000004">
      <c r="A449" s="2">
        <v>421</v>
      </c>
      <c r="B449" s="2">
        <v>125000</v>
      </c>
    </row>
    <row r="450" spans="1:2" x14ac:dyDescent="0.55000000000000004">
      <c r="A450" s="2">
        <v>422</v>
      </c>
      <c r="B450" s="2">
        <v>-1843588.5500717098</v>
      </c>
    </row>
    <row r="451" spans="1:2" x14ac:dyDescent="0.55000000000000004">
      <c r="A451" s="2">
        <v>423</v>
      </c>
      <c r="B451" s="2">
        <v>-954018.91588681506</v>
      </c>
    </row>
    <row r="452" spans="1:2" x14ac:dyDescent="0.55000000000000004">
      <c r="A452" s="2">
        <v>424</v>
      </c>
      <c r="B452" s="2">
        <v>-1601968.2110780424</v>
      </c>
    </row>
    <row r="453" spans="1:2" x14ac:dyDescent="0.55000000000000004">
      <c r="A453" s="2">
        <v>425</v>
      </c>
      <c r="B453" s="2">
        <v>-636541.84379499138</v>
      </c>
    </row>
    <row r="454" spans="1:2" x14ac:dyDescent="0.55000000000000004">
      <c r="A454" s="2">
        <v>426</v>
      </c>
      <c r="B454" s="2">
        <v>-366884.60873356799</v>
      </c>
    </row>
    <row r="455" spans="1:2" x14ac:dyDescent="0.55000000000000004">
      <c r="A455" s="2">
        <v>427</v>
      </c>
      <c r="B455" s="2">
        <v>-488104.49081492779</v>
      </c>
    </row>
    <row r="456" spans="1:2" x14ac:dyDescent="0.55000000000000004">
      <c r="A456" s="2">
        <v>428</v>
      </c>
      <c r="B456" s="2">
        <v>-155727.03957903487</v>
      </c>
    </row>
    <row r="457" spans="1:2" x14ac:dyDescent="0.55000000000000004">
      <c r="A457" s="2">
        <v>429</v>
      </c>
      <c r="B457" s="2">
        <v>-302696.09123938135</v>
      </c>
    </row>
    <row r="458" spans="1:2" x14ac:dyDescent="0.55000000000000004">
      <c r="A458" s="2">
        <v>430</v>
      </c>
      <c r="B458" s="2">
        <v>-1137507.2081456322</v>
      </c>
    </row>
    <row r="459" spans="1:2" x14ac:dyDescent="0.55000000000000004">
      <c r="A459" s="2">
        <v>431</v>
      </c>
      <c r="B459" s="2">
        <v>-875305.31721251446</v>
      </c>
    </row>
    <row r="460" spans="1:2" x14ac:dyDescent="0.55000000000000004">
      <c r="A460" s="2">
        <v>432</v>
      </c>
      <c r="B460" s="2">
        <v>-1228716.3315896208</v>
      </c>
    </row>
    <row r="461" spans="1:2" x14ac:dyDescent="0.55000000000000004">
      <c r="A461" s="2">
        <v>433</v>
      </c>
      <c r="B461" s="2">
        <v>-290637.12093245593</v>
      </c>
    </row>
    <row r="462" spans="1:2" x14ac:dyDescent="0.55000000000000004">
      <c r="A462" s="2">
        <v>434</v>
      </c>
      <c r="B462" s="2">
        <v>-250000</v>
      </c>
    </row>
    <row r="463" spans="1:2" x14ac:dyDescent="0.55000000000000004">
      <c r="A463" s="2">
        <v>435</v>
      </c>
      <c r="B463" s="2">
        <v>-546192.80125209119</v>
      </c>
    </row>
    <row r="464" spans="1:2" x14ac:dyDescent="0.55000000000000004">
      <c r="A464" s="2">
        <v>436</v>
      </c>
      <c r="B464" s="2">
        <v>375000</v>
      </c>
    </row>
    <row r="465" spans="1:2" x14ac:dyDescent="0.55000000000000004">
      <c r="A465" s="2">
        <v>437</v>
      </c>
      <c r="B465" s="2">
        <v>-737050.28371383483</v>
      </c>
    </row>
    <row r="466" spans="1:2" x14ac:dyDescent="0.55000000000000004">
      <c r="A466" s="2">
        <v>438</v>
      </c>
      <c r="B466" s="2">
        <v>500000</v>
      </c>
    </row>
    <row r="467" spans="1:2" x14ac:dyDescent="0.55000000000000004">
      <c r="A467" s="2">
        <v>439</v>
      </c>
      <c r="B467" s="2">
        <v>-1236883.9825972512</v>
      </c>
    </row>
    <row r="468" spans="1:2" x14ac:dyDescent="0.55000000000000004">
      <c r="A468" s="2">
        <v>440</v>
      </c>
      <c r="B468" s="2">
        <v>-534955.31119743385</v>
      </c>
    </row>
    <row r="469" spans="1:2" x14ac:dyDescent="0.55000000000000004">
      <c r="A469" s="2">
        <v>441</v>
      </c>
      <c r="B469" s="2">
        <v>-1042726.2168351874</v>
      </c>
    </row>
    <row r="470" spans="1:2" x14ac:dyDescent="0.55000000000000004">
      <c r="A470" s="2">
        <v>442</v>
      </c>
      <c r="B470" s="2">
        <v>-129229.80225712544</v>
      </c>
    </row>
    <row r="471" spans="1:2" x14ac:dyDescent="0.55000000000000004">
      <c r="A471" s="2">
        <v>443</v>
      </c>
      <c r="B471" s="2">
        <v>-763357.39171570225</v>
      </c>
    </row>
    <row r="472" spans="1:2" x14ac:dyDescent="0.55000000000000004">
      <c r="A472" s="2">
        <v>444</v>
      </c>
      <c r="B472" s="2">
        <v>-1744539.3145577102</v>
      </c>
    </row>
    <row r="473" spans="1:2" x14ac:dyDescent="0.55000000000000004">
      <c r="A473" s="2">
        <v>445</v>
      </c>
      <c r="B473" s="2">
        <v>-884858.78252267104</v>
      </c>
    </row>
    <row r="474" spans="1:2" x14ac:dyDescent="0.55000000000000004">
      <c r="A474" s="2">
        <v>446</v>
      </c>
      <c r="B474" s="2">
        <v>-896291.34407832532</v>
      </c>
    </row>
    <row r="475" spans="1:2" x14ac:dyDescent="0.55000000000000004">
      <c r="A475" s="2">
        <v>447</v>
      </c>
      <c r="B475" s="2">
        <v>-1690696.0697442365</v>
      </c>
    </row>
    <row r="476" spans="1:2" x14ac:dyDescent="0.55000000000000004">
      <c r="A476" s="2">
        <v>448</v>
      </c>
      <c r="B476" s="2">
        <v>-246767.12264046146</v>
      </c>
    </row>
    <row r="477" spans="1:2" x14ac:dyDescent="0.55000000000000004">
      <c r="A477" s="2">
        <v>449</v>
      </c>
      <c r="B477" s="2">
        <v>125000</v>
      </c>
    </row>
    <row r="478" spans="1:2" x14ac:dyDescent="0.55000000000000004">
      <c r="A478" s="2">
        <v>450</v>
      </c>
      <c r="B478" s="2">
        <v>-704732.30601863493</v>
      </c>
    </row>
    <row r="479" spans="1:2" x14ac:dyDescent="0.55000000000000004">
      <c r="A479" s="2">
        <v>451</v>
      </c>
      <c r="B479" s="2">
        <v>-1411048.656493667</v>
      </c>
    </row>
    <row r="480" spans="1:2" x14ac:dyDescent="0.55000000000000004">
      <c r="A480" s="2">
        <v>452</v>
      </c>
      <c r="B480" s="2">
        <v>-991148.08415161865</v>
      </c>
    </row>
    <row r="481" spans="1:2" x14ac:dyDescent="0.55000000000000004">
      <c r="A481" s="2">
        <v>453</v>
      </c>
      <c r="B481" s="2">
        <v>-542500.94366375136</v>
      </c>
    </row>
    <row r="482" spans="1:2" x14ac:dyDescent="0.55000000000000004">
      <c r="A482" s="2">
        <v>454</v>
      </c>
      <c r="B482" s="2">
        <v>250000</v>
      </c>
    </row>
    <row r="483" spans="1:2" x14ac:dyDescent="0.55000000000000004">
      <c r="A483" s="2">
        <v>455</v>
      </c>
      <c r="B483" s="2">
        <v>-1300787.9709396749</v>
      </c>
    </row>
    <row r="484" spans="1:2" x14ac:dyDescent="0.55000000000000004">
      <c r="A484" s="2">
        <v>456</v>
      </c>
      <c r="B484" s="2">
        <v>125000</v>
      </c>
    </row>
    <row r="485" spans="1:2" x14ac:dyDescent="0.55000000000000004">
      <c r="A485" s="2">
        <v>457</v>
      </c>
      <c r="B485" s="2">
        <v>-444399.65481543832</v>
      </c>
    </row>
    <row r="486" spans="1:2" x14ac:dyDescent="0.55000000000000004">
      <c r="A486" s="2">
        <v>458</v>
      </c>
      <c r="B486" s="2">
        <v>-1374421.425958331</v>
      </c>
    </row>
    <row r="487" spans="1:2" x14ac:dyDescent="0.55000000000000004">
      <c r="A487" s="2">
        <v>459</v>
      </c>
      <c r="B487" s="2">
        <v>-574302.22438891837</v>
      </c>
    </row>
    <row r="488" spans="1:2" x14ac:dyDescent="0.55000000000000004">
      <c r="A488" s="2">
        <v>460</v>
      </c>
      <c r="B488" s="2">
        <v>-705174.74829955061</v>
      </c>
    </row>
    <row r="489" spans="1:2" x14ac:dyDescent="0.55000000000000004">
      <c r="A489" s="2">
        <v>461</v>
      </c>
      <c r="B489" s="2">
        <v>125000</v>
      </c>
    </row>
    <row r="490" spans="1:2" x14ac:dyDescent="0.55000000000000004">
      <c r="A490" s="2">
        <v>462</v>
      </c>
      <c r="B490" s="2">
        <v>-802431.3358095123</v>
      </c>
    </row>
    <row r="491" spans="1:2" x14ac:dyDescent="0.55000000000000004">
      <c r="A491" s="2">
        <v>463</v>
      </c>
      <c r="B491" s="2">
        <v>-766270.05526910606</v>
      </c>
    </row>
    <row r="492" spans="1:2" x14ac:dyDescent="0.55000000000000004">
      <c r="A492" s="2">
        <v>464</v>
      </c>
      <c r="B492" s="2">
        <v>-135306.26407228684</v>
      </c>
    </row>
    <row r="493" spans="1:2" x14ac:dyDescent="0.55000000000000004">
      <c r="A493" s="2">
        <v>465</v>
      </c>
      <c r="B493" s="2">
        <v>-1495510.0557837738</v>
      </c>
    </row>
    <row r="494" spans="1:2" x14ac:dyDescent="0.55000000000000004">
      <c r="A494" s="2">
        <v>466</v>
      </c>
      <c r="B494" s="2">
        <v>-991135.37968030269</v>
      </c>
    </row>
    <row r="495" spans="1:2" x14ac:dyDescent="0.55000000000000004">
      <c r="A495" s="2">
        <v>467</v>
      </c>
      <c r="B495" s="2">
        <v>-1601423.7850616346</v>
      </c>
    </row>
    <row r="496" spans="1:2" x14ac:dyDescent="0.55000000000000004">
      <c r="A496" s="2">
        <v>468</v>
      </c>
      <c r="B496" s="2">
        <v>-1162754.5252390576</v>
      </c>
    </row>
    <row r="497" spans="1:2" x14ac:dyDescent="0.55000000000000004">
      <c r="A497" s="2">
        <v>469</v>
      </c>
      <c r="B497" s="2">
        <v>326488.58535222721</v>
      </c>
    </row>
    <row r="498" spans="1:2" x14ac:dyDescent="0.55000000000000004">
      <c r="A498" s="2">
        <v>470</v>
      </c>
      <c r="B498" s="2">
        <v>250000</v>
      </c>
    </row>
    <row r="499" spans="1:2" x14ac:dyDescent="0.55000000000000004">
      <c r="A499" s="2">
        <v>471</v>
      </c>
      <c r="B499" s="2">
        <v>-1400847.5470684487</v>
      </c>
    </row>
    <row r="500" spans="1:2" x14ac:dyDescent="0.55000000000000004">
      <c r="A500" s="2">
        <v>472</v>
      </c>
      <c r="B500" s="2">
        <v>-724970.66788641037</v>
      </c>
    </row>
    <row r="501" spans="1:2" x14ac:dyDescent="0.55000000000000004">
      <c r="A501" s="2">
        <v>473</v>
      </c>
      <c r="B501" s="2">
        <v>-1142167.6069096471</v>
      </c>
    </row>
    <row r="502" spans="1:2" x14ac:dyDescent="0.55000000000000004">
      <c r="A502" s="2">
        <v>474</v>
      </c>
      <c r="B502" s="2">
        <v>-954105.22539256595</v>
      </c>
    </row>
    <row r="503" spans="1:2" x14ac:dyDescent="0.55000000000000004">
      <c r="A503" s="2">
        <v>475</v>
      </c>
      <c r="B503" s="2">
        <v>-682499.67473974859</v>
      </c>
    </row>
    <row r="504" spans="1:2" x14ac:dyDescent="0.55000000000000004">
      <c r="A504" s="2">
        <v>476</v>
      </c>
      <c r="B504" s="2">
        <v>375000</v>
      </c>
    </row>
    <row r="505" spans="1:2" x14ac:dyDescent="0.55000000000000004">
      <c r="A505" s="2">
        <v>477</v>
      </c>
      <c r="B505" s="2">
        <v>-1337461.4136947223</v>
      </c>
    </row>
    <row r="506" spans="1:2" x14ac:dyDescent="0.55000000000000004">
      <c r="A506" s="2">
        <v>478</v>
      </c>
      <c r="B506" s="2">
        <v>-958809.94324328261</v>
      </c>
    </row>
    <row r="507" spans="1:2" x14ac:dyDescent="0.55000000000000004">
      <c r="A507" s="2">
        <v>479</v>
      </c>
      <c r="B507" s="2">
        <v>-1227435.023368276</v>
      </c>
    </row>
    <row r="508" spans="1:2" x14ac:dyDescent="0.55000000000000004">
      <c r="A508" s="2">
        <v>480</v>
      </c>
      <c r="B508" s="2">
        <v>-1769178.2763439973</v>
      </c>
    </row>
    <row r="509" spans="1:2" x14ac:dyDescent="0.55000000000000004">
      <c r="A509" s="2">
        <v>481</v>
      </c>
      <c r="B509" s="2">
        <v>-789312.28345765243</v>
      </c>
    </row>
    <row r="510" spans="1:2" x14ac:dyDescent="0.55000000000000004">
      <c r="A510" s="2">
        <v>482</v>
      </c>
      <c r="B510" s="2">
        <v>-699699.54340797581</v>
      </c>
    </row>
    <row r="511" spans="1:2" x14ac:dyDescent="0.55000000000000004">
      <c r="A511" s="2">
        <v>483</v>
      </c>
      <c r="B511" s="2">
        <v>274700.28296064597</v>
      </c>
    </row>
    <row r="512" spans="1:2" x14ac:dyDescent="0.55000000000000004">
      <c r="A512" s="2">
        <v>484</v>
      </c>
      <c r="B512" s="2">
        <v>-373969.5559603282</v>
      </c>
    </row>
    <row r="513" spans="1:2" x14ac:dyDescent="0.55000000000000004">
      <c r="A513" s="2">
        <v>485</v>
      </c>
      <c r="B513" s="2">
        <v>-517885.74276263337</v>
      </c>
    </row>
    <row r="514" spans="1:2" x14ac:dyDescent="0.55000000000000004">
      <c r="A514" s="2">
        <v>486</v>
      </c>
      <c r="B514" s="2">
        <v>-235544.23877596966</v>
      </c>
    </row>
    <row r="515" spans="1:2" x14ac:dyDescent="0.55000000000000004">
      <c r="A515" s="2">
        <v>487</v>
      </c>
      <c r="B515" s="2">
        <v>375000</v>
      </c>
    </row>
    <row r="516" spans="1:2" x14ac:dyDescent="0.55000000000000004">
      <c r="A516" s="2">
        <v>488</v>
      </c>
      <c r="B516" s="2">
        <v>-1119495.3202943781</v>
      </c>
    </row>
    <row r="517" spans="1:2" x14ac:dyDescent="0.55000000000000004">
      <c r="A517" s="2">
        <v>489</v>
      </c>
      <c r="B517" s="2">
        <v>-1374097.6501240435</v>
      </c>
    </row>
    <row r="518" spans="1:2" x14ac:dyDescent="0.55000000000000004">
      <c r="A518" s="2">
        <v>490</v>
      </c>
      <c r="B518" s="2">
        <v>-1224856.815969371</v>
      </c>
    </row>
    <row r="519" spans="1:2" x14ac:dyDescent="0.55000000000000004">
      <c r="A519" s="2">
        <v>491</v>
      </c>
      <c r="B519" s="2">
        <v>-815742.77482739359</v>
      </c>
    </row>
    <row r="520" spans="1:2" x14ac:dyDescent="0.55000000000000004">
      <c r="A520" s="2">
        <v>492</v>
      </c>
      <c r="B520" s="2">
        <v>250000</v>
      </c>
    </row>
    <row r="521" spans="1:2" x14ac:dyDescent="0.55000000000000004">
      <c r="A521" s="2">
        <v>493</v>
      </c>
      <c r="B521" s="2">
        <v>-1357845.0055981267</v>
      </c>
    </row>
    <row r="522" spans="1:2" x14ac:dyDescent="0.55000000000000004">
      <c r="A522" s="2">
        <v>494</v>
      </c>
      <c r="B522" s="2">
        <v>-675824.35160690779</v>
      </c>
    </row>
    <row r="523" spans="1:2" x14ac:dyDescent="0.55000000000000004">
      <c r="A523" s="2">
        <v>495</v>
      </c>
      <c r="B523" s="2">
        <v>-1370919.1402098972</v>
      </c>
    </row>
    <row r="524" spans="1:2" x14ac:dyDescent="0.55000000000000004">
      <c r="A524" s="2">
        <v>496</v>
      </c>
      <c r="B524" s="2">
        <v>-248148.54845238989</v>
      </c>
    </row>
    <row r="525" spans="1:2" x14ac:dyDescent="0.55000000000000004">
      <c r="A525" s="2">
        <v>497</v>
      </c>
      <c r="B525" s="2">
        <v>-124999.99999999983</v>
      </c>
    </row>
    <row r="526" spans="1:2" x14ac:dyDescent="0.55000000000000004">
      <c r="A526" s="2">
        <v>498</v>
      </c>
      <c r="B526" s="2">
        <v>-1305487.3491794926</v>
      </c>
    </row>
    <row r="527" spans="1:2" x14ac:dyDescent="0.55000000000000004">
      <c r="A527" s="2">
        <v>499</v>
      </c>
      <c r="B527" s="2">
        <v>-986630.65385066892</v>
      </c>
    </row>
    <row r="528" spans="1:2" x14ac:dyDescent="0.55000000000000004">
      <c r="A528" s="2">
        <v>500</v>
      </c>
      <c r="B528" s="2">
        <v>-127822.10530678439</v>
      </c>
    </row>
    <row r="529" spans="1:2" x14ac:dyDescent="0.55000000000000004">
      <c r="A529" s="2">
        <v>501</v>
      </c>
      <c r="B529" s="2">
        <v>250000</v>
      </c>
    </row>
    <row r="530" spans="1:2" x14ac:dyDescent="0.55000000000000004">
      <c r="A530" s="2">
        <v>502</v>
      </c>
      <c r="B530" s="2">
        <v>-321356.78458815801</v>
      </c>
    </row>
    <row r="531" spans="1:2" x14ac:dyDescent="0.55000000000000004">
      <c r="A531" s="2">
        <v>503</v>
      </c>
      <c r="B531" s="2">
        <v>-862898.24646025919</v>
      </c>
    </row>
    <row r="532" spans="1:2" x14ac:dyDescent="0.55000000000000004">
      <c r="A532" s="2">
        <v>504</v>
      </c>
      <c r="B532" s="2">
        <v>-509513.28167929244</v>
      </c>
    </row>
    <row r="533" spans="1:2" x14ac:dyDescent="0.55000000000000004">
      <c r="A533" s="2">
        <v>505</v>
      </c>
      <c r="B533" s="2">
        <v>-607961.48808704352</v>
      </c>
    </row>
    <row r="534" spans="1:2" x14ac:dyDescent="0.55000000000000004">
      <c r="A534" s="2">
        <v>506</v>
      </c>
      <c r="B534" s="2">
        <v>-824587.35416380456</v>
      </c>
    </row>
    <row r="535" spans="1:2" x14ac:dyDescent="0.55000000000000004">
      <c r="A535" s="2">
        <v>507</v>
      </c>
      <c r="B535" s="2">
        <v>250000</v>
      </c>
    </row>
    <row r="536" spans="1:2" x14ac:dyDescent="0.55000000000000004">
      <c r="A536" s="2">
        <v>508</v>
      </c>
      <c r="B536" s="2">
        <v>-526812.77264378255</v>
      </c>
    </row>
    <row r="537" spans="1:2" x14ac:dyDescent="0.55000000000000004">
      <c r="A537" s="2">
        <v>509</v>
      </c>
      <c r="B537" s="2">
        <v>-828613.32022415334</v>
      </c>
    </row>
    <row r="538" spans="1:2" x14ac:dyDescent="0.55000000000000004">
      <c r="A538" s="2">
        <v>510</v>
      </c>
      <c r="B538" s="2">
        <v>-535362.88120284758</v>
      </c>
    </row>
    <row r="539" spans="1:2" x14ac:dyDescent="0.55000000000000004">
      <c r="A539" s="2">
        <v>511</v>
      </c>
      <c r="B539" s="2">
        <v>-966474.77751805168</v>
      </c>
    </row>
    <row r="540" spans="1:2" x14ac:dyDescent="0.55000000000000004">
      <c r="A540" s="2">
        <v>512</v>
      </c>
      <c r="B540" s="2">
        <v>-595105.38194207486</v>
      </c>
    </row>
    <row r="541" spans="1:2" x14ac:dyDescent="0.55000000000000004">
      <c r="A541" s="2">
        <v>513</v>
      </c>
      <c r="B541" s="2">
        <v>-1167633.2847507473</v>
      </c>
    </row>
    <row r="542" spans="1:2" x14ac:dyDescent="0.55000000000000004">
      <c r="A542" s="2">
        <v>514</v>
      </c>
      <c r="B542" s="2">
        <v>24925.961856489419</v>
      </c>
    </row>
    <row r="543" spans="1:2" x14ac:dyDescent="0.55000000000000004">
      <c r="A543" s="2">
        <v>515</v>
      </c>
      <c r="B543" s="2">
        <v>-1547964.5944575379</v>
      </c>
    </row>
    <row r="544" spans="1:2" x14ac:dyDescent="0.55000000000000004">
      <c r="A544" s="2">
        <v>516</v>
      </c>
      <c r="B544" s="2">
        <v>-164717.97887178545</v>
      </c>
    </row>
    <row r="545" spans="1:2" x14ac:dyDescent="0.55000000000000004">
      <c r="A545" s="2">
        <v>517</v>
      </c>
      <c r="B545" s="2">
        <v>-236660.88444168452</v>
      </c>
    </row>
    <row r="546" spans="1:2" x14ac:dyDescent="0.55000000000000004">
      <c r="A546" s="2">
        <v>518</v>
      </c>
      <c r="B546" s="2">
        <v>-664788.15988386073</v>
      </c>
    </row>
    <row r="547" spans="1:2" x14ac:dyDescent="0.55000000000000004">
      <c r="A547" s="2">
        <v>519</v>
      </c>
      <c r="B547" s="2">
        <v>-1611245.1087673591</v>
      </c>
    </row>
    <row r="548" spans="1:2" x14ac:dyDescent="0.55000000000000004">
      <c r="A548" s="2">
        <v>520</v>
      </c>
      <c r="B548" s="2">
        <v>-1005682.7289525412</v>
      </c>
    </row>
    <row r="549" spans="1:2" x14ac:dyDescent="0.55000000000000004">
      <c r="A549" s="2">
        <v>521</v>
      </c>
      <c r="B549" s="2">
        <v>250000</v>
      </c>
    </row>
    <row r="550" spans="1:2" x14ac:dyDescent="0.55000000000000004">
      <c r="A550" s="2">
        <v>522</v>
      </c>
      <c r="B550" s="2">
        <v>-1677644.5247170224</v>
      </c>
    </row>
    <row r="551" spans="1:2" x14ac:dyDescent="0.55000000000000004">
      <c r="A551" s="2">
        <v>523</v>
      </c>
      <c r="B551" s="2">
        <v>-660381.15913778183</v>
      </c>
    </row>
    <row r="552" spans="1:2" x14ac:dyDescent="0.55000000000000004">
      <c r="A552" s="2">
        <v>524</v>
      </c>
      <c r="B552" s="2">
        <v>-1011914.8605411074</v>
      </c>
    </row>
    <row r="553" spans="1:2" x14ac:dyDescent="0.55000000000000004">
      <c r="A553" s="2">
        <v>525</v>
      </c>
      <c r="B553" s="2">
        <v>-620594.14483695896</v>
      </c>
    </row>
    <row r="554" spans="1:2" x14ac:dyDescent="0.55000000000000004">
      <c r="A554" s="2">
        <v>526</v>
      </c>
      <c r="B554" s="2">
        <v>-1068859.4797611015</v>
      </c>
    </row>
    <row r="555" spans="1:2" x14ac:dyDescent="0.55000000000000004">
      <c r="A555" s="2">
        <v>527</v>
      </c>
      <c r="B555" s="2">
        <v>-619851.60860953818</v>
      </c>
    </row>
    <row r="556" spans="1:2" x14ac:dyDescent="0.55000000000000004">
      <c r="A556" s="2">
        <v>528</v>
      </c>
      <c r="B556" s="2">
        <v>-1018115.3445177568</v>
      </c>
    </row>
    <row r="557" spans="1:2" x14ac:dyDescent="0.55000000000000004">
      <c r="A557" s="2">
        <v>529</v>
      </c>
      <c r="B557" s="2">
        <v>-864358.81237992458</v>
      </c>
    </row>
    <row r="558" spans="1:2" x14ac:dyDescent="0.55000000000000004">
      <c r="A558" s="2">
        <v>530</v>
      </c>
      <c r="B558" s="2">
        <v>250000</v>
      </c>
    </row>
    <row r="559" spans="1:2" x14ac:dyDescent="0.55000000000000004">
      <c r="A559" s="2">
        <v>531</v>
      </c>
      <c r="B559" s="2">
        <v>-755395.43068234588</v>
      </c>
    </row>
    <row r="560" spans="1:2" x14ac:dyDescent="0.55000000000000004">
      <c r="A560" s="2">
        <v>532</v>
      </c>
      <c r="B560" s="2">
        <v>-938915.5404340087</v>
      </c>
    </row>
    <row r="561" spans="1:2" x14ac:dyDescent="0.55000000000000004">
      <c r="A561" s="2">
        <v>533</v>
      </c>
      <c r="B561" s="2">
        <v>-1212310.2246947885</v>
      </c>
    </row>
    <row r="562" spans="1:2" x14ac:dyDescent="0.55000000000000004">
      <c r="A562" s="2">
        <v>534</v>
      </c>
      <c r="B562" s="2">
        <v>-833683.27946472052</v>
      </c>
    </row>
    <row r="563" spans="1:2" x14ac:dyDescent="0.55000000000000004">
      <c r="A563" s="2">
        <v>535</v>
      </c>
      <c r="B563" s="2">
        <v>-973551.25389872515</v>
      </c>
    </row>
    <row r="564" spans="1:2" x14ac:dyDescent="0.55000000000000004">
      <c r="A564" s="2">
        <v>536</v>
      </c>
      <c r="B564" s="2">
        <v>-1444422.811556044</v>
      </c>
    </row>
    <row r="565" spans="1:2" x14ac:dyDescent="0.55000000000000004">
      <c r="A565" s="2">
        <v>537</v>
      </c>
      <c r="B565" s="2">
        <v>-228884.47332225714</v>
      </c>
    </row>
    <row r="566" spans="1:2" x14ac:dyDescent="0.55000000000000004">
      <c r="A566" s="2">
        <v>538</v>
      </c>
      <c r="B566" s="2">
        <v>-883831.3056920775</v>
      </c>
    </row>
    <row r="567" spans="1:2" x14ac:dyDescent="0.55000000000000004">
      <c r="A567" s="2">
        <v>539</v>
      </c>
      <c r="B567" s="2">
        <v>-321199.51473202801</v>
      </c>
    </row>
    <row r="568" spans="1:2" x14ac:dyDescent="0.55000000000000004">
      <c r="A568" s="2">
        <v>540</v>
      </c>
      <c r="B568" s="2">
        <v>-153271.34835214674</v>
      </c>
    </row>
    <row r="569" spans="1:2" x14ac:dyDescent="0.55000000000000004">
      <c r="A569" s="2">
        <v>541</v>
      </c>
      <c r="B569" s="2">
        <v>-791097.34437417751</v>
      </c>
    </row>
    <row r="570" spans="1:2" x14ac:dyDescent="0.55000000000000004">
      <c r="A570" s="2">
        <v>542</v>
      </c>
      <c r="B570" s="2">
        <v>-950883.85562698147</v>
      </c>
    </row>
    <row r="571" spans="1:2" x14ac:dyDescent="0.55000000000000004">
      <c r="A571" s="2">
        <v>543</v>
      </c>
      <c r="B571" s="2">
        <v>-470079.45334708231</v>
      </c>
    </row>
    <row r="572" spans="1:2" x14ac:dyDescent="0.55000000000000004">
      <c r="A572" s="2">
        <v>544</v>
      </c>
      <c r="B572" s="2">
        <v>-1163606.7407423556</v>
      </c>
    </row>
    <row r="573" spans="1:2" x14ac:dyDescent="0.55000000000000004">
      <c r="A573" s="2">
        <v>545</v>
      </c>
      <c r="B573" s="2">
        <v>-473259.64148262539</v>
      </c>
    </row>
    <row r="574" spans="1:2" x14ac:dyDescent="0.55000000000000004">
      <c r="A574" s="2">
        <v>546</v>
      </c>
      <c r="B574" s="2">
        <v>-717361.39001368906</v>
      </c>
    </row>
    <row r="575" spans="1:2" x14ac:dyDescent="0.55000000000000004">
      <c r="A575" s="2">
        <v>547</v>
      </c>
      <c r="B575" s="2">
        <v>-1225209.9331987668</v>
      </c>
    </row>
    <row r="576" spans="1:2" x14ac:dyDescent="0.55000000000000004">
      <c r="A576" s="2">
        <v>548</v>
      </c>
      <c r="B576" s="2">
        <v>-1543802.3201968865</v>
      </c>
    </row>
    <row r="577" spans="1:2" x14ac:dyDescent="0.55000000000000004">
      <c r="A577" s="2">
        <v>549</v>
      </c>
      <c r="B577" s="2">
        <v>-96904.431373444648</v>
      </c>
    </row>
    <row r="578" spans="1:2" x14ac:dyDescent="0.55000000000000004">
      <c r="A578" s="2">
        <v>550</v>
      </c>
      <c r="B578" s="2">
        <v>-543610.33632698504</v>
      </c>
    </row>
    <row r="579" spans="1:2" x14ac:dyDescent="0.55000000000000004">
      <c r="A579" s="2">
        <v>551</v>
      </c>
      <c r="B579" s="2">
        <v>-745201.90018193156</v>
      </c>
    </row>
    <row r="580" spans="1:2" x14ac:dyDescent="0.55000000000000004">
      <c r="A580" s="2">
        <v>552</v>
      </c>
      <c r="B580" s="2">
        <v>-190187.57482729616</v>
      </c>
    </row>
    <row r="581" spans="1:2" x14ac:dyDescent="0.55000000000000004">
      <c r="A581" s="2">
        <v>553</v>
      </c>
      <c r="B581" s="2">
        <v>-2227663.3720671837</v>
      </c>
    </row>
    <row r="582" spans="1:2" x14ac:dyDescent="0.55000000000000004">
      <c r="A582" s="2">
        <v>554</v>
      </c>
      <c r="B582" s="2">
        <v>-1518381.5615790279</v>
      </c>
    </row>
    <row r="583" spans="1:2" x14ac:dyDescent="0.55000000000000004">
      <c r="A583" s="2">
        <v>555</v>
      </c>
      <c r="B583" s="2">
        <v>-1597542.1984026104</v>
      </c>
    </row>
    <row r="584" spans="1:2" x14ac:dyDescent="0.55000000000000004">
      <c r="A584" s="2">
        <v>556</v>
      </c>
      <c r="B584" s="2">
        <v>-646937.46349483507</v>
      </c>
    </row>
    <row r="585" spans="1:2" x14ac:dyDescent="0.55000000000000004">
      <c r="A585" s="2">
        <v>557</v>
      </c>
      <c r="B585" s="2">
        <v>-1090762.330253372</v>
      </c>
    </row>
    <row r="586" spans="1:2" x14ac:dyDescent="0.55000000000000004">
      <c r="A586" s="2">
        <v>558</v>
      </c>
      <c r="B586" s="2">
        <v>-513791.14484724303</v>
      </c>
    </row>
    <row r="587" spans="1:2" x14ac:dyDescent="0.55000000000000004">
      <c r="A587" s="2">
        <v>559</v>
      </c>
      <c r="B587" s="2">
        <v>-1858464.8376543361</v>
      </c>
    </row>
    <row r="588" spans="1:2" x14ac:dyDescent="0.55000000000000004">
      <c r="A588" s="2">
        <v>560</v>
      </c>
      <c r="B588" s="2">
        <v>0</v>
      </c>
    </row>
    <row r="589" spans="1:2" x14ac:dyDescent="0.55000000000000004">
      <c r="A589" s="2">
        <v>561</v>
      </c>
      <c r="B589" s="2">
        <v>-1086674.06385197</v>
      </c>
    </row>
    <row r="590" spans="1:2" x14ac:dyDescent="0.55000000000000004">
      <c r="A590" s="2">
        <v>562</v>
      </c>
      <c r="B590" s="2">
        <v>-746382.71569799667</v>
      </c>
    </row>
    <row r="591" spans="1:2" x14ac:dyDescent="0.55000000000000004">
      <c r="A591" s="2">
        <v>563</v>
      </c>
      <c r="B591" s="2">
        <v>250000</v>
      </c>
    </row>
    <row r="592" spans="1:2" x14ac:dyDescent="0.55000000000000004">
      <c r="A592" s="2">
        <v>564</v>
      </c>
      <c r="B592" s="2">
        <v>250000</v>
      </c>
    </row>
    <row r="593" spans="1:2" x14ac:dyDescent="0.55000000000000004">
      <c r="A593" s="2">
        <v>565</v>
      </c>
      <c r="B593" s="2">
        <v>-11892.955095036814</v>
      </c>
    </row>
    <row r="594" spans="1:2" x14ac:dyDescent="0.55000000000000004">
      <c r="A594" s="2">
        <v>566</v>
      </c>
      <c r="B594" s="2">
        <v>250000</v>
      </c>
    </row>
    <row r="595" spans="1:2" x14ac:dyDescent="0.55000000000000004">
      <c r="A595" s="2">
        <v>567</v>
      </c>
      <c r="B595" s="2">
        <v>-515891.24553679995</v>
      </c>
    </row>
    <row r="596" spans="1:2" x14ac:dyDescent="0.55000000000000004">
      <c r="A596" s="2">
        <v>568</v>
      </c>
      <c r="B596" s="2">
        <v>-891096.89639969403</v>
      </c>
    </row>
    <row r="597" spans="1:2" x14ac:dyDescent="0.55000000000000004">
      <c r="A597" s="2">
        <v>569</v>
      </c>
      <c r="B597" s="2">
        <v>-1369918.7348138245</v>
      </c>
    </row>
    <row r="598" spans="1:2" x14ac:dyDescent="0.55000000000000004">
      <c r="A598" s="2">
        <v>570</v>
      </c>
      <c r="B598" s="2">
        <v>-378141.40973194537</v>
      </c>
    </row>
    <row r="599" spans="1:2" x14ac:dyDescent="0.55000000000000004">
      <c r="A599" s="2">
        <v>571</v>
      </c>
      <c r="B599" s="2">
        <v>-1644924.4596409283</v>
      </c>
    </row>
    <row r="600" spans="1:2" x14ac:dyDescent="0.55000000000000004">
      <c r="A600" s="2">
        <v>572</v>
      </c>
      <c r="B600" s="2">
        <v>-496897.02027798159</v>
      </c>
    </row>
    <row r="601" spans="1:2" x14ac:dyDescent="0.55000000000000004">
      <c r="A601" s="2">
        <v>573</v>
      </c>
      <c r="B601" s="2">
        <v>-640026.00937878597</v>
      </c>
    </row>
    <row r="602" spans="1:2" x14ac:dyDescent="0.55000000000000004">
      <c r="A602" s="2">
        <v>574</v>
      </c>
      <c r="B602" s="2">
        <v>250000</v>
      </c>
    </row>
    <row r="603" spans="1:2" x14ac:dyDescent="0.55000000000000004">
      <c r="A603" s="2">
        <v>575</v>
      </c>
      <c r="B603" s="2">
        <v>-1430499.4786084257</v>
      </c>
    </row>
    <row r="604" spans="1:2" x14ac:dyDescent="0.55000000000000004">
      <c r="A604" s="2">
        <v>576</v>
      </c>
      <c r="B604" s="2">
        <v>-212639.34156262639</v>
      </c>
    </row>
    <row r="605" spans="1:2" x14ac:dyDescent="0.55000000000000004">
      <c r="A605" s="2">
        <v>577</v>
      </c>
      <c r="B605" s="2">
        <v>-961313.84390680632</v>
      </c>
    </row>
    <row r="606" spans="1:2" x14ac:dyDescent="0.55000000000000004">
      <c r="A606" s="2">
        <v>578</v>
      </c>
      <c r="B606" s="2">
        <v>-531280.52650085336</v>
      </c>
    </row>
    <row r="607" spans="1:2" x14ac:dyDescent="0.55000000000000004">
      <c r="A607" s="2">
        <v>579</v>
      </c>
      <c r="B607" s="2">
        <v>-1110342.9453840628</v>
      </c>
    </row>
    <row r="608" spans="1:2" x14ac:dyDescent="0.55000000000000004">
      <c r="A608" s="2">
        <v>580</v>
      </c>
      <c r="B608" s="2">
        <v>-469051.58635752788</v>
      </c>
    </row>
    <row r="609" spans="1:2" x14ac:dyDescent="0.55000000000000004">
      <c r="A609" s="2">
        <v>581</v>
      </c>
      <c r="B609" s="2">
        <v>-1521652.1158449145</v>
      </c>
    </row>
    <row r="610" spans="1:2" x14ac:dyDescent="0.55000000000000004">
      <c r="A610" s="2">
        <v>582</v>
      </c>
      <c r="B610" s="2">
        <v>250000</v>
      </c>
    </row>
    <row r="611" spans="1:2" x14ac:dyDescent="0.55000000000000004">
      <c r="A611" s="2">
        <v>583</v>
      </c>
      <c r="B611" s="2">
        <v>-1417137.5035616623</v>
      </c>
    </row>
    <row r="612" spans="1:2" x14ac:dyDescent="0.55000000000000004">
      <c r="A612" s="2">
        <v>584</v>
      </c>
      <c r="B612" s="2">
        <v>-1567566.7064665298</v>
      </c>
    </row>
    <row r="613" spans="1:2" x14ac:dyDescent="0.55000000000000004">
      <c r="A613" s="2">
        <v>585</v>
      </c>
      <c r="B613" s="2">
        <v>-832894.02267349674</v>
      </c>
    </row>
    <row r="614" spans="1:2" x14ac:dyDescent="0.55000000000000004">
      <c r="A614" s="2">
        <v>586</v>
      </c>
      <c r="B614" s="2">
        <v>-1072852.2119882074</v>
      </c>
    </row>
    <row r="615" spans="1:2" x14ac:dyDescent="0.55000000000000004">
      <c r="A615" s="2">
        <v>587</v>
      </c>
      <c r="B615" s="2">
        <v>-995260.02299395367</v>
      </c>
    </row>
    <row r="616" spans="1:2" x14ac:dyDescent="0.55000000000000004">
      <c r="A616" s="2">
        <v>588</v>
      </c>
      <c r="B616" s="2">
        <v>-1111277.3152228219</v>
      </c>
    </row>
    <row r="617" spans="1:2" x14ac:dyDescent="0.55000000000000004">
      <c r="A617" s="2">
        <v>589</v>
      </c>
      <c r="B617" s="2">
        <v>0</v>
      </c>
    </row>
    <row r="618" spans="1:2" x14ac:dyDescent="0.55000000000000004">
      <c r="A618" s="2">
        <v>590</v>
      </c>
      <c r="B618" s="2">
        <v>-781041.06214147515</v>
      </c>
    </row>
    <row r="619" spans="1:2" x14ac:dyDescent="0.55000000000000004">
      <c r="A619" s="2">
        <v>591</v>
      </c>
      <c r="B619" s="2">
        <v>-166942.05661439954</v>
      </c>
    </row>
    <row r="620" spans="1:2" x14ac:dyDescent="0.55000000000000004">
      <c r="A620" s="2">
        <v>592</v>
      </c>
      <c r="B620" s="2">
        <v>-465673.25766703649</v>
      </c>
    </row>
    <row r="621" spans="1:2" x14ac:dyDescent="0.55000000000000004">
      <c r="A621" s="2">
        <v>593</v>
      </c>
      <c r="B621" s="2">
        <v>375000</v>
      </c>
    </row>
    <row r="622" spans="1:2" x14ac:dyDescent="0.55000000000000004">
      <c r="A622" s="2">
        <v>594</v>
      </c>
      <c r="B622" s="2">
        <v>-1378651.855675197</v>
      </c>
    </row>
    <row r="623" spans="1:2" x14ac:dyDescent="0.55000000000000004">
      <c r="A623" s="2">
        <v>595</v>
      </c>
      <c r="B623" s="2">
        <v>-356893.89554003463</v>
      </c>
    </row>
    <row r="624" spans="1:2" x14ac:dyDescent="0.55000000000000004">
      <c r="A624" s="2">
        <v>596</v>
      </c>
      <c r="B624" s="2">
        <v>125000</v>
      </c>
    </row>
    <row r="625" spans="1:2" x14ac:dyDescent="0.55000000000000004">
      <c r="A625" s="2">
        <v>597</v>
      </c>
      <c r="B625" s="2">
        <v>250000</v>
      </c>
    </row>
    <row r="626" spans="1:2" x14ac:dyDescent="0.55000000000000004">
      <c r="A626" s="2">
        <v>598</v>
      </c>
      <c r="B626" s="2">
        <v>-146851.50604540994</v>
      </c>
    </row>
    <row r="627" spans="1:2" x14ac:dyDescent="0.55000000000000004">
      <c r="A627" s="2">
        <v>599</v>
      </c>
      <c r="B627" s="2">
        <v>-711985.29505506635</v>
      </c>
    </row>
    <row r="628" spans="1:2" x14ac:dyDescent="0.55000000000000004">
      <c r="A628" s="2">
        <v>600</v>
      </c>
      <c r="B628" s="2">
        <v>-116174.88611947701</v>
      </c>
    </row>
    <row r="629" spans="1:2" x14ac:dyDescent="0.55000000000000004">
      <c r="A629" s="2">
        <v>601</v>
      </c>
      <c r="B629" s="2">
        <v>-1305012.251219661</v>
      </c>
    </row>
    <row r="630" spans="1:2" x14ac:dyDescent="0.55000000000000004">
      <c r="A630" s="2">
        <v>602</v>
      </c>
      <c r="B630" s="2">
        <v>-286989.3514434094</v>
      </c>
    </row>
    <row r="631" spans="1:2" x14ac:dyDescent="0.55000000000000004">
      <c r="A631" s="2">
        <v>603</v>
      </c>
      <c r="B631" s="2">
        <v>250000</v>
      </c>
    </row>
    <row r="632" spans="1:2" x14ac:dyDescent="0.55000000000000004">
      <c r="A632" s="2">
        <v>604</v>
      </c>
      <c r="B632" s="2">
        <v>-950320.21724598925</v>
      </c>
    </row>
    <row r="633" spans="1:2" x14ac:dyDescent="0.55000000000000004">
      <c r="A633" s="2">
        <v>605</v>
      </c>
      <c r="B633" s="2">
        <v>-671634.1711926742</v>
      </c>
    </row>
    <row r="634" spans="1:2" x14ac:dyDescent="0.55000000000000004">
      <c r="A634" s="2">
        <v>606</v>
      </c>
      <c r="B634" s="2">
        <v>-728046.14020711463</v>
      </c>
    </row>
    <row r="635" spans="1:2" x14ac:dyDescent="0.55000000000000004">
      <c r="A635" s="2">
        <v>607</v>
      </c>
      <c r="B635" s="2">
        <v>-567896.06359598727</v>
      </c>
    </row>
    <row r="636" spans="1:2" x14ac:dyDescent="0.55000000000000004">
      <c r="A636" s="2">
        <v>608</v>
      </c>
      <c r="B636" s="2">
        <v>-604598.43021914817</v>
      </c>
    </row>
    <row r="637" spans="1:2" x14ac:dyDescent="0.55000000000000004">
      <c r="A637" s="2">
        <v>609</v>
      </c>
      <c r="B637" s="2">
        <v>125000</v>
      </c>
    </row>
    <row r="638" spans="1:2" x14ac:dyDescent="0.55000000000000004">
      <c r="A638" s="2">
        <v>610</v>
      </c>
      <c r="B638" s="2">
        <v>-578153.12958727486</v>
      </c>
    </row>
    <row r="639" spans="1:2" x14ac:dyDescent="0.55000000000000004">
      <c r="A639" s="2">
        <v>611</v>
      </c>
      <c r="B639" s="2">
        <v>-581125.68291127263</v>
      </c>
    </row>
    <row r="640" spans="1:2" x14ac:dyDescent="0.55000000000000004">
      <c r="A640" s="2">
        <v>612</v>
      </c>
      <c r="B640" s="2">
        <v>-2624895.6981762554</v>
      </c>
    </row>
    <row r="641" spans="1:2" x14ac:dyDescent="0.55000000000000004">
      <c r="A641" s="2">
        <v>613</v>
      </c>
      <c r="B641" s="2">
        <v>125000</v>
      </c>
    </row>
    <row r="642" spans="1:2" x14ac:dyDescent="0.55000000000000004">
      <c r="A642" s="2">
        <v>614</v>
      </c>
      <c r="B642" s="2">
        <v>-835122.32528271177</v>
      </c>
    </row>
    <row r="643" spans="1:2" x14ac:dyDescent="0.55000000000000004">
      <c r="A643" s="2">
        <v>615</v>
      </c>
      <c r="B643" s="2">
        <v>-1176465.2135763359</v>
      </c>
    </row>
    <row r="644" spans="1:2" x14ac:dyDescent="0.55000000000000004">
      <c r="A644" s="2">
        <v>616</v>
      </c>
      <c r="B644" s="2">
        <v>-1676639.9763603099</v>
      </c>
    </row>
    <row r="645" spans="1:2" x14ac:dyDescent="0.55000000000000004">
      <c r="A645" s="2">
        <v>617</v>
      </c>
      <c r="B645" s="2">
        <v>-413874.70541520067</v>
      </c>
    </row>
    <row r="646" spans="1:2" x14ac:dyDescent="0.55000000000000004">
      <c r="A646" s="2">
        <v>618</v>
      </c>
      <c r="B646" s="2">
        <v>-1100902.7700348643</v>
      </c>
    </row>
    <row r="647" spans="1:2" x14ac:dyDescent="0.55000000000000004">
      <c r="A647" s="2">
        <v>619</v>
      </c>
      <c r="B647" s="2">
        <v>-566648.49092458712</v>
      </c>
    </row>
    <row r="648" spans="1:2" x14ac:dyDescent="0.55000000000000004">
      <c r="A648" s="2">
        <v>620</v>
      </c>
      <c r="B648" s="2">
        <v>-153149.61435501155</v>
      </c>
    </row>
    <row r="649" spans="1:2" x14ac:dyDescent="0.55000000000000004">
      <c r="A649" s="2">
        <v>621</v>
      </c>
      <c r="B649" s="2">
        <v>-1555949.5889061894</v>
      </c>
    </row>
    <row r="650" spans="1:2" x14ac:dyDescent="0.55000000000000004">
      <c r="A650" s="2">
        <v>622</v>
      </c>
      <c r="B650" s="2">
        <v>-1128682.7892983982</v>
      </c>
    </row>
    <row r="651" spans="1:2" x14ac:dyDescent="0.55000000000000004">
      <c r="A651" s="2">
        <v>623</v>
      </c>
      <c r="B651" s="2">
        <v>125000</v>
      </c>
    </row>
    <row r="652" spans="1:2" x14ac:dyDescent="0.55000000000000004">
      <c r="A652" s="2">
        <v>624</v>
      </c>
      <c r="B652" s="2">
        <v>125000</v>
      </c>
    </row>
    <row r="653" spans="1:2" x14ac:dyDescent="0.55000000000000004">
      <c r="A653" s="2">
        <v>625</v>
      </c>
      <c r="B653" s="2">
        <v>-1981009.8739029004</v>
      </c>
    </row>
    <row r="654" spans="1:2" x14ac:dyDescent="0.55000000000000004">
      <c r="A654" s="2">
        <v>626</v>
      </c>
      <c r="B654" s="2">
        <v>-1258647.9390675223</v>
      </c>
    </row>
    <row r="655" spans="1:2" x14ac:dyDescent="0.55000000000000004">
      <c r="A655" s="2">
        <v>627</v>
      </c>
      <c r="B655" s="2">
        <v>250000</v>
      </c>
    </row>
    <row r="656" spans="1:2" x14ac:dyDescent="0.55000000000000004">
      <c r="A656" s="2">
        <v>628</v>
      </c>
      <c r="B656" s="2">
        <v>-299192.64660684182</v>
      </c>
    </row>
    <row r="657" spans="1:2" x14ac:dyDescent="0.55000000000000004">
      <c r="A657" s="2">
        <v>629</v>
      </c>
      <c r="B657" s="2">
        <v>-126302.09274953103</v>
      </c>
    </row>
    <row r="658" spans="1:2" x14ac:dyDescent="0.55000000000000004">
      <c r="A658" s="2">
        <v>630</v>
      </c>
      <c r="B658" s="2">
        <v>-497489.52543911873</v>
      </c>
    </row>
    <row r="659" spans="1:2" x14ac:dyDescent="0.55000000000000004">
      <c r="A659" s="2">
        <v>631</v>
      </c>
      <c r="B659" s="2">
        <v>-562681.26446078648</v>
      </c>
    </row>
    <row r="660" spans="1:2" x14ac:dyDescent="0.55000000000000004">
      <c r="A660" s="2">
        <v>632</v>
      </c>
      <c r="B660" s="2">
        <v>-450005.8635471997</v>
      </c>
    </row>
    <row r="661" spans="1:2" x14ac:dyDescent="0.55000000000000004">
      <c r="A661" s="2">
        <v>633</v>
      </c>
      <c r="B661" s="2">
        <v>-1329873.4885619131</v>
      </c>
    </row>
    <row r="662" spans="1:2" x14ac:dyDescent="0.55000000000000004">
      <c r="A662" s="2">
        <v>634</v>
      </c>
      <c r="B662" s="2">
        <v>-1868231.4210392756</v>
      </c>
    </row>
    <row r="663" spans="1:2" x14ac:dyDescent="0.55000000000000004">
      <c r="A663" s="2">
        <v>635</v>
      </c>
      <c r="B663" s="2">
        <v>-883932.41748526448</v>
      </c>
    </row>
    <row r="664" spans="1:2" x14ac:dyDescent="0.55000000000000004">
      <c r="A664" s="2">
        <v>636</v>
      </c>
      <c r="B664" s="2">
        <v>-1030116.4780578883</v>
      </c>
    </row>
    <row r="665" spans="1:2" x14ac:dyDescent="0.55000000000000004">
      <c r="A665" s="2">
        <v>637</v>
      </c>
      <c r="B665" s="2">
        <v>-1353555.9554957054</v>
      </c>
    </row>
    <row r="666" spans="1:2" x14ac:dyDescent="0.55000000000000004">
      <c r="A666" s="2">
        <v>638</v>
      </c>
      <c r="B666" s="2">
        <v>-764521.40021606465</v>
      </c>
    </row>
    <row r="667" spans="1:2" x14ac:dyDescent="0.55000000000000004">
      <c r="A667" s="2">
        <v>639</v>
      </c>
      <c r="B667" s="2">
        <v>-506930.75912217837</v>
      </c>
    </row>
    <row r="668" spans="1:2" x14ac:dyDescent="0.55000000000000004">
      <c r="A668" s="2">
        <v>640</v>
      </c>
      <c r="B668" s="2">
        <v>10673.782811737328</v>
      </c>
    </row>
    <row r="669" spans="1:2" x14ac:dyDescent="0.55000000000000004">
      <c r="A669" s="2">
        <v>641</v>
      </c>
      <c r="B669" s="2">
        <v>-1068322.2735188941</v>
      </c>
    </row>
    <row r="670" spans="1:2" x14ac:dyDescent="0.55000000000000004">
      <c r="A670" s="2">
        <v>642</v>
      </c>
      <c r="B670" s="2">
        <v>-777282.7213850487</v>
      </c>
    </row>
    <row r="671" spans="1:2" x14ac:dyDescent="0.55000000000000004">
      <c r="A671" s="2">
        <v>643</v>
      </c>
      <c r="B671" s="2">
        <v>-1774747.40943853</v>
      </c>
    </row>
    <row r="672" spans="1:2" x14ac:dyDescent="0.55000000000000004">
      <c r="A672" s="2">
        <v>644</v>
      </c>
      <c r="B672" s="2">
        <v>-37072.320515652427</v>
      </c>
    </row>
    <row r="673" spans="1:2" x14ac:dyDescent="0.55000000000000004">
      <c r="A673" s="2">
        <v>645</v>
      </c>
      <c r="B673" s="2">
        <v>-1017331.6598195318</v>
      </c>
    </row>
    <row r="674" spans="1:2" x14ac:dyDescent="0.55000000000000004">
      <c r="A674" s="2">
        <v>646</v>
      </c>
      <c r="B674" s="2">
        <v>125000</v>
      </c>
    </row>
    <row r="675" spans="1:2" x14ac:dyDescent="0.55000000000000004">
      <c r="A675" s="2">
        <v>647</v>
      </c>
      <c r="B675" s="2">
        <v>-495117.17351968272</v>
      </c>
    </row>
    <row r="676" spans="1:2" x14ac:dyDescent="0.55000000000000004">
      <c r="A676" s="2">
        <v>648</v>
      </c>
      <c r="B676" s="2">
        <v>-514915.12738164311</v>
      </c>
    </row>
    <row r="677" spans="1:2" x14ac:dyDescent="0.55000000000000004">
      <c r="A677" s="2">
        <v>649</v>
      </c>
      <c r="B677" s="2">
        <v>-1832948.2695183621</v>
      </c>
    </row>
    <row r="678" spans="1:2" x14ac:dyDescent="0.55000000000000004">
      <c r="A678" s="2">
        <v>650</v>
      </c>
      <c r="B678" s="2">
        <v>-1695842.8481737708</v>
      </c>
    </row>
    <row r="679" spans="1:2" x14ac:dyDescent="0.55000000000000004">
      <c r="A679" s="2">
        <v>651</v>
      </c>
      <c r="B679" s="2">
        <v>-921734.95505122258</v>
      </c>
    </row>
    <row r="680" spans="1:2" x14ac:dyDescent="0.55000000000000004">
      <c r="A680" s="2">
        <v>652</v>
      </c>
      <c r="B680" s="2">
        <v>-1463631.8149422689</v>
      </c>
    </row>
    <row r="681" spans="1:2" x14ac:dyDescent="0.55000000000000004">
      <c r="A681" s="2">
        <v>653</v>
      </c>
      <c r="B681" s="2">
        <v>-1092911.7843304786</v>
      </c>
    </row>
    <row r="682" spans="1:2" x14ac:dyDescent="0.55000000000000004">
      <c r="A682" s="2">
        <v>654</v>
      </c>
      <c r="B682" s="2">
        <v>-178369.41102060681</v>
      </c>
    </row>
    <row r="683" spans="1:2" x14ac:dyDescent="0.55000000000000004">
      <c r="A683" s="2">
        <v>655</v>
      </c>
      <c r="B683" s="2">
        <v>-1176134.3161627259</v>
      </c>
    </row>
    <row r="684" spans="1:2" x14ac:dyDescent="0.55000000000000004">
      <c r="A684" s="2">
        <v>656</v>
      </c>
      <c r="B684" s="2">
        <v>-566620.51763117104</v>
      </c>
    </row>
    <row r="685" spans="1:2" x14ac:dyDescent="0.55000000000000004">
      <c r="A685" s="2">
        <v>657</v>
      </c>
      <c r="B685" s="2">
        <v>-937830.54439025035</v>
      </c>
    </row>
    <row r="686" spans="1:2" x14ac:dyDescent="0.55000000000000004">
      <c r="A686" s="2">
        <v>658</v>
      </c>
      <c r="B686" s="2">
        <v>-1348035.0980157196</v>
      </c>
    </row>
    <row r="687" spans="1:2" x14ac:dyDescent="0.55000000000000004">
      <c r="A687" s="2">
        <v>659</v>
      </c>
      <c r="B687" s="2">
        <v>34017.193740240531</v>
      </c>
    </row>
    <row r="688" spans="1:2" x14ac:dyDescent="0.55000000000000004">
      <c r="A688" s="2">
        <v>660</v>
      </c>
      <c r="B688" s="2">
        <v>-576139.95872306754</v>
      </c>
    </row>
    <row r="689" spans="1:2" x14ac:dyDescent="0.55000000000000004">
      <c r="A689" s="2">
        <v>661</v>
      </c>
      <c r="B689" s="2">
        <v>-1147856.0824795347</v>
      </c>
    </row>
    <row r="690" spans="1:2" x14ac:dyDescent="0.55000000000000004">
      <c r="A690" s="2">
        <v>662</v>
      </c>
      <c r="B690" s="2">
        <v>-1406883.7286696956</v>
      </c>
    </row>
    <row r="691" spans="1:2" x14ac:dyDescent="0.55000000000000004">
      <c r="A691" s="2">
        <v>663</v>
      </c>
      <c r="B691" s="2">
        <v>-411233.59870258684</v>
      </c>
    </row>
    <row r="692" spans="1:2" x14ac:dyDescent="0.55000000000000004">
      <c r="A692" s="2">
        <v>664</v>
      </c>
      <c r="B692" s="2">
        <v>-693481.57041798381</v>
      </c>
    </row>
    <row r="693" spans="1:2" x14ac:dyDescent="0.55000000000000004">
      <c r="A693" s="2">
        <v>665</v>
      </c>
      <c r="B693" s="2">
        <v>-689728.13852477493</v>
      </c>
    </row>
    <row r="694" spans="1:2" x14ac:dyDescent="0.55000000000000004">
      <c r="A694" s="2">
        <v>666</v>
      </c>
      <c r="B694" s="2">
        <v>-650811.15327312786</v>
      </c>
    </row>
    <row r="695" spans="1:2" x14ac:dyDescent="0.55000000000000004">
      <c r="A695" s="2">
        <v>667</v>
      </c>
      <c r="B695" s="2">
        <v>-499677.17877002468</v>
      </c>
    </row>
    <row r="696" spans="1:2" x14ac:dyDescent="0.55000000000000004">
      <c r="A696" s="2">
        <v>668</v>
      </c>
      <c r="B696" s="2">
        <v>-1292687.4603160396</v>
      </c>
    </row>
    <row r="697" spans="1:2" x14ac:dyDescent="0.55000000000000004">
      <c r="A697" s="2">
        <v>669</v>
      </c>
      <c r="B697" s="2">
        <v>-635684.63421929232</v>
      </c>
    </row>
    <row r="698" spans="1:2" x14ac:dyDescent="0.55000000000000004">
      <c r="A698" s="2">
        <v>670</v>
      </c>
      <c r="B698" s="2">
        <v>-899976.68260694994</v>
      </c>
    </row>
    <row r="699" spans="1:2" x14ac:dyDescent="0.55000000000000004">
      <c r="A699" s="2">
        <v>671</v>
      </c>
      <c r="B699" s="2">
        <v>-2309015.6137203849</v>
      </c>
    </row>
    <row r="700" spans="1:2" x14ac:dyDescent="0.55000000000000004">
      <c r="A700" s="2">
        <v>672</v>
      </c>
      <c r="B700" s="2">
        <v>-921492.57784581825</v>
      </c>
    </row>
    <row r="701" spans="1:2" x14ac:dyDescent="0.55000000000000004">
      <c r="A701" s="2">
        <v>673</v>
      </c>
      <c r="B701" s="2">
        <v>-940666.59512021719</v>
      </c>
    </row>
    <row r="702" spans="1:2" x14ac:dyDescent="0.55000000000000004">
      <c r="A702" s="2">
        <v>674</v>
      </c>
      <c r="B702" s="2">
        <v>-1048050.7413001751</v>
      </c>
    </row>
    <row r="703" spans="1:2" x14ac:dyDescent="0.55000000000000004">
      <c r="A703" s="2">
        <v>675</v>
      </c>
      <c r="B703" s="2">
        <v>-425309.34799119295</v>
      </c>
    </row>
    <row r="704" spans="1:2" x14ac:dyDescent="0.55000000000000004">
      <c r="A704" s="2">
        <v>676</v>
      </c>
      <c r="B704" s="2">
        <v>-720672.05939067993</v>
      </c>
    </row>
    <row r="705" spans="1:2" x14ac:dyDescent="0.55000000000000004">
      <c r="A705" s="2">
        <v>677</v>
      </c>
      <c r="B705" s="2">
        <v>-36034.762317089917</v>
      </c>
    </row>
    <row r="706" spans="1:2" x14ac:dyDescent="0.55000000000000004">
      <c r="A706" s="2">
        <v>678</v>
      </c>
      <c r="B706" s="2">
        <v>-700783.06056423951</v>
      </c>
    </row>
    <row r="707" spans="1:2" x14ac:dyDescent="0.55000000000000004">
      <c r="A707" s="2">
        <v>679</v>
      </c>
      <c r="B707" s="2">
        <v>-300998.48210315721</v>
      </c>
    </row>
    <row r="708" spans="1:2" x14ac:dyDescent="0.55000000000000004">
      <c r="A708" s="2">
        <v>680</v>
      </c>
      <c r="B708" s="2">
        <v>-606475.29479495273</v>
      </c>
    </row>
    <row r="709" spans="1:2" x14ac:dyDescent="0.55000000000000004">
      <c r="A709" s="2">
        <v>681</v>
      </c>
      <c r="B709" s="2">
        <v>-582067.90686565952</v>
      </c>
    </row>
    <row r="710" spans="1:2" x14ac:dyDescent="0.55000000000000004">
      <c r="A710" s="2">
        <v>682</v>
      </c>
      <c r="B710" s="2">
        <v>-189568.19586747134</v>
      </c>
    </row>
    <row r="711" spans="1:2" x14ac:dyDescent="0.55000000000000004">
      <c r="A711" s="2">
        <v>683</v>
      </c>
      <c r="B711" s="2">
        <v>-1284095.0572026258</v>
      </c>
    </row>
    <row r="712" spans="1:2" x14ac:dyDescent="0.55000000000000004">
      <c r="A712" s="2">
        <v>684</v>
      </c>
      <c r="B712" s="2">
        <v>-769398.27917318849</v>
      </c>
    </row>
    <row r="713" spans="1:2" x14ac:dyDescent="0.55000000000000004">
      <c r="A713" s="2">
        <v>685</v>
      </c>
      <c r="B713" s="2">
        <v>-42175.992701736868</v>
      </c>
    </row>
    <row r="714" spans="1:2" x14ac:dyDescent="0.55000000000000004">
      <c r="A714" s="2">
        <v>686</v>
      </c>
      <c r="B714" s="2">
        <v>-861187.96777009428</v>
      </c>
    </row>
    <row r="715" spans="1:2" x14ac:dyDescent="0.55000000000000004">
      <c r="A715" s="2">
        <v>687</v>
      </c>
      <c r="B715" s="2">
        <v>-220252.10053129194</v>
      </c>
    </row>
    <row r="716" spans="1:2" x14ac:dyDescent="0.55000000000000004">
      <c r="A716" s="2">
        <v>688</v>
      </c>
      <c r="B716" s="2">
        <v>-153763.57277977915</v>
      </c>
    </row>
    <row r="717" spans="1:2" x14ac:dyDescent="0.55000000000000004">
      <c r="A717" s="2">
        <v>689</v>
      </c>
      <c r="B717" s="2">
        <v>-1569017.2081850178</v>
      </c>
    </row>
    <row r="718" spans="1:2" x14ac:dyDescent="0.55000000000000004">
      <c r="A718" s="2">
        <v>690</v>
      </c>
      <c r="B718" s="2">
        <v>-1712388.8108223192</v>
      </c>
    </row>
    <row r="719" spans="1:2" x14ac:dyDescent="0.55000000000000004">
      <c r="A719" s="2">
        <v>691</v>
      </c>
      <c r="B719" s="2">
        <v>-1283180.474084083</v>
      </c>
    </row>
    <row r="720" spans="1:2" x14ac:dyDescent="0.55000000000000004">
      <c r="A720" s="2">
        <v>692</v>
      </c>
      <c r="B720" s="2">
        <v>-2044280.7050716125</v>
      </c>
    </row>
    <row r="721" spans="1:2" x14ac:dyDescent="0.55000000000000004">
      <c r="A721" s="2">
        <v>693</v>
      </c>
      <c r="B721" s="2">
        <v>-67156.483726000442</v>
      </c>
    </row>
    <row r="722" spans="1:2" x14ac:dyDescent="0.55000000000000004">
      <c r="A722" s="2">
        <v>694</v>
      </c>
      <c r="B722" s="2">
        <v>-1540732.9413816181</v>
      </c>
    </row>
    <row r="723" spans="1:2" x14ac:dyDescent="0.55000000000000004">
      <c r="A723" s="2">
        <v>695</v>
      </c>
      <c r="B723" s="2">
        <v>125000</v>
      </c>
    </row>
    <row r="724" spans="1:2" x14ac:dyDescent="0.55000000000000004">
      <c r="A724" s="2">
        <v>696</v>
      </c>
      <c r="B724" s="2">
        <v>-669994.39778496919</v>
      </c>
    </row>
    <row r="725" spans="1:2" x14ac:dyDescent="0.55000000000000004">
      <c r="A725" s="2">
        <v>697</v>
      </c>
      <c r="B725" s="2">
        <v>-886042.58491369686</v>
      </c>
    </row>
    <row r="726" spans="1:2" x14ac:dyDescent="0.55000000000000004">
      <c r="A726" s="2">
        <v>698</v>
      </c>
      <c r="B726" s="2">
        <v>-1674565.5375518589</v>
      </c>
    </row>
    <row r="727" spans="1:2" x14ac:dyDescent="0.55000000000000004">
      <c r="A727" s="2">
        <v>699</v>
      </c>
      <c r="B727" s="2">
        <v>-1226055.9572794016</v>
      </c>
    </row>
    <row r="728" spans="1:2" x14ac:dyDescent="0.55000000000000004">
      <c r="A728" s="2">
        <v>700</v>
      </c>
      <c r="B728" s="2">
        <v>-716377.61577945971</v>
      </c>
    </row>
    <row r="729" spans="1:2" x14ac:dyDescent="0.55000000000000004">
      <c r="A729" s="2">
        <v>701</v>
      </c>
      <c r="B729" s="2">
        <v>-288364.79140630178</v>
      </c>
    </row>
    <row r="730" spans="1:2" x14ac:dyDescent="0.55000000000000004">
      <c r="A730" s="2">
        <v>702</v>
      </c>
      <c r="B730" s="2">
        <v>-574147.58780729701</v>
      </c>
    </row>
    <row r="731" spans="1:2" x14ac:dyDescent="0.55000000000000004">
      <c r="A731" s="2">
        <v>703</v>
      </c>
      <c r="B731" s="2">
        <v>-899358.23980305134</v>
      </c>
    </row>
    <row r="732" spans="1:2" x14ac:dyDescent="0.55000000000000004">
      <c r="A732" s="2">
        <v>704</v>
      </c>
      <c r="B732" s="2">
        <v>-1415801.7038641283</v>
      </c>
    </row>
    <row r="733" spans="1:2" x14ac:dyDescent="0.55000000000000004">
      <c r="A733" s="2">
        <v>705</v>
      </c>
      <c r="B733" s="2">
        <v>-852154.39575276163</v>
      </c>
    </row>
    <row r="734" spans="1:2" x14ac:dyDescent="0.55000000000000004">
      <c r="A734" s="2">
        <v>706</v>
      </c>
      <c r="B734" s="2">
        <v>-1099576.03735292</v>
      </c>
    </row>
    <row r="735" spans="1:2" x14ac:dyDescent="0.55000000000000004">
      <c r="A735" s="2">
        <v>707</v>
      </c>
      <c r="B735" s="2">
        <v>-493065.30004249379</v>
      </c>
    </row>
    <row r="736" spans="1:2" x14ac:dyDescent="0.55000000000000004">
      <c r="A736" s="2">
        <v>708</v>
      </c>
      <c r="B736" s="2">
        <v>-1027638.4264427557</v>
      </c>
    </row>
    <row r="737" spans="1:2" x14ac:dyDescent="0.55000000000000004">
      <c r="A737" s="2">
        <v>709</v>
      </c>
      <c r="B737" s="2">
        <v>-1592829.1928243248</v>
      </c>
    </row>
    <row r="738" spans="1:2" x14ac:dyDescent="0.55000000000000004">
      <c r="A738" s="2">
        <v>710</v>
      </c>
      <c r="B738" s="2">
        <v>-133260.6135445385</v>
      </c>
    </row>
    <row r="739" spans="1:2" x14ac:dyDescent="0.55000000000000004">
      <c r="A739" s="2">
        <v>711</v>
      </c>
      <c r="B739" s="2">
        <v>-287246.46459582547</v>
      </c>
    </row>
    <row r="740" spans="1:2" x14ac:dyDescent="0.55000000000000004">
      <c r="A740" s="2">
        <v>712</v>
      </c>
      <c r="B740" s="2">
        <v>-472612.5795338907</v>
      </c>
    </row>
    <row r="741" spans="1:2" x14ac:dyDescent="0.55000000000000004">
      <c r="A741" s="2">
        <v>713</v>
      </c>
      <c r="B741" s="2">
        <v>-1144801.8959365357</v>
      </c>
    </row>
    <row r="742" spans="1:2" x14ac:dyDescent="0.55000000000000004">
      <c r="A742" s="2">
        <v>714</v>
      </c>
      <c r="B742" s="2">
        <v>-504826.23391896376</v>
      </c>
    </row>
    <row r="743" spans="1:2" x14ac:dyDescent="0.55000000000000004">
      <c r="A743" s="2">
        <v>715</v>
      </c>
      <c r="B743" s="2">
        <v>-638093.61088274198</v>
      </c>
    </row>
    <row r="744" spans="1:2" x14ac:dyDescent="0.55000000000000004">
      <c r="A744" s="2">
        <v>716</v>
      </c>
      <c r="B744" s="2">
        <v>-941415.93278956239</v>
      </c>
    </row>
    <row r="745" spans="1:2" x14ac:dyDescent="0.55000000000000004">
      <c r="A745" s="2">
        <v>717</v>
      </c>
      <c r="B745" s="2">
        <v>-528648.45717093081</v>
      </c>
    </row>
    <row r="746" spans="1:2" x14ac:dyDescent="0.55000000000000004">
      <c r="A746" s="2">
        <v>718</v>
      </c>
      <c r="B746" s="2">
        <v>-473694.82818219648</v>
      </c>
    </row>
    <row r="747" spans="1:2" x14ac:dyDescent="0.55000000000000004">
      <c r="A747" s="2">
        <v>719</v>
      </c>
      <c r="B747" s="2">
        <v>-137361.24668846879</v>
      </c>
    </row>
    <row r="748" spans="1:2" x14ac:dyDescent="0.55000000000000004">
      <c r="A748" s="2">
        <v>720</v>
      </c>
      <c r="B748" s="2">
        <v>-771887.77692377567</v>
      </c>
    </row>
    <row r="749" spans="1:2" x14ac:dyDescent="0.55000000000000004">
      <c r="A749" s="2">
        <v>721</v>
      </c>
      <c r="B749" s="2">
        <v>-1003996.1178277314</v>
      </c>
    </row>
    <row r="750" spans="1:2" x14ac:dyDescent="0.55000000000000004">
      <c r="A750" s="2">
        <v>722</v>
      </c>
      <c r="B750" s="2">
        <v>-1341352.1863312123</v>
      </c>
    </row>
    <row r="751" spans="1:2" x14ac:dyDescent="0.55000000000000004">
      <c r="A751" s="2">
        <v>723</v>
      </c>
      <c r="B751" s="2">
        <v>-532767.63569111889</v>
      </c>
    </row>
    <row r="752" spans="1:2" x14ac:dyDescent="0.55000000000000004">
      <c r="A752" s="2">
        <v>724</v>
      </c>
      <c r="B752" s="2">
        <v>-1636281.947187976</v>
      </c>
    </row>
    <row r="753" spans="1:2" x14ac:dyDescent="0.55000000000000004">
      <c r="A753" s="2">
        <v>725</v>
      </c>
      <c r="B753" s="2">
        <v>-1358696.4202817641</v>
      </c>
    </row>
    <row r="754" spans="1:2" x14ac:dyDescent="0.55000000000000004">
      <c r="A754" s="2">
        <v>726</v>
      </c>
      <c r="B754" s="2">
        <v>250000</v>
      </c>
    </row>
    <row r="755" spans="1:2" x14ac:dyDescent="0.55000000000000004">
      <c r="A755" s="2">
        <v>727</v>
      </c>
      <c r="B755" s="2">
        <v>-297657.054931377</v>
      </c>
    </row>
    <row r="756" spans="1:2" x14ac:dyDescent="0.55000000000000004">
      <c r="A756" s="2">
        <v>728</v>
      </c>
      <c r="B756" s="2">
        <v>-492657.0724444451</v>
      </c>
    </row>
    <row r="757" spans="1:2" x14ac:dyDescent="0.55000000000000004">
      <c r="A757" s="2">
        <v>729</v>
      </c>
      <c r="B757" s="2">
        <v>-683647.93990950857</v>
      </c>
    </row>
    <row r="758" spans="1:2" x14ac:dyDescent="0.55000000000000004">
      <c r="A758" s="2">
        <v>730</v>
      </c>
      <c r="B758" s="2">
        <v>-1912369.0760376467</v>
      </c>
    </row>
    <row r="759" spans="1:2" x14ac:dyDescent="0.55000000000000004">
      <c r="A759" s="2">
        <v>731</v>
      </c>
      <c r="B759" s="2">
        <v>-1817387.4146253755</v>
      </c>
    </row>
    <row r="760" spans="1:2" x14ac:dyDescent="0.55000000000000004">
      <c r="A760" s="2">
        <v>732</v>
      </c>
      <c r="B760" s="2">
        <v>-608275.84095385671</v>
      </c>
    </row>
    <row r="761" spans="1:2" x14ac:dyDescent="0.55000000000000004">
      <c r="A761" s="2">
        <v>733</v>
      </c>
      <c r="B761" s="2">
        <v>-2076993.5719166379</v>
      </c>
    </row>
    <row r="762" spans="1:2" x14ac:dyDescent="0.55000000000000004">
      <c r="A762" s="2">
        <v>734</v>
      </c>
      <c r="B762" s="2">
        <v>-700198.27334886615</v>
      </c>
    </row>
    <row r="763" spans="1:2" x14ac:dyDescent="0.55000000000000004">
      <c r="A763" s="2">
        <v>735</v>
      </c>
      <c r="B763" s="2">
        <v>0</v>
      </c>
    </row>
    <row r="764" spans="1:2" x14ac:dyDescent="0.55000000000000004">
      <c r="A764" s="2">
        <v>736</v>
      </c>
      <c r="B764" s="2">
        <v>-1212713.0150129062</v>
      </c>
    </row>
    <row r="765" spans="1:2" x14ac:dyDescent="0.55000000000000004">
      <c r="A765" s="2">
        <v>737</v>
      </c>
      <c r="B765" s="2">
        <v>-223688.12857220601</v>
      </c>
    </row>
    <row r="766" spans="1:2" x14ac:dyDescent="0.55000000000000004">
      <c r="A766" s="2">
        <v>738</v>
      </c>
      <c r="B766" s="2">
        <v>-1087917.847226969</v>
      </c>
    </row>
    <row r="767" spans="1:2" x14ac:dyDescent="0.55000000000000004">
      <c r="A767" s="2">
        <v>739</v>
      </c>
      <c r="B767" s="2">
        <v>-1494736.6893242109</v>
      </c>
    </row>
    <row r="768" spans="1:2" x14ac:dyDescent="0.55000000000000004">
      <c r="A768" s="2">
        <v>740</v>
      </c>
      <c r="B768" s="2">
        <v>-188962.86433150308</v>
      </c>
    </row>
    <row r="769" spans="1:2" x14ac:dyDescent="0.55000000000000004">
      <c r="A769" s="2">
        <v>741</v>
      </c>
      <c r="B769" s="2">
        <v>-1334848.2349654336</v>
      </c>
    </row>
    <row r="770" spans="1:2" x14ac:dyDescent="0.55000000000000004">
      <c r="A770" s="2">
        <v>742</v>
      </c>
      <c r="B770" s="2">
        <v>-1000664.6495184641</v>
      </c>
    </row>
    <row r="771" spans="1:2" x14ac:dyDescent="0.55000000000000004">
      <c r="A771" s="2">
        <v>743</v>
      </c>
      <c r="B771" s="2">
        <v>-748140.06239961251</v>
      </c>
    </row>
    <row r="772" spans="1:2" x14ac:dyDescent="0.55000000000000004">
      <c r="A772" s="2">
        <v>744</v>
      </c>
      <c r="B772" s="2">
        <v>-1020383.8982035865</v>
      </c>
    </row>
    <row r="773" spans="1:2" x14ac:dyDescent="0.55000000000000004">
      <c r="A773" s="2">
        <v>745</v>
      </c>
      <c r="B773" s="2">
        <v>-316529.55742558185</v>
      </c>
    </row>
    <row r="774" spans="1:2" x14ac:dyDescent="0.55000000000000004">
      <c r="A774" s="2">
        <v>746</v>
      </c>
      <c r="B774" s="2">
        <v>-1471382.7782440113</v>
      </c>
    </row>
    <row r="775" spans="1:2" x14ac:dyDescent="0.55000000000000004">
      <c r="A775" s="2">
        <v>747</v>
      </c>
      <c r="B775" s="2">
        <v>-651903.31179875962</v>
      </c>
    </row>
    <row r="776" spans="1:2" x14ac:dyDescent="0.55000000000000004">
      <c r="A776" s="2">
        <v>748</v>
      </c>
      <c r="B776" s="2">
        <v>-1387964.4761690309</v>
      </c>
    </row>
    <row r="777" spans="1:2" x14ac:dyDescent="0.55000000000000004">
      <c r="A777" s="2">
        <v>749</v>
      </c>
      <c r="B777" s="2">
        <v>-2498333.3852654905</v>
      </c>
    </row>
    <row r="778" spans="1:2" x14ac:dyDescent="0.55000000000000004">
      <c r="A778" s="2">
        <v>750</v>
      </c>
      <c r="B778" s="2">
        <v>-935983.59098405892</v>
      </c>
    </row>
    <row r="779" spans="1:2" x14ac:dyDescent="0.55000000000000004">
      <c r="A779" s="2">
        <v>751</v>
      </c>
      <c r="B779" s="2">
        <v>-1423979.6632599318</v>
      </c>
    </row>
    <row r="780" spans="1:2" x14ac:dyDescent="0.55000000000000004">
      <c r="A780" s="2">
        <v>752</v>
      </c>
      <c r="B780" s="2">
        <v>-1204392.1506107266</v>
      </c>
    </row>
    <row r="781" spans="1:2" x14ac:dyDescent="0.55000000000000004">
      <c r="A781" s="2">
        <v>753</v>
      </c>
      <c r="B781" s="2">
        <v>125000</v>
      </c>
    </row>
    <row r="782" spans="1:2" x14ac:dyDescent="0.55000000000000004">
      <c r="A782" s="2">
        <v>754</v>
      </c>
      <c r="B782" s="2">
        <v>-2005780.7650398056</v>
      </c>
    </row>
    <row r="783" spans="1:2" x14ac:dyDescent="0.55000000000000004">
      <c r="A783" s="2">
        <v>755</v>
      </c>
      <c r="B783" s="2">
        <v>-1536755.442941332</v>
      </c>
    </row>
    <row r="784" spans="1:2" x14ac:dyDescent="0.55000000000000004">
      <c r="A784" s="2">
        <v>756</v>
      </c>
      <c r="B784" s="2">
        <v>-61553.395027611805</v>
      </c>
    </row>
    <row r="785" spans="1:2" x14ac:dyDescent="0.55000000000000004">
      <c r="A785" s="2">
        <v>757</v>
      </c>
      <c r="B785" s="2">
        <v>-1434422.3015856347</v>
      </c>
    </row>
    <row r="786" spans="1:2" x14ac:dyDescent="0.55000000000000004">
      <c r="A786" s="2">
        <v>758</v>
      </c>
      <c r="B786" s="2">
        <v>-1838460.5477879378</v>
      </c>
    </row>
    <row r="787" spans="1:2" x14ac:dyDescent="0.55000000000000004">
      <c r="A787" s="2">
        <v>759</v>
      </c>
      <c r="B787" s="2">
        <v>-1387929.4046323136</v>
      </c>
    </row>
    <row r="788" spans="1:2" x14ac:dyDescent="0.55000000000000004">
      <c r="A788" s="2">
        <v>760</v>
      </c>
      <c r="B788" s="2">
        <v>-653697.22701060597</v>
      </c>
    </row>
    <row r="789" spans="1:2" x14ac:dyDescent="0.55000000000000004">
      <c r="A789" s="2">
        <v>761</v>
      </c>
      <c r="B789" s="2">
        <v>-896358.05693236948</v>
      </c>
    </row>
    <row r="790" spans="1:2" x14ac:dyDescent="0.55000000000000004">
      <c r="A790" s="2">
        <v>762</v>
      </c>
      <c r="B790" s="2">
        <v>-658527.6908716386</v>
      </c>
    </row>
    <row r="791" spans="1:2" x14ac:dyDescent="0.55000000000000004">
      <c r="A791" s="2">
        <v>763</v>
      </c>
      <c r="B791" s="2">
        <v>-2206189.3072955064</v>
      </c>
    </row>
    <row r="792" spans="1:2" x14ac:dyDescent="0.55000000000000004">
      <c r="A792" s="2">
        <v>764</v>
      </c>
      <c r="B792" s="2">
        <v>-1137871.9344991148</v>
      </c>
    </row>
    <row r="793" spans="1:2" x14ac:dyDescent="0.55000000000000004">
      <c r="A793" s="2">
        <v>765</v>
      </c>
      <c r="B793" s="2">
        <v>-179862.69612732067</v>
      </c>
    </row>
    <row r="794" spans="1:2" x14ac:dyDescent="0.55000000000000004">
      <c r="A794" s="2">
        <v>766</v>
      </c>
      <c r="B794" s="2">
        <v>-218611.71700718478</v>
      </c>
    </row>
    <row r="795" spans="1:2" x14ac:dyDescent="0.55000000000000004">
      <c r="A795" s="2">
        <v>767</v>
      </c>
      <c r="B795" s="2">
        <v>-1050170.8908962747</v>
      </c>
    </row>
    <row r="796" spans="1:2" x14ac:dyDescent="0.55000000000000004">
      <c r="A796" s="2">
        <v>768</v>
      </c>
      <c r="B796" s="2">
        <v>-824916.32844243792</v>
      </c>
    </row>
    <row r="797" spans="1:2" x14ac:dyDescent="0.55000000000000004">
      <c r="A797" s="2">
        <v>769</v>
      </c>
      <c r="B797" s="2">
        <v>-204815.43484296818</v>
      </c>
    </row>
    <row r="798" spans="1:2" x14ac:dyDescent="0.55000000000000004">
      <c r="A798" s="2">
        <v>770</v>
      </c>
      <c r="B798" s="2">
        <v>-336823.58128895523</v>
      </c>
    </row>
    <row r="799" spans="1:2" x14ac:dyDescent="0.55000000000000004">
      <c r="A799" s="2">
        <v>771</v>
      </c>
      <c r="B799" s="2">
        <v>-924052.45653069834</v>
      </c>
    </row>
    <row r="800" spans="1:2" x14ac:dyDescent="0.55000000000000004">
      <c r="A800" s="2">
        <v>772</v>
      </c>
      <c r="B800" s="2">
        <v>-474320.21396980406</v>
      </c>
    </row>
    <row r="801" spans="1:2" x14ac:dyDescent="0.55000000000000004">
      <c r="A801" s="2">
        <v>773</v>
      </c>
      <c r="B801" s="2">
        <v>-1411391.2534992471</v>
      </c>
    </row>
    <row r="802" spans="1:2" x14ac:dyDescent="0.55000000000000004">
      <c r="A802" s="2">
        <v>774</v>
      </c>
      <c r="B802" s="2">
        <v>-1551420.3190649396</v>
      </c>
    </row>
    <row r="803" spans="1:2" x14ac:dyDescent="0.55000000000000004">
      <c r="A803" s="2">
        <v>775</v>
      </c>
      <c r="B803" s="2">
        <v>-309174.61421870592</v>
      </c>
    </row>
    <row r="804" spans="1:2" x14ac:dyDescent="0.55000000000000004">
      <c r="A804" s="2">
        <v>776</v>
      </c>
      <c r="B804" s="2">
        <v>-280874.87824218569</v>
      </c>
    </row>
    <row r="805" spans="1:2" x14ac:dyDescent="0.55000000000000004">
      <c r="A805" s="2">
        <v>777</v>
      </c>
      <c r="B805" s="2">
        <v>-1399921.7706573368</v>
      </c>
    </row>
    <row r="806" spans="1:2" x14ac:dyDescent="0.55000000000000004">
      <c r="A806" s="2">
        <v>778</v>
      </c>
      <c r="B806" s="2">
        <v>-958987.37072342262</v>
      </c>
    </row>
    <row r="807" spans="1:2" x14ac:dyDescent="0.55000000000000004">
      <c r="A807" s="2">
        <v>779</v>
      </c>
      <c r="B807" s="2">
        <v>-572523.77875429613</v>
      </c>
    </row>
    <row r="808" spans="1:2" x14ac:dyDescent="0.55000000000000004">
      <c r="A808" s="2">
        <v>780</v>
      </c>
      <c r="B808" s="2">
        <v>-958153.85614971654</v>
      </c>
    </row>
    <row r="809" spans="1:2" x14ac:dyDescent="0.55000000000000004">
      <c r="A809" s="2">
        <v>781</v>
      </c>
      <c r="B809" s="2">
        <v>-920212.37267037574</v>
      </c>
    </row>
    <row r="810" spans="1:2" x14ac:dyDescent="0.55000000000000004">
      <c r="A810" s="2">
        <v>782</v>
      </c>
      <c r="B810" s="2">
        <v>-278213.75835604919</v>
      </c>
    </row>
    <row r="811" spans="1:2" x14ac:dyDescent="0.55000000000000004">
      <c r="A811" s="2">
        <v>783</v>
      </c>
      <c r="B811" s="2">
        <v>-1537854.2714440681</v>
      </c>
    </row>
    <row r="812" spans="1:2" x14ac:dyDescent="0.55000000000000004">
      <c r="A812" s="2">
        <v>784</v>
      </c>
      <c r="B812" s="2">
        <v>-696249.37036898208</v>
      </c>
    </row>
    <row r="813" spans="1:2" x14ac:dyDescent="0.55000000000000004">
      <c r="A813" s="2">
        <v>785</v>
      </c>
      <c r="B813" s="2">
        <v>-2403670.7005613847</v>
      </c>
    </row>
    <row r="814" spans="1:2" x14ac:dyDescent="0.55000000000000004">
      <c r="A814" s="2">
        <v>786</v>
      </c>
      <c r="B814" s="2">
        <v>-1004300.5470253489</v>
      </c>
    </row>
    <row r="815" spans="1:2" x14ac:dyDescent="0.55000000000000004">
      <c r="A815" s="2">
        <v>787</v>
      </c>
      <c r="B815" s="2">
        <v>-1053271.0063468746</v>
      </c>
    </row>
    <row r="816" spans="1:2" x14ac:dyDescent="0.55000000000000004">
      <c r="A816" s="2">
        <v>788</v>
      </c>
      <c r="B816" s="2">
        <v>-1066698.472518235</v>
      </c>
    </row>
    <row r="817" spans="1:2" x14ac:dyDescent="0.55000000000000004">
      <c r="A817" s="2">
        <v>789</v>
      </c>
      <c r="B817" s="2">
        <v>-122112.29279050441</v>
      </c>
    </row>
    <row r="818" spans="1:2" x14ac:dyDescent="0.55000000000000004">
      <c r="A818" s="2">
        <v>790</v>
      </c>
      <c r="B818" s="2">
        <v>-195251.95895999586</v>
      </c>
    </row>
    <row r="819" spans="1:2" x14ac:dyDescent="0.55000000000000004">
      <c r="A819" s="2">
        <v>791</v>
      </c>
      <c r="B819" s="2">
        <v>-1232286.6895746358</v>
      </c>
    </row>
    <row r="820" spans="1:2" x14ac:dyDescent="0.55000000000000004">
      <c r="A820" s="2">
        <v>792</v>
      </c>
      <c r="B820" s="2">
        <v>-971997.73573368369</v>
      </c>
    </row>
    <row r="821" spans="1:2" x14ac:dyDescent="0.55000000000000004">
      <c r="A821" s="2">
        <v>793</v>
      </c>
      <c r="B821" s="2">
        <v>-74890.10798704857</v>
      </c>
    </row>
    <row r="822" spans="1:2" x14ac:dyDescent="0.55000000000000004">
      <c r="A822" s="2">
        <v>794</v>
      </c>
      <c r="B822" s="2">
        <v>-835506.61582954891</v>
      </c>
    </row>
    <row r="823" spans="1:2" x14ac:dyDescent="0.55000000000000004">
      <c r="A823" s="2">
        <v>795</v>
      </c>
      <c r="B823" s="2">
        <v>-985720.72486173036</v>
      </c>
    </row>
    <row r="824" spans="1:2" x14ac:dyDescent="0.55000000000000004">
      <c r="A824" s="2">
        <v>796</v>
      </c>
      <c r="B824" s="2">
        <v>-1291911.9142139344</v>
      </c>
    </row>
    <row r="825" spans="1:2" x14ac:dyDescent="0.55000000000000004">
      <c r="A825" s="2">
        <v>797</v>
      </c>
      <c r="B825" s="2">
        <v>-174431.6705850937</v>
      </c>
    </row>
    <row r="826" spans="1:2" x14ac:dyDescent="0.55000000000000004">
      <c r="A826" s="2">
        <v>798</v>
      </c>
      <c r="B826" s="2">
        <v>-1020960.9387066943</v>
      </c>
    </row>
    <row r="827" spans="1:2" x14ac:dyDescent="0.55000000000000004">
      <c r="A827" s="2">
        <v>799</v>
      </c>
      <c r="B827" s="2">
        <v>176258.79882661212</v>
      </c>
    </row>
    <row r="828" spans="1:2" x14ac:dyDescent="0.55000000000000004">
      <c r="A828" s="2">
        <v>800</v>
      </c>
      <c r="B828" s="2">
        <v>-831328.26150385186</v>
      </c>
    </row>
    <row r="829" spans="1:2" x14ac:dyDescent="0.55000000000000004">
      <c r="A829" s="2">
        <v>801</v>
      </c>
      <c r="B829" s="2">
        <v>-632582.67426814709</v>
      </c>
    </row>
    <row r="830" spans="1:2" x14ac:dyDescent="0.55000000000000004">
      <c r="A830" s="2">
        <v>802</v>
      </c>
      <c r="B830" s="2">
        <v>-1168548.8748032199</v>
      </c>
    </row>
    <row r="831" spans="1:2" x14ac:dyDescent="0.55000000000000004">
      <c r="A831" s="2">
        <v>803</v>
      </c>
      <c r="B831" s="2">
        <v>-1349868.458863525</v>
      </c>
    </row>
    <row r="832" spans="1:2" x14ac:dyDescent="0.55000000000000004">
      <c r="A832" s="2">
        <v>804</v>
      </c>
      <c r="B832" s="2">
        <v>-1202816.7031550293</v>
      </c>
    </row>
    <row r="833" spans="1:2" x14ac:dyDescent="0.55000000000000004">
      <c r="A833" s="2">
        <v>805</v>
      </c>
      <c r="B833" s="2">
        <v>-900565.20642421639</v>
      </c>
    </row>
    <row r="834" spans="1:2" x14ac:dyDescent="0.55000000000000004">
      <c r="A834" s="2">
        <v>806</v>
      </c>
      <c r="B834" s="2">
        <v>-864257.54401656007</v>
      </c>
    </row>
    <row r="835" spans="1:2" x14ac:dyDescent="0.55000000000000004">
      <c r="A835" s="2">
        <v>807</v>
      </c>
      <c r="B835" s="2">
        <v>-643066.80239346751</v>
      </c>
    </row>
    <row r="836" spans="1:2" x14ac:dyDescent="0.55000000000000004">
      <c r="A836" s="2">
        <v>808</v>
      </c>
      <c r="B836" s="2">
        <v>-1015614.6747593959</v>
      </c>
    </row>
    <row r="837" spans="1:2" x14ac:dyDescent="0.55000000000000004">
      <c r="A837" s="2">
        <v>809</v>
      </c>
      <c r="B837" s="2">
        <v>-1759932.7282137231</v>
      </c>
    </row>
    <row r="838" spans="1:2" x14ac:dyDescent="0.55000000000000004">
      <c r="A838" s="2">
        <v>810</v>
      </c>
      <c r="B838" s="2">
        <v>-331100.09746612702</v>
      </c>
    </row>
    <row r="839" spans="1:2" x14ac:dyDescent="0.55000000000000004">
      <c r="A839" s="2">
        <v>811</v>
      </c>
      <c r="B839" s="2">
        <v>-820978.31409258232</v>
      </c>
    </row>
    <row r="840" spans="1:2" x14ac:dyDescent="0.55000000000000004">
      <c r="A840" s="2">
        <v>812</v>
      </c>
      <c r="B840" s="2">
        <v>-1672779.2927623817</v>
      </c>
    </row>
    <row r="841" spans="1:2" x14ac:dyDescent="0.55000000000000004">
      <c r="A841" s="2">
        <v>813</v>
      </c>
      <c r="B841" s="2">
        <v>250000</v>
      </c>
    </row>
    <row r="842" spans="1:2" x14ac:dyDescent="0.55000000000000004">
      <c r="A842" s="2">
        <v>814</v>
      </c>
      <c r="B842" s="2">
        <v>-806467.96191687859</v>
      </c>
    </row>
    <row r="843" spans="1:2" x14ac:dyDescent="0.55000000000000004">
      <c r="A843" s="2">
        <v>815</v>
      </c>
      <c r="B843" s="2">
        <v>-346658.84904885042</v>
      </c>
    </row>
    <row r="844" spans="1:2" x14ac:dyDescent="0.55000000000000004">
      <c r="A844" s="2">
        <v>816</v>
      </c>
      <c r="B844" s="2">
        <v>-1216902.0765565713</v>
      </c>
    </row>
    <row r="845" spans="1:2" x14ac:dyDescent="0.55000000000000004">
      <c r="A845" s="2">
        <v>817</v>
      </c>
      <c r="B845" s="2">
        <v>-247546.83224664914</v>
      </c>
    </row>
    <row r="846" spans="1:2" x14ac:dyDescent="0.55000000000000004">
      <c r="A846" s="2">
        <v>818</v>
      </c>
      <c r="B846" s="2">
        <v>-1508505.8451325628</v>
      </c>
    </row>
    <row r="847" spans="1:2" x14ac:dyDescent="0.55000000000000004">
      <c r="A847" s="2">
        <v>819</v>
      </c>
      <c r="B847" s="2">
        <v>-1581099.4222264632</v>
      </c>
    </row>
    <row r="848" spans="1:2" x14ac:dyDescent="0.55000000000000004">
      <c r="A848" s="2">
        <v>820</v>
      </c>
      <c r="B848" s="2">
        <v>-34656.664226078829</v>
      </c>
    </row>
    <row r="849" spans="1:2" x14ac:dyDescent="0.55000000000000004">
      <c r="A849" s="2">
        <v>821</v>
      </c>
      <c r="B849" s="2">
        <v>-381674.29598468717</v>
      </c>
    </row>
    <row r="850" spans="1:2" x14ac:dyDescent="0.55000000000000004">
      <c r="A850" s="2">
        <v>822</v>
      </c>
      <c r="B850" s="2">
        <v>-1255323.675026797</v>
      </c>
    </row>
    <row r="851" spans="1:2" x14ac:dyDescent="0.55000000000000004">
      <c r="A851" s="2">
        <v>823</v>
      </c>
      <c r="B851" s="2">
        <v>-317969.74432294135</v>
      </c>
    </row>
    <row r="852" spans="1:2" x14ac:dyDescent="0.55000000000000004">
      <c r="A852" s="2">
        <v>824</v>
      </c>
      <c r="B852" s="2">
        <v>-665454.37046756165</v>
      </c>
    </row>
    <row r="853" spans="1:2" x14ac:dyDescent="0.55000000000000004">
      <c r="A853" s="2">
        <v>825</v>
      </c>
      <c r="B853" s="2">
        <v>-1125645.5849507505</v>
      </c>
    </row>
    <row r="854" spans="1:2" x14ac:dyDescent="0.55000000000000004">
      <c r="A854" s="2">
        <v>826</v>
      </c>
      <c r="B854" s="2">
        <v>125000</v>
      </c>
    </row>
    <row r="855" spans="1:2" x14ac:dyDescent="0.55000000000000004">
      <c r="A855" s="2">
        <v>827</v>
      </c>
      <c r="B855" s="2">
        <v>-1047518.4055397323</v>
      </c>
    </row>
    <row r="856" spans="1:2" x14ac:dyDescent="0.55000000000000004">
      <c r="A856" s="2">
        <v>828</v>
      </c>
      <c r="B856" s="2">
        <v>-927392.46663473826</v>
      </c>
    </row>
    <row r="857" spans="1:2" x14ac:dyDescent="0.55000000000000004">
      <c r="A857" s="2">
        <v>829</v>
      </c>
      <c r="B857" s="2">
        <v>-726634.48314329388</v>
      </c>
    </row>
    <row r="858" spans="1:2" x14ac:dyDescent="0.55000000000000004">
      <c r="A858" s="2">
        <v>830</v>
      </c>
      <c r="B858" s="2">
        <v>-1252035.1790941397</v>
      </c>
    </row>
    <row r="859" spans="1:2" x14ac:dyDescent="0.55000000000000004">
      <c r="A859" s="2">
        <v>831</v>
      </c>
      <c r="B859" s="2">
        <v>-584548.91842216684</v>
      </c>
    </row>
    <row r="860" spans="1:2" x14ac:dyDescent="0.55000000000000004">
      <c r="A860" s="2">
        <v>832</v>
      </c>
      <c r="B860" s="2">
        <v>-775656.05322151375</v>
      </c>
    </row>
    <row r="861" spans="1:2" x14ac:dyDescent="0.55000000000000004">
      <c r="A861" s="2">
        <v>833</v>
      </c>
      <c r="B861" s="2">
        <v>-448890.73117293563</v>
      </c>
    </row>
    <row r="862" spans="1:2" x14ac:dyDescent="0.55000000000000004">
      <c r="A862" s="2">
        <v>834</v>
      </c>
      <c r="B862" s="2">
        <v>-396874.92257614248</v>
      </c>
    </row>
    <row r="863" spans="1:2" x14ac:dyDescent="0.55000000000000004">
      <c r="A863" s="2">
        <v>835</v>
      </c>
      <c r="B863" s="2">
        <v>-1556675.80239408</v>
      </c>
    </row>
    <row r="864" spans="1:2" x14ac:dyDescent="0.55000000000000004">
      <c r="A864" s="2">
        <v>836</v>
      </c>
      <c r="B864" s="2">
        <v>-650833.00801364379</v>
      </c>
    </row>
    <row r="865" spans="1:2" x14ac:dyDescent="0.55000000000000004">
      <c r="A865" s="2">
        <v>837</v>
      </c>
      <c r="B865" s="2">
        <v>-1221490.9287139068</v>
      </c>
    </row>
    <row r="866" spans="1:2" x14ac:dyDescent="0.55000000000000004">
      <c r="A866" s="2">
        <v>838</v>
      </c>
      <c r="B866" s="2">
        <v>-116356.25480645429</v>
      </c>
    </row>
    <row r="867" spans="1:2" x14ac:dyDescent="0.55000000000000004">
      <c r="A867" s="2">
        <v>839</v>
      </c>
      <c r="B867" s="2">
        <v>-831158.48684323719</v>
      </c>
    </row>
    <row r="868" spans="1:2" x14ac:dyDescent="0.55000000000000004">
      <c r="A868" s="2">
        <v>840</v>
      </c>
      <c r="B868" s="2">
        <v>-136356.95814706397</v>
      </c>
    </row>
    <row r="869" spans="1:2" x14ac:dyDescent="0.55000000000000004">
      <c r="A869" s="2">
        <v>841</v>
      </c>
      <c r="B869" s="2">
        <v>-437070.14964634192</v>
      </c>
    </row>
    <row r="870" spans="1:2" x14ac:dyDescent="0.55000000000000004">
      <c r="A870" s="2">
        <v>842</v>
      </c>
      <c r="B870" s="2">
        <v>-1347575.1185568534</v>
      </c>
    </row>
    <row r="871" spans="1:2" x14ac:dyDescent="0.55000000000000004">
      <c r="A871" s="2">
        <v>843</v>
      </c>
      <c r="B871" s="2">
        <v>250000</v>
      </c>
    </row>
    <row r="872" spans="1:2" x14ac:dyDescent="0.55000000000000004">
      <c r="A872" s="2">
        <v>844</v>
      </c>
      <c r="B872" s="2">
        <v>-1410520.1682913676</v>
      </c>
    </row>
    <row r="873" spans="1:2" x14ac:dyDescent="0.55000000000000004">
      <c r="A873" s="2">
        <v>845</v>
      </c>
      <c r="B873" s="2">
        <v>-1325914.1563580285</v>
      </c>
    </row>
    <row r="874" spans="1:2" x14ac:dyDescent="0.55000000000000004">
      <c r="A874" s="2">
        <v>846</v>
      </c>
      <c r="B874" s="2">
        <v>-1117717.271649655</v>
      </c>
    </row>
    <row r="875" spans="1:2" x14ac:dyDescent="0.55000000000000004">
      <c r="A875" s="2">
        <v>847</v>
      </c>
      <c r="B875" s="2">
        <v>-1237603.6611344197</v>
      </c>
    </row>
    <row r="876" spans="1:2" x14ac:dyDescent="0.55000000000000004">
      <c r="A876" s="2">
        <v>848</v>
      </c>
      <c r="B876" s="2">
        <v>-1250521.7296658221</v>
      </c>
    </row>
    <row r="877" spans="1:2" x14ac:dyDescent="0.55000000000000004">
      <c r="A877" s="2">
        <v>849</v>
      </c>
      <c r="B877" s="2">
        <v>-1144248.2056337006</v>
      </c>
    </row>
    <row r="878" spans="1:2" x14ac:dyDescent="0.55000000000000004">
      <c r="A878" s="2">
        <v>850</v>
      </c>
      <c r="B878" s="2">
        <v>-682213.06542168267</v>
      </c>
    </row>
    <row r="879" spans="1:2" x14ac:dyDescent="0.55000000000000004">
      <c r="A879" s="2">
        <v>851</v>
      </c>
      <c r="B879" s="2">
        <v>-385458.9729762589</v>
      </c>
    </row>
    <row r="880" spans="1:2" x14ac:dyDescent="0.55000000000000004">
      <c r="A880" s="2">
        <v>852</v>
      </c>
      <c r="B880" s="2">
        <v>-1034628.1646777384</v>
      </c>
    </row>
    <row r="881" spans="1:2" x14ac:dyDescent="0.55000000000000004">
      <c r="A881" s="2">
        <v>853</v>
      </c>
      <c r="B881" s="2">
        <v>-1391747.3646519375</v>
      </c>
    </row>
    <row r="882" spans="1:2" x14ac:dyDescent="0.55000000000000004">
      <c r="A882" s="2">
        <v>854</v>
      </c>
      <c r="B882" s="2">
        <v>-165926.48350212659</v>
      </c>
    </row>
    <row r="883" spans="1:2" x14ac:dyDescent="0.55000000000000004">
      <c r="A883" s="2">
        <v>855</v>
      </c>
      <c r="B883" s="2">
        <v>125000</v>
      </c>
    </row>
    <row r="884" spans="1:2" x14ac:dyDescent="0.55000000000000004">
      <c r="A884" s="2">
        <v>856</v>
      </c>
      <c r="B884" s="2">
        <v>-1132745.6344478964</v>
      </c>
    </row>
    <row r="885" spans="1:2" x14ac:dyDescent="0.55000000000000004">
      <c r="A885" s="2">
        <v>857</v>
      </c>
      <c r="B885" s="2">
        <v>-363870.33541704947</v>
      </c>
    </row>
    <row r="886" spans="1:2" x14ac:dyDescent="0.55000000000000004">
      <c r="A886" s="2">
        <v>858</v>
      </c>
      <c r="B886" s="2">
        <v>-124999.99999999983</v>
      </c>
    </row>
    <row r="887" spans="1:2" x14ac:dyDescent="0.55000000000000004">
      <c r="A887" s="2">
        <v>859</v>
      </c>
      <c r="B887" s="2">
        <v>-379796.91615980188</v>
      </c>
    </row>
    <row r="888" spans="1:2" x14ac:dyDescent="0.55000000000000004">
      <c r="A888" s="2">
        <v>860</v>
      </c>
      <c r="B888" s="2">
        <v>-1716976.2107844807</v>
      </c>
    </row>
    <row r="889" spans="1:2" x14ac:dyDescent="0.55000000000000004">
      <c r="A889" s="2">
        <v>861</v>
      </c>
      <c r="B889" s="2">
        <v>250000</v>
      </c>
    </row>
    <row r="890" spans="1:2" x14ac:dyDescent="0.55000000000000004">
      <c r="A890" s="2">
        <v>862</v>
      </c>
      <c r="B890" s="2">
        <v>-845466.30121569452</v>
      </c>
    </row>
    <row r="891" spans="1:2" x14ac:dyDescent="0.55000000000000004">
      <c r="A891" s="2">
        <v>863</v>
      </c>
      <c r="B891" s="2">
        <v>-561006.04783473571</v>
      </c>
    </row>
    <row r="892" spans="1:2" x14ac:dyDescent="0.55000000000000004">
      <c r="A892" s="2">
        <v>864</v>
      </c>
      <c r="B892" s="2">
        <v>125000</v>
      </c>
    </row>
    <row r="893" spans="1:2" x14ac:dyDescent="0.55000000000000004">
      <c r="A893" s="2">
        <v>865</v>
      </c>
      <c r="B893" s="2">
        <v>-133233.36135362825</v>
      </c>
    </row>
    <row r="894" spans="1:2" x14ac:dyDescent="0.55000000000000004">
      <c r="A894" s="2">
        <v>866</v>
      </c>
      <c r="B894" s="2">
        <v>-108726.70326252282</v>
      </c>
    </row>
    <row r="895" spans="1:2" x14ac:dyDescent="0.55000000000000004">
      <c r="A895" s="2">
        <v>867</v>
      </c>
      <c r="B895" s="2">
        <v>-1758911.404180804</v>
      </c>
    </row>
    <row r="896" spans="1:2" x14ac:dyDescent="0.55000000000000004">
      <c r="A896" s="2">
        <v>868</v>
      </c>
      <c r="B896" s="2">
        <v>-1081434.1455701848</v>
      </c>
    </row>
    <row r="897" spans="1:2" x14ac:dyDescent="0.55000000000000004">
      <c r="A897" s="2">
        <v>869</v>
      </c>
      <c r="B897" s="2">
        <v>-993972.15387721977</v>
      </c>
    </row>
    <row r="898" spans="1:2" x14ac:dyDescent="0.55000000000000004">
      <c r="A898" s="2">
        <v>870</v>
      </c>
      <c r="B898" s="2">
        <v>-250000</v>
      </c>
    </row>
    <row r="899" spans="1:2" x14ac:dyDescent="0.55000000000000004">
      <c r="A899" s="2">
        <v>871</v>
      </c>
      <c r="B899" s="2">
        <v>-340053.30561770604</v>
      </c>
    </row>
    <row r="900" spans="1:2" x14ac:dyDescent="0.55000000000000004">
      <c r="A900" s="2">
        <v>872</v>
      </c>
      <c r="B900" s="2">
        <v>-237014.89018710362</v>
      </c>
    </row>
    <row r="901" spans="1:2" x14ac:dyDescent="0.55000000000000004">
      <c r="A901" s="2">
        <v>873</v>
      </c>
      <c r="B901" s="2">
        <v>-122728.5061703984</v>
      </c>
    </row>
    <row r="902" spans="1:2" x14ac:dyDescent="0.55000000000000004">
      <c r="A902" s="2">
        <v>874</v>
      </c>
      <c r="B902" s="2">
        <v>-1349112.4566390424</v>
      </c>
    </row>
    <row r="903" spans="1:2" x14ac:dyDescent="0.55000000000000004">
      <c r="A903" s="2">
        <v>875</v>
      </c>
      <c r="B903" s="2">
        <v>-1131413.3574679261</v>
      </c>
    </row>
    <row r="904" spans="1:2" x14ac:dyDescent="0.55000000000000004">
      <c r="A904" s="2">
        <v>876</v>
      </c>
      <c r="B904" s="2">
        <v>-398389.74138326664</v>
      </c>
    </row>
    <row r="905" spans="1:2" x14ac:dyDescent="0.55000000000000004">
      <c r="A905" s="2">
        <v>877</v>
      </c>
      <c r="B905" s="2">
        <v>-888729.65892491606</v>
      </c>
    </row>
    <row r="906" spans="1:2" x14ac:dyDescent="0.55000000000000004">
      <c r="A906" s="2">
        <v>878</v>
      </c>
      <c r="B906" s="2">
        <v>-506709.74781283451</v>
      </c>
    </row>
    <row r="907" spans="1:2" x14ac:dyDescent="0.55000000000000004">
      <c r="A907" s="2">
        <v>879</v>
      </c>
      <c r="B907" s="2">
        <v>-1373260.612560079</v>
      </c>
    </row>
    <row r="908" spans="1:2" x14ac:dyDescent="0.55000000000000004">
      <c r="A908" s="2">
        <v>880</v>
      </c>
      <c r="B908" s="2">
        <v>-1320942.9473334535</v>
      </c>
    </row>
    <row r="909" spans="1:2" x14ac:dyDescent="0.55000000000000004">
      <c r="A909" s="2">
        <v>881</v>
      </c>
      <c r="B909" s="2">
        <v>-583728.87078597571</v>
      </c>
    </row>
    <row r="910" spans="1:2" x14ac:dyDescent="0.55000000000000004">
      <c r="A910" s="2">
        <v>882</v>
      </c>
      <c r="B910" s="2">
        <v>-19216.044963240158</v>
      </c>
    </row>
    <row r="911" spans="1:2" x14ac:dyDescent="0.55000000000000004">
      <c r="A911" s="2">
        <v>883</v>
      </c>
      <c r="B911" s="2">
        <v>-117216.15626926086</v>
      </c>
    </row>
    <row r="912" spans="1:2" x14ac:dyDescent="0.55000000000000004">
      <c r="A912" s="2">
        <v>884</v>
      </c>
      <c r="B912" s="2">
        <v>-523863.13326728868</v>
      </c>
    </row>
    <row r="913" spans="1:2" x14ac:dyDescent="0.55000000000000004">
      <c r="A913" s="2">
        <v>885</v>
      </c>
      <c r="B913" s="2">
        <v>-1099032.9058326681</v>
      </c>
    </row>
    <row r="914" spans="1:2" x14ac:dyDescent="0.55000000000000004">
      <c r="A914" s="2">
        <v>886</v>
      </c>
      <c r="B914" s="2">
        <v>-32937.70747512408</v>
      </c>
    </row>
    <row r="915" spans="1:2" x14ac:dyDescent="0.55000000000000004">
      <c r="A915" s="2">
        <v>887</v>
      </c>
      <c r="B915" s="2">
        <v>-1731027.7191771099</v>
      </c>
    </row>
    <row r="916" spans="1:2" x14ac:dyDescent="0.55000000000000004">
      <c r="A916" s="2">
        <v>888</v>
      </c>
      <c r="B916" s="2">
        <v>-662706.32753591577</v>
      </c>
    </row>
    <row r="917" spans="1:2" x14ac:dyDescent="0.55000000000000004">
      <c r="A917" s="2">
        <v>889</v>
      </c>
      <c r="B917" s="2">
        <v>-327603.86173033965</v>
      </c>
    </row>
    <row r="918" spans="1:2" x14ac:dyDescent="0.55000000000000004">
      <c r="A918" s="2">
        <v>890</v>
      </c>
      <c r="B918" s="2">
        <v>-561330.48957472376</v>
      </c>
    </row>
    <row r="919" spans="1:2" x14ac:dyDescent="0.55000000000000004">
      <c r="A919" s="2">
        <v>891</v>
      </c>
      <c r="B919" s="2">
        <v>-1386419.5610557543</v>
      </c>
    </row>
    <row r="920" spans="1:2" x14ac:dyDescent="0.55000000000000004">
      <c r="A920" s="2">
        <v>892</v>
      </c>
      <c r="B920" s="2">
        <v>-264589.69984770229</v>
      </c>
    </row>
    <row r="921" spans="1:2" x14ac:dyDescent="0.55000000000000004">
      <c r="A921" s="2">
        <v>893</v>
      </c>
      <c r="B921" s="2">
        <v>-423764.6572892043</v>
      </c>
    </row>
    <row r="922" spans="1:2" x14ac:dyDescent="0.55000000000000004">
      <c r="A922" s="2">
        <v>894</v>
      </c>
      <c r="B922" s="2">
        <v>125000</v>
      </c>
    </row>
    <row r="923" spans="1:2" x14ac:dyDescent="0.55000000000000004">
      <c r="A923" s="2">
        <v>895</v>
      </c>
      <c r="B923" s="2">
        <v>-133793.62095948544</v>
      </c>
    </row>
    <row r="924" spans="1:2" x14ac:dyDescent="0.55000000000000004">
      <c r="A924" s="2">
        <v>896</v>
      </c>
      <c r="B924" s="2">
        <v>-187443.04404856049</v>
      </c>
    </row>
    <row r="925" spans="1:2" x14ac:dyDescent="0.55000000000000004">
      <c r="A925" s="2">
        <v>897</v>
      </c>
      <c r="B925" s="2">
        <v>125000</v>
      </c>
    </row>
    <row r="926" spans="1:2" x14ac:dyDescent="0.55000000000000004">
      <c r="A926" s="2">
        <v>898</v>
      </c>
      <c r="B926" s="2">
        <v>-2267.5958265524969</v>
      </c>
    </row>
    <row r="927" spans="1:2" x14ac:dyDescent="0.55000000000000004">
      <c r="A927" s="2">
        <v>899</v>
      </c>
      <c r="B927" s="2">
        <v>-493421.85509584553</v>
      </c>
    </row>
    <row r="928" spans="1:2" x14ac:dyDescent="0.55000000000000004">
      <c r="A928" s="2">
        <v>900</v>
      </c>
      <c r="B928" s="2">
        <v>-832504.85198929196</v>
      </c>
    </row>
    <row r="929" spans="1:2" x14ac:dyDescent="0.55000000000000004">
      <c r="A929" s="2">
        <v>901</v>
      </c>
      <c r="B929" s="2">
        <v>-189621.79241916473</v>
      </c>
    </row>
    <row r="930" spans="1:2" x14ac:dyDescent="0.55000000000000004">
      <c r="A930" s="2">
        <v>902</v>
      </c>
      <c r="B930" s="2">
        <v>-1179246.8703036597</v>
      </c>
    </row>
    <row r="931" spans="1:2" x14ac:dyDescent="0.55000000000000004">
      <c r="A931" s="2">
        <v>903</v>
      </c>
      <c r="B931" s="2">
        <v>-1171881.2941218815</v>
      </c>
    </row>
    <row r="932" spans="1:2" x14ac:dyDescent="0.55000000000000004">
      <c r="A932" s="2">
        <v>904</v>
      </c>
      <c r="B932" s="2">
        <v>-442901.45556788211</v>
      </c>
    </row>
    <row r="933" spans="1:2" x14ac:dyDescent="0.55000000000000004">
      <c r="A933" s="2">
        <v>905</v>
      </c>
      <c r="B933" s="2">
        <v>125000</v>
      </c>
    </row>
    <row r="934" spans="1:2" x14ac:dyDescent="0.55000000000000004">
      <c r="A934" s="2">
        <v>906</v>
      </c>
      <c r="B934" s="2">
        <v>-841227.80040749861</v>
      </c>
    </row>
    <row r="935" spans="1:2" x14ac:dyDescent="0.55000000000000004">
      <c r="A935" s="2">
        <v>907</v>
      </c>
      <c r="B935" s="2">
        <v>-69048.462042058789</v>
      </c>
    </row>
    <row r="936" spans="1:2" x14ac:dyDescent="0.55000000000000004">
      <c r="A936" s="2">
        <v>908</v>
      </c>
      <c r="B936" s="2">
        <v>-86504.01837229784</v>
      </c>
    </row>
    <row r="937" spans="1:2" x14ac:dyDescent="0.55000000000000004">
      <c r="A937" s="2">
        <v>909</v>
      </c>
      <c r="B937" s="2">
        <v>-250000</v>
      </c>
    </row>
    <row r="938" spans="1:2" x14ac:dyDescent="0.55000000000000004">
      <c r="A938" s="2">
        <v>910</v>
      </c>
      <c r="B938" s="2">
        <v>-643009.96351374802</v>
      </c>
    </row>
    <row r="939" spans="1:2" x14ac:dyDescent="0.55000000000000004">
      <c r="A939" s="2">
        <v>911</v>
      </c>
      <c r="B939" s="2">
        <v>-1641541.8663547095</v>
      </c>
    </row>
    <row r="940" spans="1:2" x14ac:dyDescent="0.55000000000000004">
      <c r="A940" s="2">
        <v>912</v>
      </c>
      <c r="B940" s="2">
        <v>-283222.05499857938</v>
      </c>
    </row>
    <row r="941" spans="1:2" x14ac:dyDescent="0.55000000000000004">
      <c r="A941" s="2">
        <v>913</v>
      </c>
      <c r="B941" s="2">
        <v>-291452.89509970607</v>
      </c>
    </row>
    <row r="942" spans="1:2" x14ac:dyDescent="0.55000000000000004">
      <c r="A942" s="2">
        <v>914</v>
      </c>
      <c r="B942" s="2">
        <v>-989374.55984369537</v>
      </c>
    </row>
    <row r="943" spans="1:2" x14ac:dyDescent="0.55000000000000004">
      <c r="A943" s="2">
        <v>915</v>
      </c>
      <c r="B943" s="2">
        <v>-259181.22078889282</v>
      </c>
    </row>
    <row r="944" spans="1:2" x14ac:dyDescent="0.55000000000000004">
      <c r="A944" s="2">
        <v>916</v>
      </c>
      <c r="B944" s="2">
        <v>-239978.7949724232</v>
      </c>
    </row>
    <row r="945" spans="1:2" x14ac:dyDescent="0.55000000000000004">
      <c r="A945" s="2">
        <v>917</v>
      </c>
      <c r="B945" s="2">
        <v>-710909.32152385532</v>
      </c>
    </row>
    <row r="946" spans="1:2" x14ac:dyDescent="0.55000000000000004">
      <c r="A946" s="2">
        <v>918</v>
      </c>
      <c r="B946" s="2">
        <v>-1493717.8049515381</v>
      </c>
    </row>
    <row r="947" spans="1:2" x14ac:dyDescent="0.55000000000000004">
      <c r="A947" s="2">
        <v>919</v>
      </c>
      <c r="B947" s="2">
        <v>-1290975.4321781346</v>
      </c>
    </row>
    <row r="948" spans="1:2" x14ac:dyDescent="0.55000000000000004">
      <c r="A948" s="2">
        <v>920</v>
      </c>
      <c r="B948" s="2">
        <v>-1715691.8438207104</v>
      </c>
    </row>
    <row r="949" spans="1:2" x14ac:dyDescent="0.55000000000000004">
      <c r="A949" s="2">
        <v>921</v>
      </c>
      <c r="B949" s="2">
        <v>-242574.39399591385</v>
      </c>
    </row>
    <row r="950" spans="1:2" x14ac:dyDescent="0.55000000000000004">
      <c r="A950" s="2">
        <v>922</v>
      </c>
      <c r="B950" s="2">
        <v>125000</v>
      </c>
    </row>
    <row r="951" spans="1:2" x14ac:dyDescent="0.55000000000000004">
      <c r="A951" s="2">
        <v>923</v>
      </c>
      <c r="B951" s="2">
        <v>-1333169.7210765411</v>
      </c>
    </row>
    <row r="952" spans="1:2" x14ac:dyDescent="0.55000000000000004">
      <c r="A952" s="2">
        <v>924</v>
      </c>
      <c r="B952" s="2">
        <v>250000</v>
      </c>
    </row>
    <row r="953" spans="1:2" x14ac:dyDescent="0.55000000000000004">
      <c r="A953" s="2">
        <v>925</v>
      </c>
      <c r="B953" s="2">
        <v>-699879.39342364576</v>
      </c>
    </row>
    <row r="954" spans="1:2" x14ac:dyDescent="0.55000000000000004">
      <c r="A954" s="2">
        <v>926</v>
      </c>
      <c r="B954" s="2">
        <v>-1011954.0389925749</v>
      </c>
    </row>
    <row r="955" spans="1:2" x14ac:dyDescent="0.55000000000000004">
      <c r="A955" s="2">
        <v>927</v>
      </c>
      <c r="B955" s="2">
        <v>-657970.07586265157</v>
      </c>
    </row>
    <row r="956" spans="1:2" x14ac:dyDescent="0.55000000000000004">
      <c r="A956" s="2">
        <v>928</v>
      </c>
      <c r="B956" s="2">
        <v>-783921.94164304249</v>
      </c>
    </row>
    <row r="957" spans="1:2" x14ac:dyDescent="0.55000000000000004">
      <c r="A957" s="2">
        <v>929</v>
      </c>
      <c r="B957" s="2">
        <v>-727293.80746467866</v>
      </c>
    </row>
    <row r="958" spans="1:2" x14ac:dyDescent="0.55000000000000004">
      <c r="A958" s="2">
        <v>930</v>
      </c>
      <c r="B958" s="2">
        <v>250000</v>
      </c>
    </row>
    <row r="959" spans="1:2" x14ac:dyDescent="0.55000000000000004">
      <c r="A959" s="2">
        <v>931</v>
      </c>
      <c r="B959" s="2">
        <v>-468578.12145945564</v>
      </c>
    </row>
    <row r="960" spans="1:2" x14ac:dyDescent="0.55000000000000004">
      <c r="A960" s="2">
        <v>932</v>
      </c>
      <c r="B960" s="2">
        <v>-1206116.8143859128</v>
      </c>
    </row>
    <row r="961" spans="1:2" x14ac:dyDescent="0.55000000000000004">
      <c r="A961" s="2">
        <v>933</v>
      </c>
      <c r="B961" s="2">
        <v>-1316758.1787426297</v>
      </c>
    </row>
    <row r="962" spans="1:2" x14ac:dyDescent="0.55000000000000004">
      <c r="A962" s="2">
        <v>934</v>
      </c>
      <c r="B962" s="2">
        <v>-349509.75058207806</v>
      </c>
    </row>
    <row r="963" spans="1:2" x14ac:dyDescent="0.55000000000000004">
      <c r="A963" s="2">
        <v>935</v>
      </c>
      <c r="B963" s="2">
        <v>125000</v>
      </c>
    </row>
    <row r="964" spans="1:2" x14ac:dyDescent="0.55000000000000004">
      <c r="A964" s="2">
        <v>936</v>
      </c>
      <c r="B964" s="2">
        <v>-1673872.9184906413</v>
      </c>
    </row>
    <row r="965" spans="1:2" x14ac:dyDescent="0.55000000000000004">
      <c r="A965" s="2">
        <v>937</v>
      </c>
      <c r="B965" s="2">
        <v>-1021489.504446788</v>
      </c>
    </row>
    <row r="966" spans="1:2" x14ac:dyDescent="0.55000000000000004">
      <c r="A966" s="2">
        <v>938</v>
      </c>
      <c r="B966" s="2">
        <v>-1356843.2030467377</v>
      </c>
    </row>
    <row r="967" spans="1:2" x14ac:dyDescent="0.55000000000000004">
      <c r="A967" s="2">
        <v>939</v>
      </c>
      <c r="B967" s="2">
        <v>-1202356.1185950884</v>
      </c>
    </row>
    <row r="968" spans="1:2" x14ac:dyDescent="0.55000000000000004">
      <c r="A968" s="2">
        <v>940</v>
      </c>
      <c r="B968" s="2">
        <v>-1659489.3894322228</v>
      </c>
    </row>
    <row r="969" spans="1:2" x14ac:dyDescent="0.55000000000000004">
      <c r="A969" s="2">
        <v>941</v>
      </c>
      <c r="B969" s="2">
        <v>-91283.420944458514</v>
      </c>
    </row>
    <row r="970" spans="1:2" x14ac:dyDescent="0.55000000000000004">
      <c r="A970" s="2">
        <v>942</v>
      </c>
      <c r="B970" s="2">
        <v>-561864.93183809635</v>
      </c>
    </row>
    <row r="971" spans="1:2" x14ac:dyDescent="0.55000000000000004">
      <c r="A971" s="2">
        <v>943</v>
      </c>
      <c r="B971" s="2">
        <v>-1363853.7831961473</v>
      </c>
    </row>
    <row r="972" spans="1:2" x14ac:dyDescent="0.55000000000000004">
      <c r="A972" s="2">
        <v>944</v>
      </c>
      <c r="B972" s="2">
        <v>-1753966.1436845977</v>
      </c>
    </row>
    <row r="973" spans="1:2" x14ac:dyDescent="0.55000000000000004">
      <c r="A973" s="2">
        <v>945</v>
      </c>
      <c r="B973" s="2">
        <v>-2064458.5025427816</v>
      </c>
    </row>
    <row r="974" spans="1:2" x14ac:dyDescent="0.55000000000000004">
      <c r="A974" s="2">
        <v>946</v>
      </c>
      <c r="B974" s="2">
        <v>-70274.540637043188</v>
      </c>
    </row>
    <row r="975" spans="1:2" x14ac:dyDescent="0.55000000000000004">
      <c r="A975" s="2">
        <v>947</v>
      </c>
      <c r="B975" s="2">
        <v>-1448514.929636993</v>
      </c>
    </row>
    <row r="976" spans="1:2" x14ac:dyDescent="0.55000000000000004">
      <c r="A976" s="2">
        <v>948</v>
      </c>
      <c r="B976" s="2">
        <v>-1280962.0735844993</v>
      </c>
    </row>
    <row r="977" spans="1:2" x14ac:dyDescent="0.55000000000000004">
      <c r="A977" s="2">
        <v>949</v>
      </c>
      <c r="B977" s="2">
        <v>-1968848.1748565612</v>
      </c>
    </row>
    <row r="978" spans="1:2" x14ac:dyDescent="0.55000000000000004">
      <c r="A978" s="2">
        <v>950</v>
      </c>
      <c r="B978" s="2">
        <v>-77662.377957485121</v>
      </c>
    </row>
    <row r="979" spans="1:2" x14ac:dyDescent="0.55000000000000004">
      <c r="A979" s="2">
        <v>951</v>
      </c>
      <c r="B979" s="2">
        <v>-1518014.2115791084</v>
      </c>
    </row>
    <row r="980" spans="1:2" x14ac:dyDescent="0.55000000000000004">
      <c r="A980" s="2">
        <v>952</v>
      </c>
      <c r="B980" s="2">
        <v>-823488.7189092898</v>
      </c>
    </row>
    <row r="981" spans="1:2" x14ac:dyDescent="0.55000000000000004">
      <c r="A981" s="2">
        <v>953</v>
      </c>
      <c r="B981" s="2">
        <v>-824767.11248056253</v>
      </c>
    </row>
    <row r="982" spans="1:2" x14ac:dyDescent="0.55000000000000004">
      <c r="A982" s="2">
        <v>954</v>
      </c>
      <c r="B982" s="2">
        <v>-868010.65421515901</v>
      </c>
    </row>
    <row r="983" spans="1:2" x14ac:dyDescent="0.55000000000000004">
      <c r="A983" s="2">
        <v>955</v>
      </c>
      <c r="B983" s="2">
        <v>-902316.40604885074</v>
      </c>
    </row>
    <row r="984" spans="1:2" x14ac:dyDescent="0.55000000000000004">
      <c r="A984" s="2">
        <v>956</v>
      </c>
      <c r="B984" s="2">
        <v>-657778.23432870291</v>
      </c>
    </row>
    <row r="985" spans="1:2" x14ac:dyDescent="0.55000000000000004">
      <c r="A985" s="2">
        <v>957</v>
      </c>
      <c r="B985" s="2">
        <v>-409432.0423295974</v>
      </c>
    </row>
    <row r="986" spans="1:2" x14ac:dyDescent="0.55000000000000004">
      <c r="A986" s="2">
        <v>958</v>
      </c>
      <c r="B986" s="2">
        <v>-1474117.4216947323</v>
      </c>
    </row>
    <row r="987" spans="1:2" x14ac:dyDescent="0.55000000000000004">
      <c r="A987" s="2">
        <v>959</v>
      </c>
      <c r="B987" s="2">
        <v>-501179.67677711567</v>
      </c>
    </row>
    <row r="988" spans="1:2" x14ac:dyDescent="0.55000000000000004">
      <c r="A988" s="2">
        <v>960</v>
      </c>
      <c r="B988" s="2">
        <v>-781674.40032392577</v>
      </c>
    </row>
    <row r="989" spans="1:2" x14ac:dyDescent="0.55000000000000004">
      <c r="A989" s="2">
        <v>961</v>
      </c>
      <c r="B989" s="2">
        <v>250000</v>
      </c>
    </row>
    <row r="990" spans="1:2" x14ac:dyDescent="0.55000000000000004">
      <c r="A990" s="2">
        <v>962</v>
      </c>
      <c r="B990" s="2">
        <v>31737.006267650577</v>
      </c>
    </row>
    <row r="991" spans="1:2" x14ac:dyDescent="0.55000000000000004">
      <c r="A991" s="2">
        <v>963</v>
      </c>
      <c r="B991" s="2">
        <v>-757521.23682731146</v>
      </c>
    </row>
    <row r="992" spans="1:2" x14ac:dyDescent="0.55000000000000004">
      <c r="A992" s="2">
        <v>964</v>
      </c>
      <c r="B992" s="2">
        <v>-962966.18826107518</v>
      </c>
    </row>
    <row r="993" spans="1:2" x14ac:dyDescent="0.55000000000000004">
      <c r="A993" s="2">
        <v>965</v>
      </c>
      <c r="B993" s="2">
        <v>-1263260.609609657</v>
      </c>
    </row>
    <row r="994" spans="1:2" x14ac:dyDescent="0.55000000000000004">
      <c r="A994" s="2">
        <v>966</v>
      </c>
      <c r="B994" s="2">
        <v>-124703.82364383113</v>
      </c>
    </row>
    <row r="995" spans="1:2" x14ac:dyDescent="0.55000000000000004">
      <c r="A995" s="2">
        <v>967</v>
      </c>
      <c r="B995" s="2">
        <v>-1200449.929968047</v>
      </c>
    </row>
    <row r="996" spans="1:2" x14ac:dyDescent="0.55000000000000004">
      <c r="A996" s="2">
        <v>968</v>
      </c>
      <c r="B996" s="2">
        <v>-1238276.4861945673</v>
      </c>
    </row>
    <row r="997" spans="1:2" x14ac:dyDescent="0.55000000000000004">
      <c r="A997" s="2">
        <v>969</v>
      </c>
      <c r="B997" s="2">
        <v>-1159938.6481875586</v>
      </c>
    </row>
    <row r="998" spans="1:2" x14ac:dyDescent="0.55000000000000004">
      <c r="A998" s="2">
        <v>970</v>
      </c>
      <c r="B998" s="2">
        <v>-44939.296691898562</v>
      </c>
    </row>
    <row r="999" spans="1:2" x14ac:dyDescent="0.55000000000000004">
      <c r="A999" s="2">
        <v>971</v>
      </c>
      <c r="B999" s="2">
        <v>-45976.103847492603</v>
      </c>
    </row>
    <row r="1000" spans="1:2" x14ac:dyDescent="0.55000000000000004">
      <c r="A1000" s="2">
        <v>972</v>
      </c>
      <c r="B1000" s="2">
        <v>-1256099.2264276883</v>
      </c>
    </row>
    <row r="1001" spans="1:2" x14ac:dyDescent="0.55000000000000004">
      <c r="A1001" s="2">
        <v>973</v>
      </c>
      <c r="B1001" s="2">
        <v>-416177.66067517822</v>
      </c>
    </row>
    <row r="1002" spans="1:2" x14ac:dyDescent="0.55000000000000004">
      <c r="A1002" s="2">
        <v>974</v>
      </c>
      <c r="B1002" s="2">
        <v>-790836.78627401975</v>
      </c>
    </row>
    <row r="1003" spans="1:2" x14ac:dyDescent="0.55000000000000004">
      <c r="A1003" s="2">
        <v>975</v>
      </c>
      <c r="B1003" s="2">
        <v>-566876.92539047345</v>
      </c>
    </row>
    <row r="1004" spans="1:2" x14ac:dyDescent="0.55000000000000004">
      <c r="A1004" s="2">
        <v>976</v>
      </c>
      <c r="B1004" s="2">
        <v>-928655.741340201</v>
      </c>
    </row>
    <row r="1005" spans="1:2" x14ac:dyDescent="0.55000000000000004">
      <c r="A1005" s="2">
        <v>977</v>
      </c>
      <c r="B1005" s="2">
        <v>-169523.56770895331</v>
      </c>
    </row>
    <row r="1006" spans="1:2" x14ac:dyDescent="0.55000000000000004">
      <c r="A1006" s="2">
        <v>978</v>
      </c>
      <c r="B1006" s="2">
        <v>-1149743.6022323102</v>
      </c>
    </row>
    <row r="1007" spans="1:2" x14ac:dyDescent="0.55000000000000004">
      <c r="A1007" s="2">
        <v>979</v>
      </c>
      <c r="B1007" s="2">
        <v>375000</v>
      </c>
    </row>
    <row r="1008" spans="1:2" x14ac:dyDescent="0.55000000000000004">
      <c r="A1008" s="2">
        <v>980</v>
      </c>
      <c r="B1008" s="2">
        <v>74030.872536574316</v>
      </c>
    </row>
    <row r="1009" spans="1:2" x14ac:dyDescent="0.55000000000000004">
      <c r="A1009" s="2">
        <v>981</v>
      </c>
      <c r="B1009" s="2">
        <v>-190147.91196506994</v>
      </c>
    </row>
    <row r="1010" spans="1:2" x14ac:dyDescent="0.55000000000000004">
      <c r="A1010" s="2">
        <v>982</v>
      </c>
      <c r="B1010" s="2">
        <v>-500408.65546846361</v>
      </c>
    </row>
    <row r="1011" spans="1:2" x14ac:dyDescent="0.55000000000000004">
      <c r="A1011" s="2">
        <v>983</v>
      </c>
      <c r="B1011" s="2">
        <v>-1028188.1848257465</v>
      </c>
    </row>
    <row r="1012" spans="1:2" x14ac:dyDescent="0.55000000000000004">
      <c r="A1012" s="2">
        <v>984</v>
      </c>
      <c r="B1012" s="2">
        <v>-946914.88388670445</v>
      </c>
    </row>
    <row r="1013" spans="1:2" x14ac:dyDescent="0.55000000000000004">
      <c r="A1013" s="2">
        <v>985</v>
      </c>
      <c r="B1013" s="2">
        <v>-917198.51543586154</v>
      </c>
    </row>
    <row r="1014" spans="1:2" x14ac:dyDescent="0.55000000000000004">
      <c r="A1014" s="2">
        <v>986</v>
      </c>
      <c r="B1014" s="2">
        <v>-963551.32526365016</v>
      </c>
    </row>
    <row r="1015" spans="1:2" x14ac:dyDescent="0.55000000000000004">
      <c r="A1015" s="2">
        <v>987</v>
      </c>
      <c r="B1015" s="2">
        <v>-386726.00468354468</v>
      </c>
    </row>
    <row r="1016" spans="1:2" x14ac:dyDescent="0.55000000000000004">
      <c r="A1016" s="2">
        <v>988</v>
      </c>
      <c r="B1016" s="2">
        <v>-1561104.0908176741</v>
      </c>
    </row>
    <row r="1017" spans="1:2" x14ac:dyDescent="0.55000000000000004">
      <c r="A1017" s="2">
        <v>989</v>
      </c>
      <c r="B1017" s="2">
        <v>-546943.69094323623</v>
      </c>
    </row>
    <row r="1018" spans="1:2" x14ac:dyDescent="0.55000000000000004">
      <c r="A1018" s="2">
        <v>990</v>
      </c>
      <c r="B1018" s="2">
        <v>-1643152.6206195184</v>
      </c>
    </row>
    <row r="1019" spans="1:2" x14ac:dyDescent="0.55000000000000004">
      <c r="A1019" s="2">
        <v>991</v>
      </c>
      <c r="B1019" s="2">
        <v>125000</v>
      </c>
    </row>
    <row r="1020" spans="1:2" x14ac:dyDescent="0.55000000000000004">
      <c r="A1020" s="2">
        <v>992</v>
      </c>
      <c r="B1020" s="2">
        <v>-1257733.7748258277</v>
      </c>
    </row>
    <row r="1021" spans="1:2" x14ac:dyDescent="0.55000000000000004">
      <c r="A1021" s="2">
        <v>993</v>
      </c>
      <c r="B1021" s="2">
        <v>-1146769.8220963082</v>
      </c>
    </row>
    <row r="1022" spans="1:2" x14ac:dyDescent="0.55000000000000004">
      <c r="A1022" s="2">
        <v>994</v>
      </c>
      <c r="B1022" s="2">
        <v>-1661508.0507259103</v>
      </c>
    </row>
    <row r="1023" spans="1:2" x14ac:dyDescent="0.55000000000000004">
      <c r="A1023" s="2">
        <v>995</v>
      </c>
      <c r="B1023" s="2">
        <v>-1566529.0312198927</v>
      </c>
    </row>
    <row r="1024" spans="1:2" x14ac:dyDescent="0.55000000000000004">
      <c r="A1024" s="2">
        <v>996</v>
      </c>
      <c r="B1024" s="2">
        <v>-505618.89165835193</v>
      </c>
    </row>
    <row r="1025" spans="1:2" x14ac:dyDescent="0.55000000000000004">
      <c r="A1025" s="2">
        <v>997</v>
      </c>
      <c r="B1025" s="2">
        <v>-876733.05415120046</v>
      </c>
    </row>
    <row r="1026" spans="1:2" x14ac:dyDescent="0.55000000000000004">
      <c r="A1026" s="2">
        <v>998</v>
      </c>
      <c r="B1026" s="2">
        <v>-609044.85965022095</v>
      </c>
    </row>
    <row r="1027" spans="1:2" x14ac:dyDescent="0.55000000000000004">
      <c r="A1027" s="2">
        <v>999</v>
      </c>
      <c r="B1027" s="2">
        <v>-419842.05373545462</v>
      </c>
    </row>
    <row r="1028" spans="1:2" x14ac:dyDescent="0.55000000000000004">
      <c r="A1028" s="2">
        <v>1000</v>
      </c>
      <c r="B1028" s="2">
        <v>-1133389.4341296549</v>
      </c>
    </row>
  </sheetData>
  <mergeCells count="16">
    <mergeCell ref="A24:B24"/>
    <mergeCell ref="A26:B27"/>
    <mergeCell ref="E26:G27"/>
    <mergeCell ref="I1:K2"/>
    <mergeCell ref="A16:B16"/>
    <mergeCell ref="A18:B18"/>
    <mergeCell ref="A19:B19"/>
    <mergeCell ref="A20:B20"/>
    <mergeCell ref="A21:B21"/>
    <mergeCell ref="A22:B22"/>
    <mergeCell ref="A23:B23"/>
    <mergeCell ref="A1:C2"/>
    <mergeCell ref="E1:G2"/>
    <mergeCell ref="A14:C15"/>
    <mergeCell ref="E14:F15"/>
    <mergeCell ref="A17:B17"/>
  </mergeCells>
  <phoneticPr fontId="6"/>
  <printOptions headings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92172-15CB-456C-B8DE-5523E5417FCD}">
  <dimension ref="A1:J509"/>
  <sheetViews>
    <sheetView topLeftCell="B33" workbookViewId="0">
      <selection activeCell="J12" sqref="J12"/>
    </sheetView>
  </sheetViews>
  <sheetFormatPr defaultRowHeight="18" x14ac:dyDescent="0.55000000000000004"/>
  <cols>
    <col min="1" max="1" width="21.08203125" customWidth="1"/>
    <col min="2" max="2" width="12.33203125" bestFit="1" customWidth="1"/>
    <col min="6" max="6" width="10.25" bestFit="1" customWidth="1"/>
  </cols>
  <sheetData>
    <row r="1" spans="1:10" x14ac:dyDescent="0.55000000000000004">
      <c r="A1" s="45" t="s">
        <v>107</v>
      </c>
      <c r="B1" s="45"/>
    </row>
    <row r="2" spans="1:10" x14ac:dyDescent="0.55000000000000004">
      <c r="A2" s="45"/>
      <c r="B2" s="45"/>
    </row>
    <row r="3" spans="1:10" x14ac:dyDescent="0.55000000000000004">
      <c r="A3" s="2"/>
      <c r="B3" s="2"/>
    </row>
    <row r="4" spans="1:10" x14ac:dyDescent="0.55000000000000004">
      <c r="A4" s="2" t="s">
        <v>101</v>
      </c>
      <c r="B4" s="23">
        <v>50</v>
      </c>
    </row>
    <row r="5" spans="1:10" x14ac:dyDescent="0.55000000000000004">
      <c r="A5" s="2" t="s">
        <v>69</v>
      </c>
      <c r="B5" s="23">
        <v>10</v>
      </c>
    </row>
    <row r="7" spans="1:10" ht="15" customHeight="1" x14ac:dyDescent="0.55000000000000004">
      <c r="A7" s="45" t="s">
        <v>108</v>
      </c>
      <c r="B7" s="45"/>
      <c r="D7" s="45" t="s">
        <v>63</v>
      </c>
      <c r="E7" s="45"/>
      <c r="F7" s="45"/>
      <c r="H7" s="44" t="s">
        <v>110</v>
      </c>
      <c r="I7" s="44"/>
      <c r="J7" s="44"/>
    </row>
    <row r="8" spans="1:10" ht="15" customHeight="1" x14ac:dyDescent="0.55000000000000004">
      <c r="A8" s="45"/>
      <c r="B8" s="45"/>
      <c r="D8" s="45"/>
      <c r="E8" s="45"/>
      <c r="F8" s="45"/>
      <c r="H8" s="44"/>
      <c r="I8" s="44"/>
      <c r="J8" s="44"/>
    </row>
    <row r="9" spans="1:10" x14ac:dyDescent="0.55000000000000004">
      <c r="A9" s="2" t="s">
        <v>48</v>
      </c>
      <c r="B9" s="2" t="s">
        <v>109</v>
      </c>
      <c r="D9" s="2"/>
      <c r="E9" s="2"/>
      <c r="F9" s="2"/>
      <c r="H9" s="2"/>
      <c r="I9" s="2"/>
      <c r="J9" s="2"/>
    </row>
    <row r="10" spans="1:10" x14ac:dyDescent="0.55000000000000004">
      <c r="A10" s="2">
        <v>1</v>
      </c>
      <c r="B10" s="2">
        <f ca="1">MAX(0,_xlfn.NORM.INV(RAND(),$B$4,$B$5))</f>
        <v>43.783018499921326</v>
      </c>
      <c r="D10" s="2" t="s">
        <v>60</v>
      </c>
      <c r="E10" s="2" t="s">
        <v>61</v>
      </c>
      <c r="F10" s="2" t="s">
        <v>36</v>
      </c>
      <c r="H10" s="2" t="s">
        <v>27</v>
      </c>
      <c r="I10" s="2" t="s">
        <v>111</v>
      </c>
      <c r="J10" s="2" t="s">
        <v>112</v>
      </c>
    </row>
    <row r="11" spans="1:10" x14ac:dyDescent="0.55000000000000004">
      <c r="A11" s="2">
        <v>2</v>
      </c>
      <c r="B11" s="2">
        <f t="shared" ref="B11:B74" ca="1" si="0">MAX(0,_xlfn.NORM.INV(RAND(),$B$4,$B$5))</f>
        <v>38.610818424483718</v>
      </c>
      <c r="D11" s="2">
        <v>0</v>
      </c>
      <c r="E11" s="2">
        <f t="array" aca="1" ref="E11:E31" ca="1">FREQUENCY(B10:B509,D11:D31)</f>
        <v>0</v>
      </c>
      <c r="F11" s="15">
        <f ca="1">E11/COUNT($B$10:$B$509)</f>
        <v>0</v>
      </c>
      <c r="H11" s="2">
        <v>0</v>
      </c>
      <c r="I11" s="2">
        <f ca="1">COUNTIF($B$10:$B$509,"&gt;="&amp;H11)</f>
        <v>500</v>
      </c>
      <c r="J11" s="3">
        <f ca="1">I11/COUNT($B$10:$B$509)</f>
        <v>1</v>
      </c>
    </row>
    <row r="12" spans="1:10" x14ac:dyDescent="0.55000000000000004">
      <c r="A12" s="2">
        <v>3</v>
      </c>
      <c r="B12" s="2">
        <f t="shared" ca="1" si="0"/>
        <v>60.307081918130066</v>
      </c>
      <c r="D12" s="2">
        <v>5</v>
      </c>
      <c r="E12" s="2">
        <f ca="1"/>
        <v>0</v>
      </c>
      <c r="F12" s="15">
        <f t="shared" ref="F12:F31" ca="1" si="1">E12/COUNT($B$10:$B$509)</f>
        <v>0</v>
      </c>
      <c r="H12" s="2">
        <v>5</v>
      </c>
      <c r="I12" s="2">
        <f t="shared" ref="I12:I31" ca="1" si="2">COUNTIF($B$10:$B$509,"&gt;="&amp;H12)</f>
        <v>500</v>
      </c>
      <c r="J12" s="3">
        <f t="shared" ref="J12:J31" ca="1" si="3">I12/COUNT($B$10:$B$509)</f>
        <v>1</v>
      </c>
    </row>
    <row r="13" spans="1:10" x14ac:dyDescent="0.55000000000000004">
      <c r="A13" s="2">
        <v>4</v>
      </c>
      <c r="B13" s="2">
        <f t="shared" ca="1" si="0"/>
        <v>56.105382792447415</v>
      </c>
      <c r="D13" s="2">
        <v>10</v>
      </c>
      <c r="E13" s="2">
        <f ca="1"/>
        <v>0</v>
      </c>
      <c r="F13" s="15">
        <f t="shared" ca="1" si="1"/>
        <v>0</v>
      </c>
      <c r="H13" s="2">
        <v>10</v>
      </c>
      <c r="I13" s="2">
        <f t="shared" ca="1" si="2"/>
        <v>500</v>
      </c>
      <c r="J13" s="3">
        <f t="shared" ca="1" si="3"/>
        <v>1</v>
      </c>
    </row>
    <row r="14" spans="1:10" x14ac:dyDescent="0.55000000000000004">
      <c r="A14" s="2">
        <v>5</v>
      </c>
      <c r="B14" s="2">
        <f t="shared" ca="1" si="0"/>
        <v>59.443199498268029</v>
      </c>
      <c r="D14" s="2">
        <v>15</v>
      </c>
      <c r="E14" s="2">
        <f ca="1"/>
        <v>0</v>
      </c>
      <c r="F14" s="15">
        <f t="shared" ca="1" si="1"/>
        <v>0</v>
      </c>
      <c r="H14" s="2">
        <v>15</v>
      </c>
      <c r="I14" s="2">
        <f t="shared" ca="1" si="2"/>
        <v>500</v>
      </c>
      <c r="J14" s="3">
        <f t="shared" ca="1" si="3"/>
        <v>1</v>
      </c>
    </row>
    <row r="15" spans="1:10" x14ac:dyDescent="0.55000000000000004">
      <c r="A15" s="2">
        <v>6</v>
      </c>
      <c r="B15" s="2">
        <f t="shared" ca="1" si="0"/>
        <v>58.238163132153439</v>
      </c>
      <c r="D15" s="2">
        <v>20</v>
      </c>
      <c r="E15" s="2">
        <f ca="1"/>
        <v>1</v>
      </c>
      <c r="F15" s="15">
        <f t="shared" ca="1" si="1"/>
        <v>2E-3</v>
      </c>
      <c r="H15" s="2">
        <v>20</v>
      </c>
      <c r="I15" s="2">
        <f t="shared" ca="1" si="2"/>
        <v>499</v>
      </c>
      <c r="J15" s="3">
        <f t="shared" ca="1" si="3"/>
        <v>0.998</v>
      </c>
    </row>
    <row r="16" spans="1:10" x14ac:dyDescent="0.55000000000000004">
      <c r="A16" s="2">
        <v>7</v>
      </c>
      <c r="B16" s="2">
        <f t="shared" ca="1" si="0"/>
        <v>58.369369108327248</v>
      </c>
      <c r="D16" s="2">
        <v>25</v>
      </c>
      <c r="E16" s="2">
        <f ca="1"/>
        <v>1</v>
      </c>
      <c r="F16" s="15">
        <f t="shared" ca="1" si="1"/>
        <v>2E-3</v>
      </c>
      <c r="H16" s="2">
        <v>25</v>
      </c>
      <c r="I16" s="2">
        <f t="shared" ca="1" si="2"/>
        <v>498</v>
      </c>
      <c r="J16" s="3">
        <f t="shared" ca="1" si="3"/>
        <v>0.996</v>
      </c>
    </row>
    <row r="17" spans="1:10" x14ac:dyDescent="0.55000000000000004">
      <c r="A17" s="2">
        <v>8</v>
      </c>
      <c r="B17" s="2">
        <f t="shared" ca="1" si="0"/>
        <v>59.987100765594796</v>
      </c>
      <c r="D17" s="2">
        <v>30</v>
      </c>
      <c r="E17" s="2">
        <f ca="1"/>
        <v>13</v>
      </c>
      <c r="F17" s="15">
        <f t="shared" ca="1" si="1"/>
        <v>2.5999999999999999E-2</v>
      </c>
      <c r="H17" s="2">
        <v>30</v>
      </c>
      <c r="I17" s="2">
        <f t="shared" ca="1" si="2"/>
        <v>485</v>
      </c>
      <c r="J17" s="3">
        <f t="shared" ca="1" si="3"/>
        <v>0.97</v>
      </c>
    </row>
    <row r="18" spans="1:10" x14ac:dyDescent="0.55000000000000004">
      <c r="A18" s="2">
        <v>9</v>
      </c>
      <c r="B18" s="2">
        <f t="shared" ca="1" si="0"/>
        <v>44.963831746560459</v>
      </c>
      <c r="D18" s="2">
        <v>35</v>
      </c>
      <c r="E18" s="2">
        <f ca="1"/>
        <v>24</v>
      </c>
      <c r="F18" s="15">
        <f t="shared" ca="1" si="1"/>
        <v>4.8000000000000001E-2</v>
      </c>
      <c r="H18" s="2">
        <v>35</v>
      </c>
      <c r="I18" s="2">
        <f t="shared" ca="1" si="2"/>
        <v>461</v>
      </c>
      <c r="J18" s="3">
        <f t="shared" ca="1" si="3"/>
        <v>0.92200000000000004</v>
      </c>
    </row>
    <row r="19" spans="1:10" x14ac:dyDescent="0.55000000000000004">
      <c r="A19" s="2">
        <v>10</v>
      </c>
      <c r="B19" s="2">
        <f t="shared" ca="1" si="0"/>
        <v>41.520438529201144</v>
      </c>
      <c r="D19" s="2">
        <v>40</v>
      </c>
      <c r="E19" s="2">
        <f ca="1"/>
        <v>36</v>
      </c>
      <c r="F19" s="15">
        <f t="shared" ca="1" si="1"/>
        <v>7.1999999999999995E-2</v>
      </c>
      <c r="H19" s="2">
        <v>40</v>
      </c>
      <c r="I19" s="2">
        <f t="shared" ca="1" si="2"/>
        <v>425</v>
      </c>
      <c r="J19" s="3">
        <f t="shared" ca="1" si="3"/>
        <v>0.85</v>
      </c>
    </row>
    <row r="20" spans="1:10" x14ac:dyDescent="0.55000000000000004">
      <c r="A20" s="2">
        <v>11</v>
      </c>
      <c r="B20" s="2">
        <f t="shared" ca="1" si="0"/>
        <v>61.240316218480537</v>
      </c>
      <c r="D20" s="2">
        <v>45</v>
      </c>
      <c r="E20" s="2">
        <f ca="1"/>
        <v>84</v>
      </c>
      <c r="F20" s="15">
        <f t="shared" ca="1" si="1"/>
        <v>0.16800000000000001</v>
      </c>
      <c r="H20" s="2">
        <v>45</v>
      </c>
      <c r="I20" s="2">
        <f t="shared" ca="1" si="2"/>
        <v>341</v>
      </c>
      <c r="J20" s="3">
        <f t="shared" ca="1" si="3"/>
        <v>0.68200000000000005</v>
      </c>
    </row>
    <row r="21" spans="1:10" x14ac:dyDescent="0.55000000000000004">
      <c r="A21" s="2">
        <v>12</v>
      </c>
      <c r="B21" s="2">
        <f t="shared" ca="1" si="0"/>
        <v>38.125237358913829</v>
      </c>
      <c r="D21" s="2">
        <v>50</v>
      </c>
      <c r="E21" s="2">
        <f ca="1"/>
        <v>82</v>
      </c>
      <c r="F21" s="15">
        <f t="shared" ca="1" si="1"/>
        <v>0.16400000000000001</v>
      </c>
      <c r="H21" s="2">
        <v>50</v>
      </c>
      <c r="I21" s="2">
        <f t="shared" ca="1" si="2"/>
        <v>259</v>
      </c>
      <c r="J21" s="3">
        <f t="shared" ca="1" si="3"/>
        <v>0.51800000000000002</v>
      </c>
    </row>
    <row r="22" spans="1:10" x14ac:dyDescent="0.55000000000000004">
      <c r="A22" s="2">
        <v>13</v>
      </c>
      <c r="B22" s="2">
        <f t="shared" ca="1" si="0"/>
        <v>46.619307260458619</v>
      </c>
      <c r="D22" s="2">
        <v>55</v>
      </c>
      <c r="E22" s="2">
        <f ca="1"/>
        <v>82</v>
      </c>
      <c r="F22" s="15">
        <f t="shared" ca="1" si="1"/>
        <v>0.16400000000000001</v>
      </c>
      <c r="H22" s="2">
        <v>55</v>
      </c>
      <c r="I22" s="2">
        <f t="shared" ca="1" si="2"/>
        <v>177</v>
      </c>
      <c r="J22" s="3">
        <f t="shared" ca="1" si="3"/>
        <v>0.35399999999999998</v>
      </c>
    </row>
    <row r="23" spans="1:10" x14ac:dyDescent="0.55000000000000004">
      <c r="A23" s="2">
        <v>14</v>
      </c>
      <c r="B23" s="2">
        <f t="shared" ca="1" si="0"/>
        <v>57.500943220888402</v>
      </c>
      <c r="D23" s="2">
        <v>60</v>
      </c>
      <c r="E23" s="2">
        <f ca="1"/>
        <v>96</v>
      </c>
      <c r="F23" s="15">
        <f t="shared" ca="1" si="1"/>
        <v>0.192</v>
      </c>
      <c r="H23" s="2">
        <v>60</v>
      </c>
      <c r="I23" s="2">
        <f t="shared" ca="1" si="2"/>
        <v>81</v>
      </c>
      <c r="J23" s="3">
        <f t="shared" ca="1" si="3"/>
        <v>0.16200000000000001</v>
      </c>
    </row>
    <row r="24" spans="1:10" x14ac:dyDescent="0.55000000000000004">
      <c r="A24" s="2">
        <v>15</v>
      </c>
      <c r="B24" s="2">
        <f t="shared" ca="1" si="0"/>
        <v>54.735603333804342</v>
      </c>
      <c r="D24" s="2">
        <v>65</v>
      </c>
      <c r="E24" s="2">
        <f ca="1"/>
        <v>38</v>
      </c>
      <c r="F24" s="15">
        <f t="shared" ca="1" si="1"/>
        <v>7.5999999999999998E-2</v>
      </c>
      <c r="H24" s="2">
        <v>65</v>
      </c>
      <c r="I24" s="2">
        <f t="shared" ca="1" si="2"/>
        <v>43</v>
      </c>
      <c r="J24" s="3">
        <f t="shared" ca="1" si="3"/>
        <v>8.5999999999999993E-2</v>
      </c>
    </row>
    <row r="25" spans="1:10" x14ac:dyDescent="0.55000000000000004">
      <c r="A25" s="2">
        <v>16</v>
      </c>
      <c r="B25" s="2">
        <f t="shared" ca="1" si="0"/>
        <v>34.650520655455452</v>
      </c>
      <c r="D25" s="2">
        <v>70</v>
      </c>
      <c r="E25" s="2">
        <f ca="1"/>
        <v>26</v>
      </c>
      <c r="F25" s="15">
        <f t="shared" ca="1" si="1"/>
        <v>5.1999999999999998E-2</v>
      </c>
      <c r="H25" s="2">
        <v>70</v>
      </c>
      <c r="I25" s="2">
        <f t="shared" ca="1" si="2"/>
        <v>17</v>
      </c>
      <c r="J25" s="3">
        <f t="shared" ca="1" si="3"/>
        <v>3.4000000000000002E-2</v>
      </c>
    </row>
    <row r="26" spans="1:10" x14ac:dyDescent="0.55000000000000004">
      <c r="A26" s="2">
        <v>17</v>
      </c>
      <c r="B26" s="2">
        <f t="shared" ca="1" si="0"/>
        <v>70.64869410250644</v>
      </c>
      <c r="D26" s="2">
        <v>75</v>
      </c>
      <c r="E26" s="2">
        <f ca="1"/>
        <v>14</v>
      </c>
      <c r="F26" s="15">
        <f t="shared" ca="1" si="1"/>
        <v>2.8000000000000001E-2</v>
      </c>
      <c r="H26" s="2">
        <v>75</v>
      </c>
      <c r="I26" s="2">
        <f t="shared" ca="1" si="2"/>
        <v>3</v>
      </c>
      <c r="J26" s="3">
        <f t="shared" ca="1" si="3"/>
        <v>6.0000000000000001E-3</v>
      </c>
    </row>
    <row r="27" spans="1:10" x14ac:dyDescent="0.55000000000000004">
      <c r="A27" s="2">
        <v>18</v>
      </c>
      <c r="B27" s="2">
        <f t="shared" ca="1" si="0"/>
        <v>43.286080876985991</v>
      </c>
      <c r="D27" s="2">
        <v>80</v>
      </c>
      <c r="E27" s="2">
        <f ca="1"/>
        <v>3</v>
      </c>
      <c r="F27" s="15">
        <f t="shared" ca="1" si="1"/>
        <v>6.0000000000000001E-3</v>
      </c>
      <c r="H27" s="2">
        <v>80</v>
      </c>
      <c r="I27" s="2">
        <f ca="1">COUNTIF($B$10:$B$509,"&gt;="&amp;H27)</f>
        <v>0</v>
      </c>
      <c r="J27" s="3">
        <f t="shared" ca="1" si="3"/>
        <v>0</v>
      </c>
    </row>
    <row r="28" spans="1:10" x14ac:dyDescent="0.55000000000000004">
      <c r="A28" s="2">
        <v>19</v>
      </c>
      <c r="B28" s="2">
        <f t="shared" ca="1" si="0"/>
        <v>34.019487789000209</v>
      </c>
      <c r="D28" s="2">
        <v>85</v>
      </c>
      <c r="E28" s="2">
        <f ca="1"/>
        <v>0</v>
      </c>
      <c r="F28" s="15">
        <f t="shared" ca="1" si="1"/>
        <v>0</v>
      </c>
      <c r="H28" s="2">
        <v>85</v>
      </c>
      <c r="I28" s="2">
        <f t="shared" ca="1" si="2"/>
        <v>0</v>
      </c>
      <c r="J28" s="3">
        <f t="shared" ca="1" si="3"/>
        <v>0</v>
      </c>
    </row>
    <row r="29" spans="1:10" x14ac:dyDescent="0.55000000000000004">
      <c r="A29" s="2">
        <v>20</v>
      </c>
      <c r="B29" s="2">
        <f t="shared" ca="1" si="0"/>
        <v>53.576466031292519</v>
      </c>
      <c r="D29" s="2">
        <v>90</v>
      </c>
      <c r="E29" s="2">
        <f ca="1"/>
        <v>0</v>
      </c>
      <c r="F29" s="15">
        <f t="shared" ca="1" si="1"/>
        <v>0</v>
      </c>
      <c r="H29" s="2">
        <v>90</v>
      </c>
      <c r="I29" s="2">
        <f t="shared" ca="1" si="2"/>
        <v>0</v>
      </c>
      <c r="J29" s="3">
        <f t="shared" ca="1" si="3"/>
        <v>0</v>
      </c>
    </row>
    <row r="30" spans="1:10" x14ac:dyDescent="0.55000000000000004">
      <c r="A30" s="2">
        <v>21</v>
      </c>
      <c r="B30" s="2">
        <f t="shared" ca="1" si="0"/>
        <v>41.277020803470094</v>
      </c>
      <c r="D30" s="2">
        <v>95</v>
      </c>
      <c r="E30" s="2">
        <f ca="1"/>
        <v>0</v>
      </c>
      <c r="F30" s="15">
        <f t="shared" ca="1" si="1"/>
        <v>0</v>
      </c>
      <c r="H30" s="2">
        <v>95</v>
      </c>
      <c r="I30" s="2">
        <f t="shared" ca="1" si="2"/>
        <v>0</v>
      </c>
      <c r="J30" s="3">
        <f t="shared" ca="1" si="3"/>
        <v>0</v>
      </c>
    </row>
    <row r="31" spans="1:10" x14ac:dyDescent="0.55000000000000004">
      <c r="A31" s="2">
        <v>22</v>
      </c>
      <c r="B31" s="2">
        <f t="shared" ca="1" si="0"/>
        <v>68.035344050922703</v>
      </c>
      <c r="D31" s="2">
        <v>100</v>
      </c>
      <c r="E31" s="2">
        <f ca="1"/>
        <v>0</v>
      </c>
      <c r="F31" s="15">
        <f t="shared" ca="1" si="1"/>
        <v>0</v>
      </c>
      <c r="H31" s="2">
        <v>100</v>
      </c>
      <c r="I31" s="2">
        <f t="shared" ca="1" si="2"/>
        <v>0</v>
      </c>
      <c r="J31" s="3">
        <f t="shared" ca="1" si="3"/>
        <v>0</v>
      </c>
    </row>
    <row r="32" spans="1:10" x14ac:dyDescent="0.55000000000000004">
      <c r="A32" s="2">
        <v>23</v>
      </c>
      <c r="B32" s="2">
        <f t="shared" ca="1" si="0"/>
        <v>45.585692120397226</v>
      </c>
    </row>
    <row r="33" spans="1:2" x14ac:dyDescent="0.55000000000000004">
      <c r="A33" s="2">
        <v>24</v>
      </c>
      <c r="B33" s="2">
        <f t="shared" ca="1" si="0"/>
        <v>37.198277506088473</v>
      </c>
    </row>
    <row r="34" spans="1:2" x14ac:dyDescent="0.55000000000000004">
      <c r="A34" s="2">
        <v>25</v>
      </c>
      <c r="B34" s="2">
        <f t="shared" ca="1" si="0"/>
        <v>58.32013942037436</v>
      </c>
    </row>
    <row r="35" spans="1:2" x14ac:dyDescent="0.55000000000000004">
      <c r="A35" s="2">
        <v>26</v>
      </c>
      <c r="B35" s="2">
        <f t="shared" ca="1" si="0"/>
        <v>45.303529479930482</v>
      </c>
    </row>
    <row r="36" spans="1:2" x14ac:dyDescent="0.55000000000000004">
      <c r="A36" s="2">
        <v>27</v>
      </c>
      <c r="B36" s="2">
        <f t="shared" ca="1" si="0"/>
        <v>55.300524691273161</v>
      </c>
    </row>
    <row r="37" spans="1:2" x14ac:dyDescent="0.55000000000000004">
      <c r="A37" s="2">
        <v>28</v>
      </c>
      <c r="B37" s="2">
        <f t="shared" ca="1" si="0"/>
        <v>50.957338153039117</v>
      </c>
    </row>
    <row r="38" spans="1:2" x14ac:dyDescent="0.55000000000000004">
      <c r="A38" s="2">
        <v>29</v>
      </c>
      <c r="B38" s="2">
        <f t="shared" ca="1" si="0"/>
        <v>34.777302745076938</v>
      </c>
    </row>
    <row r="39" spans="1:2" x14ac:dyDescent="0.55000000000000004">
      <c r="A39" s="2">
        <v>30</v>
      </c>
      <c r="B39" s="2">
        <f t="shared" ca="1" si="0"/>
        <v>44.45571924299967</v>
      </c>
    </row>
    <row r="40" spans="1:2" x14ac:dyDescent="0.55000000000000004">
      <c r="A40" s="2">
        <v>31</v>
      </c>
      <c r="B40" s="2">
        <f t="shared" ca="1" si="0"/>
        <v>55.897532461494428</v>
      </c>
    </row>
    <row r="41" spans="1:2" x14ac:dyDescent="0.55000000000000004">
      <c r="A41" s="2">
        <v>32</v>
      </c>
      <c r="B41" s="2">
        <f t="shared" ca="1" si="0"/>
        <v>39.295796776461067</v>
      </c>
    </row>
    <row r="42" spans="1:2" x14ac:dyDescent="0.55000000000000004">
      <c r="A42" s="2">
        <v>33</v>
      </c>
      <c r="B42" s="2">
        <f t="shared" ca="1" si="0"/>
        <v>48.103301783719687</v>
      </c>
    </row>
    <row r="43" spans="1:2" x14ac:dyDescent="0.55000000000000004">
      <c r="A43" s="2">
        <v>34</v>
      </c>
      <c r="B43" s="2">
        <f t="shared" ca="1" si="0"/>
        <v>65.667174673533012</v>
      </c>
    </row>
    <row r="44" spans="1:2" x14ac:dyDescent="0.55000000000000004">
      <c r="A44" s="2">
        <v>35</v>
      </c>
      <c r="B44" s="2">
        <f t="shared" ca="1" si="0"/>
        <v>48.108155032762717</v>
      </c>
    </row>
    <row r="45" spans="1:2" x14ac:dyDescent="0.55000000000000004">
      <c r="A45" s="2">
        <v>36</v>
      </c>
      <c r="B45" s="2">
        <f t="shared" ca="1" si="0"/>
        <v>55.171521229025558</v>
      </c>
    </row>
    <row r="46" spans="1:2" x14ac:dyDescent="0.55000000000000004">
      <c r="A46" s="2">
        <v>37</v>
      </c>
      <c r="B46" s="2">
        <f t="shared" ca="1" si="0"/>
        <v>52.370627960355165</v>
      </c>
    </row>
    <row r="47" spans="1:2" x14ac:dyDescent="0.55000000000000004">
      <c r="A47" s="2">
        <v>38</v>
      </c>
      <c r="B47" s="2">
        <f t="shared" ca="1" si="0"/>
        <v>56.199841885873539</v>
      </c>
    </row>
    <row r="48" spans="1:2" x14ac:dyDescent="0.55000000000000004">
      <c r="A48" s="2">
        <v>39</v>
      </c>
      <c r="B48" s="2">
        <f t="shared" ca="1" si="0"/>
        <v>61.478760584204956</v>
      </c>
    </row>
    <row r="49" spans="1:2" x14ac:dyDescent="0.55000000000000004">
      <c r="A49" s="2">
        <v>40</v>
      </c>
      <c r="B49" s="2">
        <f t="shared" ca="1" si="0"/>
        <v>52.729362966499963</v>
      </c>
    </row>
    <row r="50" spans="1:2" x14ac:dyDescent="0.55000000000000004">
      <c r="A50" s="2">
        <v>41</v>
      </c>
      <c r="B50" s="2">
        <f t="shared" ca="1" si="0"/>
        <v>60.508041348918283</v>
      </c>
    </row>
    <row r="51" spans="1:2" x14ac:dyDescent="0.55000000000000004">
      <c r="A51" s="2">
        <v>42</v>
      </c>
      <c r="B51" s="2">
        <f t="shared" ca="1" si="0"/>
        <v>39.889595549641683</v>
      </c>
    </row>
    <row r="52" spans="1:2" x14ac:dyDescent="0.55000000000000004">
      <c r="A52" s="2">
        <v>43</v>
      </c>
      <c r="B52" s="2">
        <f t="shared" ca="1" si="0"/>
        <v>45.041301195960145</v>
      </c>
    </row>
    <row r="53" spans="1:2" x14ac:dyDescent="0.55000000000000004">
      <c r="A53" s="2">
        <v>44</v>
      </c>
      <c r="B53" s="2">
        <f t="shared" ca="1" si="0"/>
        <v>48.798211965654701</v>
      </c>
    </row>
    <row r="54" spans="1:2" x14ac:dyDescent="0.55000000000000004">
      <c r="A54" s="2">
        <v>45</v>
      </c>
      <c r="B54" s="2">
        <f t="shared" ca="1" si="0"/>
        <v>28.44613407109496</v>
      </c>
    </row>
    <row r="55" spans="1:2" x14ac:dyDescent="0.55000000000000004">
      <c r="A55" s="2">
        <v>46</v>
      </c>
      <c r="B55" s="2">
        <f t="shared" ca="1" si="0"/>
        <v>63.768992791599715</v>
      </c>
    </row>
    <row r="56" spans="1:2" x14ac:dyDescent="0.55000000000000004">
      <c r="A56" s="2">
        <v>47</v>
      </c>
      <c r="B56" s="2">
        <f t="shared" ca="1" si="0"/>
        <v>40.94838271479459</v>
      </c>
    </row>
    <row r="57" spans="1:2" x14ac:dyDescent="0.55000000000000004">
      <c r="A57" s="2">
        <v>48</v>
      </c>
      <c r="B57" s="2">
        <f t="shared" ca="1" si="0"/>
        <v>54.442540614672097</v>
      </c>
    </row>
    <row r="58" spans="1:2" x14ac:dyDescent="0.55000000000000004">
      <c r="A58" s="2">
        <v>49</v>
      </c>
      <c r="B58" s="2">
        <f t="shared" ca="1" si="0"/>
        <v>57.788060124539129</v>
      </c>
    </row>
    <row r="59" spans="1:2" x14ac:dyDescent="0.55000000000000004">
      <c r="A59" s="2">
        <v>50</v>
      </c>
      <c r="B59" s="2">
        <f t="shared" ca="1" si="0"/>
        <v>57.637513904740153</v>
      </c>
    </row>
    <row r="60" spans="1:2" x14ac:dyDescent="0.55000000000000004">
      <c r="A60" s="2">
        <v>51</v>
      </c>
      <c r="B60" s="2">
        <f t="shared" ca="1" si="0"/>
        <v>29.785573574108572</v>
      </c>
    </row>
    <row r="61" spans="1:2" x14ac:dyDescent="0.55000000000000004">
      <c r="A61" s="2">
        <v>52</v>
      </c>
      <c r="B61" s="2">
        <f t="shared" ca="1" si="0"/>
        <v>58.910851767562676</v>
      </c>
    </row>
    <row r="62" spans="1:2" x14ac:dyDescent="0.55000000000000004">
      <c r="A62" s="2">
        <v>53</v>
      </c>
      <c r="B62" s="2">
        <f t="shared" ca="1" si="0"/>
        <v>41.880002377221679</v>
      </c>
    </row>
    <row r="63" spans="1:2" x14ac:dyDescent="0.55000000000000004">
      <c r="A63" s="2">
        <v>54</v>
      </c>
      <c r="B63" s="2">
        <f t="shared" ca="1" si="0"/>
        <v>36.792127895560654</v>
      </c>
    </row>
    <row r="64" spans="1:2" x14ac:dyDescent="0.55000000000000004">
      <c r="A64" s="2">
        <v>55</v>
      </c>
      <c r="B64" s="2">
        <f t="shared" ca="1" si="0"/>
        <v>55.194583527030645</v>
      </c>
    </row>
    <row r="65" spans="1:2" x14ac:dyDescent="0.55000000000000004">
      <c r="A65" s="2">
        <v>56</v>
      </c>
      <c r="B65" s="2">
        <f t="shared" ca="1" si="0"/>
        <v>43.276605074175926</v>
      </c>
    </row>
    <row r="66" spans="1:2" x14ac:dyDescent="0.55000000000000004">
      <c r="A66" s="2">
        <v>57</v>
      </c>
      <c r="B66" s="2">
        <f t="shared" ca="1" si="0"/>
        <v>48.823303935678119</v>
      </c>
    </row>
    <row r="67" spans="1:2" x14ac:dyDescent="0.55000000000000004">
      <c r="A67" s="2">
        <v>58</v>
      </c>
      <c r="B67" s="2">
        <f t="shared" ca="1" si="0"/>
        <v>33.203587396684412</v>
      </c>
    </row>
    <row r="68" spans="1:2" x14ac:dyDescent="0.55000000000000004">
      <c r="A68" s="2">
        <v>59</v>
      </c>
      <c r="B68" s="2">
        <f t="shared" ca="1" si="0"/>
        <v>56.956050814073912</v>
      </c>
    </row>
    <row r="69" spans="1:2" x14ac:dyDescent="0.55000000000000004">
      <c r="A69" s="2">
        <v>60</v>
      </c>
      <c r="B69" s="2">
        <f t="shared" ca="1" si="0"/>
        <v>43.081741923386645</v>
      </c>
    </row>
    <row r="70" spans="1:2" x14ac:dyDescent="0.55000000000000004">
      <c r="A70" s="2">
        <v>61</v>
      </c>
      <c r="B70" s="2">
        <f t="shared" ca="1" si="0"/>
        <v>45.092438335584681</v>
      </c>
    </row>
    <row r="71" spans="1:2" x14ac:dyDescent="0.55000000000000004">
      <c r="A71" s="2">
        <v>62</v>
      </c>
      <c r="B71" s="2">
        <f t="shared" ca="1" si="0"/>
        <v>42.254122701795097</v>
      </c>
    </row>
    <row r="72" spans="1:2" x14ac:dyDescent="0.55000000000000004">
      <c r="A72" s="2">
        <v>63</v>
      </c>
      <c r="B72" s="2">
        <f t="shared" ca="1" si="0"/>
        <v>60.443461401614869</v>
      </c>
    </row>
    <row r="73" spans="1:2" x14ac:dyDescent="0.55000000000000004">
      <c r="A73" s="2">
        <v>64</v>
      </c>
      <c r="B73" s="2">
        <f t="shared" ca="1" si="0"/>
        <v>58.266685597822217</v>
      </c>
    </row>
    <row r="74" spans="1:2" x14ac:dyDescent="0.55000000000000004">
      <c r="A74" s="2">
        <v>65</v>
      </c>
      <c r="B74" s="2">
        <f t="shared" ca="1" si="0"/>
        <v>59.829242435194701</v>
      </c>
    </row>
    <row r="75" spans="1:2" x14ac:dyDescent="0.55000000000000004">
      <c r="A75" s="2">
        <v>66</v>
      </c>
      <c r="B75" s="2">
        <f t="shared" ref="B75:B138" ca="1" si="4">MAX(0,_xlfn.NORM.INV(RAND(),$B$4,$B$5))</f>
        <v>44.601152433866709</v>
      </c>
    </row>
    <row r="76" spans="1:2" x14ac:dyDescent="0.55000000000000004">
      <c r="A76" s="2">
        <v>67</v>
      </c>
      <c r="B76" s="2">
        <f t="shared" ca="1" si="4"/>
        <v>46.792846590252978</v>
      </c>
    </row>
    <row r="77" spans="1:2" x14ac:dyDescent="0.55000000000000004">
      <c r="A77" s="2">
        <v>68</v>
      </c>
      <c r="B77" s="2">
        <f t="shared" ca="1" si="4"/>
        <v>56.20561094293582</v>
      </c>
    </row>
    <row r="78" spans="1:2" x14ac:dyDescent="0.55000000000000004">
      <c r="A78" s="2">
        <v>69</v>
      </c>
      <c r="B78" s="2">
        <f t="shared" ca="1" si="4"/>
        <v>53.223167474683052</v>
      </c>
    </row>
    <row r="79" spans="1:2" x14ac:dyDescent="0.55000000000000004">
      <c r="A79" s="2">
        <v>70</v>
      </c>
      <c r="B79" s="2">
        <f t="shared" ca="1" si="4"/>
        <v>44.056992966181269</v>
      </c>
    </row>
    <row r="80" spans="1:2" x14ac:dyDescent="0.55000000000000004">
      <c r="A80" s="2">
        <v>71</v>
      </c>
      <c r="B80" s="2">
        <f t="shared" ca="1" si="4"/>
        <v>48.754440395193541</v>
      </c>
    </row>
    <row r="81" spans="1:2" x14ac:dyDescent="0.55000000000000004">
      <c r="A81" s="2">
        <v>72</v>
      </c>
      <c r="B81" s="2">
        <f t="shared" ca="1" si="4"/>
        <v>41.748766359928666</v>
      </c>
    </row>
    <row r="82" spans="1:2" x14ac:dyDescent="0.55000000000000004">
      <c r="A82" s="2">
        <v>73</v>
      </c>
      <c r="B82" s="2">
        <f t="shared" ca="1" si="4"/>
        <v>44.978456369609702</v>
      </c>
    </row>
    <row r="83" spans="1:2" x14ac:dyDescent="0.55000000000000004">
      <c r="A83" s="2">
        <v>74</v>
      </c>
      <c r="B83" s="2">
        <f t="shared" ca="1" si="4"/>
        <v>42.250547349452198</v>
      </c>
    </row>
    <row r="84" spans="1:2" x14ac:dyDescent="0.55000000000000004">
      <c r="A84" s="2">
        <v>75</v>
      </c>
      <c r="B84" s="2">
        <f t="shared" ca="1" si="4"/>
        <v>46.089035663637311</v>
      </c>
    </row>
    <row r="85" spans="1:2" x14ac:dyDescent="0.55000000000000004">
      <c r="A85" s="2">
        <v>76</v>
      </c>
      <c r="B85" s="2">
        <f t="shared" ca="1" si="4"/>
        <v>59.513662872938681</v>
      </c>
    </row>
    <row r="86" spans="1:2" x14ac:dyDescent="0.55000000000000004">
      <c r="A86" s="2">
        <v>77</v>
      </c>
      <c r="B86" s="2">
        <f t="shared" ca="1" si="4"/>
        <v>57.608913983160917</v>
      </c>
    </row>
    <row r="87" spans="1:2" x14ac:dyDescent="0.55000000000000004">
      <c r="A87" s="2">
        <v>78</v>
      </c>
      <c r="B87" s="2">
        <f t="shared" ca="1" si="4"/>
        <v>55.947064720374016</v>
      </c>
    </row>
    <row r="88" spans="1:2" x14ac:dyDescent="0.55000000000000004">
      <c r="A88" s="2">
        <v>79</v>
      </c>
      <c r="B88" s="2">
        <f t="shared" ca="1" si="4"/>
        <v>53.027922258513883</v>
      </c>
    </row>
    <row r="89" spans="1:2" x14ac:dyDescent="0.55000000000000004">
      <c r="A89" s="2">
        <v>80</v>
      </c>
      <c r="B89" s="2">
        <f t="shared" ca="1" si="4"/>
        <v>46.223679077209205</v>
      </c>
    </row>
    <row r="90" spans="1:2" x14ac:dyDescent="0.55000000000000004">
      <c r="A90" s="2">
        <v>81</v>
      </c>
      <c r="B90" s="2">
        <f t="shared" ca="1" si="4"/>
        <v>42.086114054781731</v>
      </c>
    </row>
    <row r="91" spans="1:2" x14ac:dyDescent="0.55000000000000004">
      <c r="A91" s="2">
        <v>82</v>
      </c>
      <c r="B91" s="2">
        <f t="shared" ca="1" si="4"/>
        <v>49.285518344144869</v>
      </c>
    </row>
    <row r="92" spans="1:2" x14ac:dyDescent="0.55000000000000004">
      <c r="A92" s="2">
        <v>83</v>
      </c>
      <c r="B92" s="2">
        <f t="shared" ca="1" si="4"/>
        <v>57.873058705642279</v>
      </c>
    </row>
    <row r="93" spans="1:2" x14ac:dyDescent="0.55000000000000004">
      <c r="A93" s="2">
        <v>84</v>
      </c>
      <c r="B93" s="2">
        <f t="shared" ca="1" si="4"/>
        <v>53.162679451186975</v>
      </c>
    </row>
    <row r="94" spans="1:2" x14ac:dyDescent="0.55000000000000004">
      <c r="A94" s="2">
        <v>85</v>
      </c>
      <c r="B94" s="2">
        <f t="shared" ca="1" si="4"/>
        <v>56.849870138845681</v>
      </c>
    </row>
    <row r="95" spans="1:2" x14ac:dyDescent="0.55000000000000004">
      <c r="A95" s="2">
        <v>86</v>
      </c>
      <c r="B95" s="2">
        <f t="shared" ca="1" si="4"/>
        <v>46.259977030381791</v>
      </c>
    </row>
    <row r="96" spans="1:2" x14ac:dyDescent="0.55000000000000004">
      <c r="A96" s="2">
        <v>87</v>
      </c>
      <c r="B96" s="2">
        <f t="shared" ca="1" si="4"/>
        <v>46.518654729935058</v>
      </c>
    </row>
    <row r="97" spans="1:2" x14ac:dyDescent="0.55000000000000004">
      <c r="A97" s="2">
        <v>88</v>
      </c>
      <c r="B97" s="2">
        <f t="shared" ca="1" si="4"/>
        <v>46.343260512832011</v>
      </c>
    </row>
    <row r="98" spans="1:2" x14ac:dyDescent="0.55000000000000004">
      <c r="A98" s="2">
        <v>89</v>
      </c>
      <c r="B98" s="2">
        <f t="shared" ca="1" si="4"/>
        <v>56.902041473906003</v>
      </c>
    </row>
    <row r="99" spans="1:2" x14ac:dyDescent="0.55000000000000004">
      <c r="A99" s="2">
        <v>90</v>
      </c>
      <c r="B99" s="2">
        <f t="shared" ca="1" si="4"/>
        <v>50.198218866228565</v>
      </c>
    </row>
    <row r="100" spans="1:2" x14ac:dyDescent="0.55000000000000004">
      <c r="A100" s="2">
        <v>91</v>
      </c>
      <c r="B100" s="2">
        <f t="shared" ca="1" si="4"/>
        <v>76.869957710948142</v>
      </c>
    </row>
    <row r="101" spans="1:2" x14ac:dyDescent="0.55000000000000004">
      <c r="A101" s="2">
        <v>92</v>
      </c>
      <c r="B101" s="2">
        <f t="shared" ca="1" si="4"/>
        <v>33.23714807939664</v>
      </c>
    </row>
    <row r="102" spans="1:2" x14ac:dyDescent="0.55000000000000004">
      <c r="A102" s="2">
        <v>93</v>
      </c>
      <c r="B102" s="2">
        <f t="shared" ca="1" si="4"/>
        <v>72.060289166795513</v>
      </c>
    </row>
    <row r="103" spans="1:2" x14ac:dyDescent="0.55000000000000004">
      <c r="A103" s="2">
        <v>94</v>
      </c>
      <c r="B103" s="2">
        <f t="shared" ca="1" si="4"/>
        <v>45.790763687277789</v>
      </c>
    </row>
    <row r="104" spans="1:2" x14ac:dyDescent="0.55000000000000004">
      <c r="A104" s="2">
        <v>95</v>
      </c>
      <c r="B104" s="2">
        <f t="shared" ca="1" si="4"/>
        <v>55.486358209637437</v>
      </c>
    </row>
    <row r="105" spans="1:2" x14ac:dyDescent="0.55000000000000004">
      <c r="A105" s="2">
        <v>96</v>
      </c>
      <c r="B105" s="2">
        <f t="shared" ca="1" si="4"/>
        <v>36.056643808481866</v>
      </c>
    </row>
    <row r="106" spans="1:2" x14ac:dyDescent="0.55000000000000004">
      <c r="A106" s="2">
        <v>97</v>
      </c>
      <c r="B106" s="2">
        <f t="shared" ca="1" si="4"/>
        <v>48.794515730605085</v>
      </c>
    </row>
    <row r="107" spans="1:2" x14ac:dyDescent="0.55000000000000004">
      <c r="A107" s="2">
        <v>98</v>
      </c>
      <c r="B107" s="2">
        <f t="shared" ca="1" si="4"/>
        <v>52.849294695322349</v>
      </c>
    </row>
    <row r="108" spans="1:2" x14ac:dyDescent="0.55000000000000004">
      <c r="A108" s="2">
        <v>99</v>
      </c>
      <c r="B108" s="2">
        <f t="shared" ca="1" si="4"/>
        <v>59.047332493576228</v>
      </c>
    </row>
    <row r="109" spans="1:2" x14ac:dyDescent="0.55000000000000004">
      <c r="A109" s="2">
        <v>100</v>
      </c>
      <c r="B109" s="2">
        <f t="shared" ca="1" si="4"/>
        <v>45.60424857673096</v>
      </c>
    </row>
    <row r="110" spans="1:2" x14ac:dyDescent="0.55000000000000004">
      <c r="A110" s="2">
        <v>101</v>
      </c>
      <c r="B110" s="2">
        <f t="shared" ca="1" si="4"/>
        <v>43.933320979770301</v>
      </c>
    </row>
    <row r="111" spans="1:2" x14ac:dyDescent="0.55000000000000004">
      <c r="A111" s="2">
        <v>102</v>
      </c>
      <c r="B111" s="2">
        <f t="shared" ca="1" si="4"/>
        <v>60.582345365543389</v>
      </c>
    </row>
    <row r="112" spans="1:2" x14ac:dyDescent="0.55000000000000004">
      <c r="A112" s="2">
        <v>103</v>
      </c>
      <c r="B112" s="2">
        <f t="shared" ca="1" si="4"/>
        <v>55.595445552647121</v>
      </c>
    </row>
    <row r="113" spans="1:2" x14ac:dyDescent="0.55000000000000004">
      <c r="A113" s="2">
        <v>104</v>
      </c>
      <c r="B113" s="2">
        <f t="shared" ca="1" si="4"/>
        <v>46.619686047241949</v>
      </c>
    </row>
    <row r="114" spans="1:2" x14ac:dyDescent="0.55000000000000004">
      <c r="A114" s="2">
        <v>105</v>
      </c>
      <c r="B114" s="2">
        <f t="shared" ca="1" si="4"/>
        <v>55.773849752095479</v>
      </c>
    </row>
    <row r="115" spans="1:2" x14ac:dyDescent="0.55000000000000004">
      <c r="A115" s="2">
        <v>106</v>
      </c>
      <c r="B115" s="2">
        <f t="shared" ca="1" si="4"/>
        <v>42.714373743895024</v>
      </c>
    </row>
    <row r="116" spans="1:2" x14ac:dyDescent="0.55000000000000004">
      <c r="A116" s="2">
        <v>107</v>
      </c>
      <c r="B116" s="2">
        <f t="shared" ca="1" si="4"/>
        <v>54.279192535841318</v>
      </c>
    </row>
    <row r="117" spans="1:2" x14ac:dyDescent="0.55000000000000004">
      <c r="A117" s="2">
        <v>108</v>
      </c>
      <c r="B117" s="2">
        <f t="shared" ca="1" si="4"/>
        <v>68.264106506833357</v>
      </c>
    </row>
    <row r="118" spans="1:2" x14ac:dyDescent="0.55000000000000004">
      <c r="A118" s="2">
        <v>109</v>
      </c>
      <c r="B118" s="2">
        <f t="shared" ca="1" si="4"/>
        <v>67.612247032845374</v>
      </c>
    </row>
    <row r="119" spans="1:2" x14ac:dyDescent="0.55000000000000004">
      <c r="A119" s="2">
        <v>110</v>
      </c>
      <c r="B119" s="2">
        <f t="shared" ca="1" si="4"/>
        <v>49.35108583826797</v>
      </c>
    </row>
    <row r="120" spans="1:2" x14ac:dyDescent="0.55000000000000004">
      <c r="A120" s="2">
        <v>111</v>
      </c>
      <c r="B120" s="2">
        <f t="shared" ca="1" si="4"/>
        <v>45.400964446858382</v>
      </c>
    </row>
    <row r="121" spans="1:2" x14ac:dyDescent="0.55000000000000004">
      <c r="A121" s="2">
        <v>112</v>
      </c>
      <c r="B121" s="2">
        <f t="shared" ca="1" si="4"/>
        <v>76.578010923636327</v>
      </c>
    </row>
    <row r="122" spans="1:2" x14ac:dyDescent="0.55000000000000004">
      <c r="A122" s="2">
        <v>113</v>
      </c>
      <c r="B122" s="2">
        <f t="shared" ca="1" si="4"/>
        <v>50.612138104814697</v>
      </c>
    </row>
    <row r="123" spans="1:2" x14ac:dyDescent="0.55000000000000004">
      <c r="A123" s="2">
        <v>114</v>
      </c>
      <c r="B123" s="2">
        <f t="shared" ca="1" si="4"/>
        <v>66.640628090824293</v>
      </c>
    </row>
    <row r="124" spans="1:2" x14ac:dyDescent="0.55000000000000004">
      <c r="A124" s="2">
        <v>115</v>
      </c>
      <c r="B124" s="2">
        <f t="shared" ca="1" si="4"/>
        <v>57.041410016586774</v>
      </c>
    </row>
    <row r="125" spans="1:2" x14ac:dyDescent="0.55000000000000004">
      <c r="A125" s="2">
        <v>116</v>
      </c>
      <c r="B125" s="2">
        <f t="shared" ca="1" si="4"/>
        <v>56.265298235016161</v>
      </c>
    </row>
    <row r="126" spans="1:2" x14ac:dyDescent="0.55000000000000004">
      <c r="A126" s="2">
        <v>117</v>
      </c>
      <c r="B126" s="2">
        <f t="shared" ca="1" si="4"/>
        <v>38.404379722711845</v>
      </c>
    </row>
    <row r="127" spans="1:2" x14ac:dyDescent="0.55000000000000004">
      <c r="A127" s="2">
        <v>118</v>
      </c>
      <c r="B127" s="2">
        <f t="shared" ca="1" si="4"/>
        <v>58.757634781679897</v>
      </c>
    </row>
    <row r="128" spans="1:2" x14ac:dyDescent="0.55000000000000004">
      <c r="A128" s="2">
        <v>119</v>
      </c>
      <c r="B128" s="2">
        <f t="shared" ca="1" si="4"/>
        <v>40.961504479502892</v>
      </c>
    </row>
    <row r="129" spans="1:2" x14ac:dyDescent="0.55000000000000004">
      <c r="A129" s="2">
        <v>120</v>
      </c>
      <c r="B129" s="2">
        <f t="shared" ca="1" si="4"/>
        <v>54.341620213806372</v>
      </c>
    </row>
    <row r="130" spans="1:2" x14ac:dyDescent="0.55000000000000004">
      <c r="A130" s="2">
        <v>121</v>
      </c>
      <c r="B130" s="2">
        <f t="shared" ca="1" si="4"/>
        <v>54.956913768736854</v>
      </c>
    </row>
    <row r="131" spans="1:2" x14ac:dyDescent="0.55000000000000004">
      <c r="A131" s="2">
        <v>122</v>
      </c>
      <c r="B131" s="2">
        <f t="shared" ca="1" si="4"/>
        <v>42.330519500562907</v>
      </c>
    </row>
    <row r="132" spans="1:2" x14ac:dyDescent="0.55000000000000004">
      <c r="A132" s="2">
        <v>123</v>
      </c>
      <c r="B132" s="2">
        <f t="shared" ca="1" si="4"/>
        <v>52.985480729673355</v>
      </c>
    </row>
    <row r="133" spans="1:2" x14ac:dyDescent="0.55000000000000004">
      <c r="A133" s="2">
        <v>124</v>
      </c>
      <c r="B133" s="2">
        <f t="shared" ca="1" si="4"/>
        <v>47.96624026015261</v>
      </c>
    </row>
    <row r="134" spans="1:2" x14ac:dyDescent="0.55000000000000004">
      <c r="A134" s="2">
        <v>125</v>
      </c>
      <c r="B134" s="2">
        <f t="shared" ca="1" si="4"/>
        <v>70.405322524739532</v>
      </c>
    </row>
    <row r="135" spans="1:2" x14ac:dyDescent="0.55000000000000004">
      <c r="A135" s="2">
        <v>126</v>
      </c>
      <c r="B135" s="2">
        <f t="shared" ca="1" si="4"/>
        <v>27.86876349558257</v>
      </c>
    </row>
    <row r="136" spans="1:2" x14ac:dyDescent="0.55000000000000004">
      <c r="A136" s="2">
        <v>127</v>
      </c>
      <c r="B136" s="2">
        <f t="shared" ca="1" si="4"/>
        <v>53.964853708864247</v>
      </c>
    </row>
    <row r="137" spans="1:2" x14ac:dyDescent="0.55000000000000004">
      <c r="A137" s="2">
        <v>128</v>
      </c>
      <c r="B137" s="2">
        <f t="shared" ca="1" si="4"/>
        <v>44.482624085421897</v>
      </c>
    </row>
    <row r="138" spans="1:2" x14ac:dyDescent="0.55000000000000004">
      <c r="A138" s="2">
        <v>129</v>
      </c>
      <c r="B138" s="2">
        <f t="shared" ca="1" si="4"/>
        <v>43.291501688732204</v>
      </c>
    </row>
    <row r="139" spans="1:2" x14ac:dyDescent="0.55000000000000004">
      <c r="A139" s="2">
        <v>130</v>
      </c>
      <c r="B139" s="2">
        <f t="shared" ref="B139:B202" ca="1" si="5">MAX(0,_xlfn.NORM.INV(RAND(),$B$4,$B$5))</f>
        <v>67.123968572600802</v>
      </c>
    </row>
    <row r="140" spans="1:2" x14ac:dyDescent="0.55000000000000004">
      <c r="A140" s="2">
        <v>131</v>
      </c>
      <c r="B140" s="2">
        <f t="shared" ca="1" si="5"/>
        <v>63.923382535453968</v>
      </c>
    </row>
    <row r="141" spans="1:2" x14ac:dyDescent="0.55000000000000004">
      <c r="A141" s="2">
        <v>132</v>
      </c>
      <c r="B141" s="2">
        <f t="shared" ca="1" si="5"/>
        <v>56.227271284821853</v>
      </c>
    </row>
    <row r="142" spans="1:2" x14ac:dyDescent="0.55000000000000004">
      <c r="A142" s="2">
        <v>133</v>
      </c>
      <c r="B142" s="2">
        <f t="shared" ca="1" si="5"/>
        <v>62.980203070141776</v>
      </c>
    </row>
    <row r="143" spans="1:2" x14ac:dyDescent="0.55000000000000004">
      <c r="A143" s="2">
        <v>134</v>
      </c>
      <c r="B143" s="2">
        <f t="shared" ca="1" si="5"/>
        <v>57.680165222018687</v>
      </c>
    </row>
    <row r="144" spans="1:2" x14ac:dyDescent="0.55000000000000004">
      <c r="A144" s="2">
        <v>135</v>
      </c>
      <c r="B144" s="2">
        <f t="shared" ca="1" si="5"/>
        <v>58.26442303186959</v>
      </c>
    </row>
    <row r="145" spans="1:2" x14ac:dyDescent="0.55000000000000004">
      <c r="A145" s="2">
        <v>136</v>
      </c>
      <c r="B145" s="2">
        <f t="shared" ca="1" si="5"/>
        <v>63.965655148078227</v>
      </c>
    </row>
    <row r="146" spans="1:2" x14ac:dyDescent="0.55000000000000004">
      <c r="A146" s="2">
        <v>137</v>
      </c>
      <c r="B146" s="2">
        <f t="shared" ca="1" si="5"/>
        <v>54.484489394155368</v>
      </c>
    </row>
    <row r="147" spans="1:2" x14ac:dyDescent="0.55000000000000004">
      <c r="A147" s="2">
        <v>138</v>
      </c>
      <c r="B147" s="2">
        <f t="shared" ca="1" si="5"/>
        <v>26.914670463504152</v>
      </c>
    </row>
    <row r="148" spans="1:2" x14ac:dyDescent="0.55000000000000004">
      <c r="A148" s="2">
        <v>139</v>
      </c>
      <c r="B148" s="2">
        <f t="shared" ca="1" si="5"/>
        <v>60.343405295394774</v>
      </c>
    </row>
    <row r="149" spans="1:2" x14ac:dyDescent="0.55000000000000004">
      <c r="A149" s="2">
        <v>140</v>
      </c>
      <c r="B149" s="2">
        <f t="shared" ca="1" si="5"/>
        <v>58.204617928646677</v>
      </c>
    </row>
    <row r="150" spans="1:2" x14ac:dyDescent="0.55000000000000004">
      <c r="A150" s="2">
        <v>141</v>
      </c>
      <c r="B150" s="2">
        <f t="shared" ca="1" si="5"/>
        <v>47.296698304661888</v>
      </c>
    </row>
    <row r="151" spans="1:2" x14ac:dyDescent="0.55000000000000004">
      <c r="A151" s="2">
        <v>142</v>
      </c>
      <c r="B151" s="2">
        <f t="shared" ca="1" si="5"/>
        <v>57.285773107605912</v>
      </c>
    </row>
    <row r="152" spans="1:2" x14ac:dyDescent="0.55000000000000004">
      <c r="A152" s="2">
        <v>143</v>
      </c>
      <c r="B152" s="2">
        <f t="shared" ca="1" si="5"/>
        <v>41.219082993641386</v>
      </c>
    </row>
    <row r="153" spans="1:2" x14ac:dyDescent="0.55000000000000004">
      <c r="A153" s="2">
        <v>144</v>
      </c>
      <c r="B153" s="2">
        <f t="shared" ca="1" si="5"/>
        <v>61.191987273344488</v>
      </c>
    </row>
    <row r="154" spans="1:2" x14ac:dyDescent="0.55000000000000004">
      <c r="A154" s="2">
        <v>145</v>
      </c>
      <c r="B154" s="2">
        <f t="shared" ca="1" si="5"/>
        <v>54.312679307792997</v>
      </c>
    </row>
    <row r="155" spans="1:2" x14ac:dyDescent="0.55000000000000004">
      <c r="A155" s="2">
        <v>146</v>
      </c>
      <c r="B155" s="2">
        <f t="shared" ca="1" si="5"/>
        <v>53.011777576533255</v>
      </c>
    </row>
    <row r="156" spans="1:2" x14ac:dyDescent="0.55000000000000004">
      <c r="A156" s="2">
        <v>147</v>
      </c>
      <c r="B156" s="2">
        <f t="shared" ca="1" si="5"/>
        <v>55.564220607893056</v>
      </c>
    </row>
    <row r="157" spans="1:2" x14ac:dyDescent="0.55000000000000004">
      <c r="A157" s="2">
        <v>148</v>
      </c>
      <c r="B157" s="2">
        <f t="shared" ca="1" si="5"/>
        <v>38.145976945450947</v>
      </c>
    </row>
    <row r="158" spans="1:2" x14ac:dyDescent="0.55000000000000004">
      <c r="A158" s="2">
        <v>149</v>
      </c>
      <c r="B158" s="2">
        <f t="shared" ca="1" si="5"/>
        <v>15.532328087579202</v>
      </c>
    </row>
    <row r="159" spans="1:2" x14ac:dyDescent="0.55000000000000004">
      <c r="A159" s="2">
        <v>150</v>
      </c>
      <c r="B159" s="2">
        <f t="shared" ca="1" si="5"/>
        <v>48.525693074556152</v>
      </c>
    </row>
    <row r="160" spans="1:2" x14ac:dyDescent="0.55000000000000004">
      <c r="A160" s="2">
        <v>151</v>
      </c>
      <c r="B160" s="2">
        <f t="shared" ca="1" si="5"/>
        <v>31.679435013445595</v>
      </c>
    </row>
    <row r="161" spans="1:2" x14ac:dyDescent="0.55000000000000004">
      <c r="A161" s="2">
        <v>152</v>
      </c>
      <c r="B161" s="2">
        <f t="shared" ca="1" si="5"/>
        <v>66.911318397055084</v>
      </c>
    </row>
    <row r="162" spans="1:2" x14ac:dyDescent="0.55000000000000004">
      <c r="A162" s="2">
        <v>153</v>
      </c>
      <c r="B162" s="2">
        <f t="shared" ca="1" si="5"/>
        <v>66.357474725234724</v>
      </c>
    </row>
    <row r="163" spans="1:2" x14ac:dyDescent="0.55000000000000004">
      <c r="A163" s="2">
        <v>154</v>
      </c>
      <c r="B163" s="2">
        <f t="shared" ca="1" si="5"/>
        <v>49.952721455475881</v>
      </c>
    </row>
    <row r="164" spans="1:2" x14ac:dyDescent="0.55000000000000004">
      <c r="A164" s="2">
        <v>155</v>
      </c>
      <c r="B164" s="2">
        <f t="shared" ca="1" si="5"/>
        <v>60.578777489310596</v>
      </c>
    </row>
    <row r="165" spans="1:2" x14ac:dyDescent="0.55000000000000004">
      <c r="A165" s="2">
        <v>156</v>
      </c>
      <c r="B165" s="2">
        <f t="shared" ca="1" si="5"/>
        <v>65.289247206940772</v>
      </c>
    </row>
    <row r="166" spans="1:2" x14ac:dyDescent="0.55000000000000004">
      <c r="A166" s="2">
        <v>157</v>
      </c>
      <c r="B166" s="2">
        <f t="shared" ca="1" si="5"/>
        <v>45.038817608443189</v>
      </c>
    </row>
    <row r="167" spans="1:2" x14ac:dyDescent="0.55000000000000004">
      <c r="A167" s="2">
        <v>158</v>
      </c>
      <c r="B167" s="2">
        <f t="shared" ca="1" si="5"/>
        <v>50.972587589228439</v>
      </c>
    </row>
    <row r="168" spans="1:2" x14ac:dyDescent="0.55000000000000004">
      <c r="A168" s="2">
        <v>159</v>
      </c>
      <c r="B168" s="2">
        <f t="shared" ca="1" si="5"/>
        <v>41.722531835336596</v>
      </c>
    </row>
    <row r="169" spans="1:2" x14ac:dyDescent="0.55000000000000004">
      <c r="A169" s="2">
        <v>160</v>
      </c>
      <c r="B169" s="2">
        <f t="shared" ca="1" si="5"/>
        <v>52.668230636798022</v>
      </c>
    </row>
    <row r="170" spans="1:2" x14ac:dyDescent="0.55000000000000004">
      <c r="A170" s="2">
        <v>161</v>
      </c>
      <c r="B170" s="2">
        <f t="shared" ca="1" si="5"/>
        <v>38.587373872950664</v>
      </c>
    </row>
    <row r="171" spans="1:2" x14ac:dyDescent="0.55000000000000004">
      <c r="A171" s="2">
        <v>162</v>
      </c>
      <c r="B171" s="2">
        <f t="shared" ca="1" si="5"/>
        <v>49.545545049578813</v>
      </c>
    </row>
    <row r="172" spans="1:2" x14ac:dyDescent="0.55000000000000004">
      <c r="A172" s="2">
        <v>163</v>
      </c>
      <c r="B172" s="2">
        <f t="shared" ca="1" si="5"/>
        <v>38.639785570880569</v>
      </c>
    </row>
    <row r="173" spans="1:2" x14ac:dyDescent="0.55000000000000004">
      <c r="A173" s="2">
        <v>164</v>
      </c>
      <c r="B173" s="2">
        <f t="shared" ca="1" si="5"/>
        <v>58.617252579841498</v>
      </c>
    </row>
    <row r="174" spans="1:2" x14ac:dyDescent="0.55000000000000004">
      <c r="A174" s="2">
        <v>165</v>
      </c>
      <c r="B174" s="2">
        <f t="shared" ca="1" si="5"/>
        <v>50.081414589813129</v>
      </c>
    </row>
    <row r="175" spans="1:2" x14ac:dyDescent="0.55000000000000004">
      <c r="A175" s="2">
        <v>166</v>
      </c>
      <c r="B175" s="2">
        <f t="shared" ca="1" si="5"/>
        <v>53.791813135128649</v>
      </c>
    </row>
    <row r="176" spans="1:2" x14ac:dyDescent="0.55000000000000004">
      <c r="A176" s="2">
        <v>167</v>
      </c>
      <c r="B176" s="2">
        <f t="shared" ca="1" si="5"/>
        <v>37.399757921892054</v>
      </c>
    </row>
    <row r="177" spans="1:2" x14ac:dyDescent="0.55000000000000004">
      <c r="A177" s="2">
        <v>168</v>
      </c>
      <c r="B177" s="2">
        <f t="shared" ca="1" si="5"/>
        <v>54.97369043878561</v>
      </c>
    </row>
    <row r="178" spans="1:2" x14ac:dyDescent="0.55000000000000004">
      <c r="A178" s="2">
        <v>169</v>
      </c>
      <c r="B178" s="2">
        <f t="shared" ca="1" si="5"/>
        <v>61.104639852715152</v>
      </c>
    </row>
    <row r="179" spans="1:2" x14ac:dyDescent="0.55000000000000004">
      <c r="A179" s="2">
        <v>170</v>
      </c>
      <c r="B179" s="2">
        <f t="shared" ca="1" si="5"/>
        <v>55.772690021843175</v>
      </c>
    </row>
    <row r="180" spans="1:2" x14ac:dyDescent="0.55000000000000004">
      <c r="A180" s="2">
        <v>171</v>
      </c>
      <c r="B180" s="2">
        <f t="shared" ca="1" si="5"/>
        <v>47.474792056110161</v>
      </c>
    </row>
    <row r="181" spans="1:2" x14ac:dyDescent="0.55000000000000004">
      <c r="A181" s="2">
        <v>172</v>
      </c>
      <c r="B181" s="2">
        <f t="shared" ca="1" si="5"/>
        <v>36.473083362226838</v>
      </c>
    </row>
    <row r="182" spans="1:2" x14ac:dyDescent="0.55000000000000004">
      <c r="A182" s="2">
        <v>173</v>
      </c>
      <c r="B182" s="2">
        <f t="shared" ca="1" si="5"/>
        <v>65.324356255773623</v>
      </c>
    </row>
    <row r="183" spans="1:2" x14ac:dyDescent="0.55000000000000004">
      <c r="A183" s="2">
        <v>174</v>
      </c>
      <c r="B183" s="2">
        <f t="shared" ca="1" si="5"/>
        <v>63.356993015641933</v>
      </c>
    </row>
    <row r="184" spans="1:2" x14ac:dyDescent="0.55000000000000004">
      <c r="A184" s="2">
        <v>175</v>
      </c>
      <c r="B184" s="2">
        <f t="shared" ca="1" si="5"/>
        <v>65.652365943665799</v>
      </c>
    </row>
    <row r="185" spans="1:2" x14ac:dyDescent="0.55000000000000004">
      <c r="A185" s="2">
        <v>176</v>
      </c>
      <c r="B185" s="2">
        <f t="shared" ca="1" si="5"/>
        <v>48.053935362594629</v>
      </c>
    </row>
    <row r="186" spans="1:2" x14ac:dyDescent="0.55000000000000004">
      <c r="A186" s="2">
        <v>177</v>
      </c>
      <c r="B186" s="2">
        <f t="shared" ca="1" si="5"/>
        <v>44.341256324449681</v>
      </c>
    </row>
    <row r="187" spans="1:2" x14ac:dyDescent="0.55000000000000004">
      <c r="A187" s="2">
        <v>178</v>
      </c>
      <c r="B187" s="2">
        <f t="shared" ca="1" si="5"/>
        <v>58.974303030517291</v>
      </c>
    </row>
    <row r="188" spans="1:2" x14ac:dyDescent="0.55000000000000004">
      <c r="A188" s="2">
        <v>179</v>
      </c>
      <c r="B188" s="2">
        <f t="shared" ca="1" si="5"/>
        <v>44.008379560131203</v>
      </c>
    </row>
    <row r="189" spans="1:2" x14ac:dyDescent="0.55000000000000004">
      <c r="A189" s="2">
        <v>180</v>
      </c>
      <c r="B189" s="2">
        <f t="shared" ca="1" si="5"/>
        <v>46.695308086937018</v>
      </c>
    </row>
    <row r="190" spans="1:2" x14ac:dyDescent="0.55000000000000004">
      <c r="A190" s="2">
        <v>181</v>
      </c>
      <c r="B190" s="2">
        <f t="shared" ca="1" si="5"/>
        <v>58.777842696127685</v>
      </c>
    </row>
    <row r="191" spans="1:2" x14ac:dyDescent="0.55000000000000004">
      <c r="A191" s="2">
        <v>182</v>
      </c>
      <c r="B191" s="2">
        <f t="shared" ca="1" si="5"/>
        <v>41.570476366019925</v>
      </c>
    </row>
    <row r="192" spans="1:2" x14ac:dyDescent="0.55000000000000004">
      <c r="A192" s="2">
        <v>183</v>
      </c>
      <c r="B192" s="2">
        <f t="shared" ca="1" si="5"/>
        <v>49.730403056547196</v>
      </c>
    </row>
    <row r="193" spans="1:2" x14ac:dyDescent="0.55000000000000004">
      <c r="A193" s="2">
        <v>184</v>
      </c>
      <c r="B193" s="2">
        <f t="shared" ca="1" si="5"/>
        <v>63.856157973743464</v>
      </c>
    </row>
    <row r="194" spans="1:2" x14ac:dyDescent="0.55000000000000004">
      <c r="A194" s="2">
        <v>185</v>
      </c>
      <c r="B194" s="2">
        <f t="shared" ca="1" si="5"/>
        <v>55.774724235488229</v>
      </c>
    </row>
    <row r="195" spans="1:2" x14ac:dyDescent="0.55000000000000004">
      <c r="A195" s="2">
        <v>186</v>
      </c>
      <c r="B195" s="2">
        <f t="shared" ca="1" si="5"/>
        <v>41.151462715655171</v>
      </c>
    </row>
    <row r="196" spans="1:2" x14ac:dyDescent="0.55000000000000004">
      <c r="A196" s="2">
        <v>187</v>
      </c>
      <c r="B196" s="2">
        <f t="shared" ca="1" si="5"/>
        <v>64.380909228450719</v>
      </c>
    </row>
    <row r="197" spans="1:2" x14ac:dyDescent="0.55000000000000004">
      <c r="A197" s="2">
        <v>188</v>
      </c>
      <c r="B197" s="2">
        <f t="shared" ca="1" si="5"/>
        <v>54.046288245795438</v>
      </c>
    </row>
    <row r="198" spans="1:2" x14ac:dyDescent="0.55000000000000004">
      <c r="A198" s="2">
        <v>189</v>
      </c>
      <c r="B198" s="2">
        <f t="shared" ca="1" si="5"/>
        <v>42.090398731395084</v>
      </c>
    </row>
    <row r="199" spans="1:2" x14ac:dyDescent="0.55000000000000004">
      <c r="A199" s="2">
        <v>190</v>
      </c>
      <c r="B199" s="2">
        <f t="shared" ca="1" si="5"/>
        <v>47.011782903752639</v>
      </c>
    </row>
    <row r="200" spans="1:2" x14ac:dyDescent="0.55000000000000004">
      <c r="A200" s="2">
        <v>191</v>
      </c>
      <c r="B200" s="2">
        <f t="shared" ca="1" si="5"/>
        <v>40.215051333906317</v>
      </c>
    </row>
    <row r="201" spans="1:2" x14ac:dyDescent="0.55000000000000004">
      <c r="A201" s="2">
        <v>192</v>
      </c>
      <c r="B201" s="2">
        <f t="shared" ca="1" si="5"/>
        <v>50.644217327271498</v>
      </c>
    </row>
    <row r="202" spans="1:2" x14ac:dyDescent="0.55000000000000004">
      <c r="A202" s="2">
        <v>193</v>
      </c>
      <c r="B202" s="2">
        <f t="shared" ca="1" si="5"/>
        <v>28.086284728477786</v>
      </c>
    </row>
    <row r="203" spans="1:2" x14ac:dyDescent="0.55000000000000004">
      <c r="A203" s="2">
        <v>194</v>
      </c>
      <c r="B203" s="2">
        <f t="shared" ref="B203:B266" ca="1" si="6">MAX(0,_xlfn.NORM.INV(RAND(),$B$4,$B$5))</f>
        <v>55.80154088819495</v>
      </c>
    </row>
    <row r="204" spans="1:2" x14ac:dyDescent="0.55000000000000004">
      <c r="A204" s="2">
        <v>195</v>
      </c>
      <c r="B204" s="2">
        <f t="shared" ca="1" si="6"/>
        <v>48.769780825192647</v>
      </c>
    </row>
    <row r="205" spans="1:2" x14ac:dyDescent="0.55000000000000004">
      <c r="A205" s="2">
        <v>196</v>
      </c>
      <c r="B205" s="2">
        <f t="shared" ca="1" si="6"/>
        <v>71.062488756343782</v>
      </c>
    </row>
    <row r="206" spans="1:2" x14ac:dyDescent="0.55000000000000004">
      <c r="A206" s="2">
        <v>197</v>
      </c>
      <c r="B206" s="2">
        <f t="shared" ca="1" si="6"/>
        <v>52.569151523628001</v>
      </c>
    </row>
    <row r="207" spans="1:2" x14ac:dyDescent="0.55000000000000004">
      <c r="A207" s="2">
        <v>198</v>
      </c>
      <c r="B207" s="2">
        <f t="shared" ca="1" si="6"/>
        <v>37.317531233802143</v>
      </c>
    </row>
    <row r="208" spans="1:2" x14ac:dyDescent="0.55000000000000004">
      <c r="A208" s="2">
        <v>199</v>
      </c>
      <c r="B208" s="2">
        <f t="shared" ca="1" si="6"/>
        <v>40.582646292038021</v>
      </c>
    </row>
    <row r="209" spans="1:2" x14ac:dyDescent="0.55000000000000004">
      <c r="A209" s="2">
        <v>200</v>
      </c>
      <c r="B209" s="2">
        <f t="shared" ca="1" si="6"/>
        <v>53.035495669356507</v>
      </c>
    </row>
    <row r="210" spans="1:2" x14ac:dyDescent="0.55000000000000004">
      <c r="A210" s="2">
        <v>201</v>
      </c>
      <c r="B210" s="2">
        <f t="shared" ca="1" si="6"/>
        <v>54.181163235474109</v>
      </c>
    </row>
    <row r="211" spans="1:2" x14ac:dyDescent="0.55000000000000004">
      <c r="A211" s="2">
        <v>202</v>
      </c>
      <c r="B211" s="2">
        <f t="shared" ca="1" si="6"/>
        <v>51.104936247684677</v>
      </c>
    </row>
    <row r="212" spans="1:2" x14ac:dyDescent="0.55000000000000004">
      <c r="A212" s="2">
        <v>203</v>
      </c>
      <c r="B212" s="2">
        <f t="shared" ca="1" si="6"/>
        <v>56.11478023453212</v>
      </c>
    </row>
    <row r="213" spans="1:2" x14ac:dyDescent="0.55000000000000004">
      <c r="A213" s="2">
        <v>204</v>
      </c>
      <c r="B213" s="2">
        <f t="shared" ca="1" si="6"/>
        <v>70.446206926160428</v>
      </c>
    </row>
    <row r="214" spans="1:2" x14ac:dyDescent="0.55000000000000004">
      <c r="A214" s="2">
        <v>205</v>
      </c>
      <c r="B214" s="2">
        <f t="shared" ca="1" si="6"/>
        <v>58.844735325709387</v>
      </c>
    </row>
    <row r="215" spans="1:2" x14ac:dyDescent="0.55000000000000004">
      <c r="A215" s="2">
        <v>206</v>
      </c>
      <c r="B215" s="2">
        <f t="shared" ca="1" si="6"/>
        <v>40.659843224051052</v>
      </c>
    </row>
    <row r="216" spans="1:2" x14ac:dyDescent="0.55000000000000004">
      <c r="A216" s="2">
        <v>207</v>
      </c>
      <c r="B216" s="2">
        <f t="shared" ca="1" si="6"/>
        <v>25.011242784066607</v>
      </c>
    </row>
    <row r="217" spans="1:2" x14ac:dyDescent="0.55000000000000004">
      <c r="A217" s="2">
        <v>208</v>
      </c>
      <c r="B217" s="2">
        <f t="shared" ca="1" si="6"/>
        <v>55.664153198620113</v>
      </c>
    </row>
    <row r="218" spans="1:2" x14ac:dyDescent="0.55000000000000004">
      <c r="A218" s="2">
        <v>209</v>
      </c>
      <c r="B218" s="2">
        <f t="shared" ca="1" si="6"/>
        <v>55.008980981916245</v>
      </c>
    </row>
    <row r="219" spans="1:2" x14ac:dyDescent="0.55000000000000004">
      <c r="A219" s="2">
        <v>210</v>
      </c>
      <c r="B219" s="2">
        <f t="shared" ca="1" si="6"/>
        <v>54.445687620104145</v>
      </c>
    </row>
    <row r="220" spans="1:2" x14ac:dyDescent="0.55000000000000004">
      <c r="A220" s="2">
        <v>211</v>
      </c>
      <c r="B220" s="2">
        <f t="shared" ca="1" si="6"/>
        <v>39.383886331990901</v>
      </c>
    </row>
    <row r="221" spans="1:2" x14ac:dyDescent="0.55000000000000004">
      <c r="A221" s="2">
        <v>212</v>
      </c>
      <c r="B221" s="2">
        <f t="shared" ca="1" si="6"/>
        <v>45.727518756395334</v>
      </c>
    </row>
    <row r="222" spans="1:2" x14ac:dyDescent="0.55000000000000004">
      <c r="A222" s="2">
        <v>213</v>
      </c>
      <c r="B222" s="2">
        <f t="shared" ca="1" si="6"/>
        <v>33.894040319911753</v>
      </c>
    </row>
    <row r="223" spans="1:2" x14ac:dyDescent="0.55000000000000004">
      <c r="A223" s="2">
        <v>214</v>
      </c>
      <c r="B223" s="2">
        <f t="shared" ca="1" si="6"/>
        <v>66.810299055845221</v>
      </c>
    </row>
    <row r="224" spans="1:2" x14ac:dyDescent="0.55000000000000004">
      <c r="A224" s="2">
        <v>215</v>
      </c>
      <c r="B224" s="2">
        <f t="shared" ca="1" si="6"/>
        <v>71.939239985785321</v>
      </c>
    </row>
    <row r="225" spans="1:2" x14ac:dyDescent="0.55000000000000004">
      <c r="A225" s="2">
        <v>216</v>
      </c>
      <c r="B225" s="2">
        <f t="shared" ca="1" si="6"/>
        <v>59.614684543267117</v>
      </c>
    </row>
    <row r="226" spans="1:2" x14ac:dyDescent="0.55000000000000004">
      <c r="A226" s="2">
        <v>217</v>
      </c>
      <c r="B226" s="2">
        <f t="shared" ca="1" si="6"/>
        <v>40.801424659283356</v>
      </c>
    </row>
    <row r="227" spans="1:2" x14ac:dyDescent="0.55000000000000004">
      <c r="A227" s="2">
        <v>218</v>
      </c>
      <c r="B227" s="2">
        <f t="shared" ca="1" si="6"/>
        <v>56.857892403484726</v>
      </c>
    </row>
    <row r="228" spans="1:2" x14ac:dyDescent="0.55000000000000004">
      <c r="A228" s="2">
        <v>219</v>
      </c>
      <c r="B228" s="2">
        <f t="shared" ca="1" si="6"/>
        <v>71.473832989639376</v>
      </c>
    </row>
    <row r="229" spans="1:2" x14ac:dyDescent="0.55000000000000004">
      <c r="A229" s="2">
        <v>220</v>
      </c>
      <c r="B229" s="2">
        <f t="shared" ca="1" si="6"/>
        <v>46.056424758410039</v>
      </c>
    </row>
    <row r="230" spans="1:2" x14ac:dyDescent="0.55000000000000004">
      <c r="A230" s="2">
        <v>221</v>
      </c>
      <c r="B230" s="2">
        <f t="shared" ca="1" si="6"/>
        <v>40.188915656544232</v>
      </c>
    </row>
    <row r="231" spans="1:2" x14ac:dyDescent="0.55000000000000004">
      <c r="A231" s="2">
        <v>222</v>
      </c>
      <c r="B231" s="2">
        <f t="shared" ca="1" si="6"/>
        <v>30.970426776923816</v>
      </c>
    </row>
    <row r="232" spans="1:2" x14ac:dyDescent="0.55000000000000004">
      <c r="A232" s="2">
        <v>223</v>
      </c>
      <c r="B232" s="2">
        <f t="shared" ca="1" si="6"/>
        <v>52.338986045005051</v>
      </c>
    </row>
    <row r="233" spans="1:2" x14ac:dyDescent="0.55000000000000004">
      <c r="A233" s="2">
        <v>224</v>
      </c>
      <c r="B233" s="2">
        <f t="shared" ca="1" si="6"/>
        <v>48.074820244496998</v>
      </c>
    </row>
    <row r="234" spans="1:2" x14ac:dyDescent="0.55000000000000004">
      <c r="A234" s="2">
        <v>225</v>
      </c>
      <c r="B234" s="2">
        <f t="shared" ca="1" si="6"/>
        <v>47.8197082073888</v>
      </c>
    </row>
    <row r="235" spans="1:2" x14ac:dyDescent="0.55000000000000004">
      <c r="A235" s="2">
        <v>226</v>
      </c>
      <c r="B235" s="2">
        <f t="shared" ca="1" si="6"/>
        <v>57.705704228041462</v>
      </c>
    </row>
    <row r="236" spans="1:2" x14ac:dyDescent="0.55000000000000004">
      <c r="A236" s="2">
        <v>227</v>
      </c>
      <c r="B236" s="2">
        <f t="shared" ca="1" si="6"/>
        <v>53.22989539777533</v>
      </c>
    </row>
    <row r="237" spans="1:2" x14ac:dyDescent="0.55000000000000004">
      <c r="A237" s="2">
        <v>228</v>
      </c>
      <c r="B237" s="2">
        <f t="shared" ca="1" si="6"/>
        <v>57.009992197357548</v>
      </c>
    </row>
    <row r="238" spans="1:2" x14ac:dyDescent="0.55000000000000004">
      <c r="A238" s="2">
        <v>229</v>
      </c>
      <c r="B238" s="2">
        <f t="shared" ca="1" si="6"/>
        <v>52.207292845648929</v>
      </c>
    </row>
    <row r="239" spans="1:2" x14ac:dyDescent="0.55000000000000004">
      <c r="A239" s="2">
        <v>230</v>
      </c>
      <c r="B239" s="2">
        <f t="shared" ca="1" si="6"/>
        <v>48.137774862253245</v>
      </c>
    </row>
    <row r="240" spans="1:2" x14ac:dyDescent="0.55000000000000004">
      <c r="A240" s="2">
        <v>231</v>
      </c>
      <c r="B240" s="2">
        <f t="shared" ca="1" si="6"/>
        <v>48.335653562386398</v>
      </c>
    </row>
    <row r="241" spans="1:2" x14ac:dyDescent="0.55000000000000004">
      <c r="A241" s="2">
        <v>232</v>
      </c>
      <c r="B241" s="2">
        <f t="shared" ca="1" si="6"/>
        <v>48.605257756173202</v>
      </c>
    </row>
    <row r="242" spans="1:2" x14ac:dyDescent="0.55000000000000004">
      <c r="A242" s="2">
        <v>233</v>
      </c>
      <c r="B242" s="2">
        <f t="shared" ca="1" si="6"/>
        <v>32.936158351190556</v>
      </c>
    </row>
    <row r="243" spans="1:2" x14ac:dyDescent="0.55000000000000004">
      <c r="A243" s="2">
        <v>234</v>
      </c>
      <c r="B243" s="2">
        <f t="shared" ca="1" si="6"/>
        <v>57.032052846108606</v>
      </c>
    </row>
    <row r="244" spans="1:2" x14ac:dyDescent="0.55000000000000004">
      <c r="A244" s="2">
        <v>235</v>
      </c>
      <c r="B244" s="2">
        <f t="shared" ca="1" si="6"/>
        <v>58.106751231483742</v>
      </c>
    </row>
    <row r="245" spans="1:2" x14ac:dyDescent="0.55000000000000004">
      <c r="A245" s="2">
        <v>236</v>
      </c>
      <c r="B245" s="2">
        <f t="shared" ca="1" si="6"/>
        <v>51.504493770170932</v>
      </c>
    </row>
    <row r="246" spans="1:2" x14ac:dyDescent="0.55000000000000004">
      <c r="A246" s="2">
        <v>237</v>
      </c>
      <c r="B246" s="2">
        <f t="shared" ca="1" si="6"/>
        <v>54.972820185348411</v>
      </c>
    </row>
    <row r="247" spans="1:2" x14ac:dyDescent="0.55000000000000004">
      <c r="A247" s="2">
        <v>238</v>
      </c>
      <c r="B247" s="2">
        <f t="shared" ca="1" si="6"/>
        <v>41.276347421997471</v>
      </c>
    </row>
    <row r="248" spans="1:2" x14ac:dyDescent="0.55000000000000004">
      <c r="A248" s="2">
        <v>239</v>
      </c>
      <c r="B248" s="2">
        <f t="shared" ca="1" si="6"/>
        <v>56.954207985082718</v>
      </c>
    </row>
    <row r="249" spans="1:2" x14ac:dyDescent="0.55000000000000004">
      <c r="A249" s="2">
        <v>240</v>
      </c>
      <c r="B249" s="2">
        <f t="shared" ca="1" si="6"/>
        <v>40.625514255438965</v>
      </c>
    </row>
    <row r="250" spans="1:2" x14ac:dyDescent="0.55000000000000004">
      <c r="A250" s="2">
        <v>241</v>
      </c>
      <c r="B250" s="2">
        <f t="shared" ca="1" si="6"/>
        <v>51.97056600889271</v>
      </c>
    </row>
    <row r="251" spans="1:2" x14ac:dyDescent="0.55000000000000004">
      <c r="A251" s="2">
        <v>242</v>
      </c>
      <c r="B251" s="2">
        <f t="shared" ca="1" si="6"/>
        <v>66.003319496534289</v>
      </c>
    </row>
    <row r="252" spans="1:2" x14ac:dyDescent="0.55000000000000004">
      <c r="A252" s="2">
        <v>243</v>
      </c>
      <c r="B252" s="2">
        <f t="shared" ca="1" si="6"/>
        <v>49.285934516283454</v>
      </c>
    </row>
    <row r="253" spans="1:2" x14ac:dyDescent="0.55000000000000004">
      <c r="A253" s="2">
        <v>244</v>
      </c>
      <c r="B253" s="2">
        <f t="shared" ca="1" si="6"/>
        <v>43.764423363830929</v>
      </c>
    </row>
    <row r="254" spans="1:2" x14ac:dyDescent="0.55000000000000004">
      <c r="A254" s="2">
        <v>245</v>
      </c>
      <c r="B254" s="2">
        <f t="shared" ca="1" si="6"/>
        <v>49.529992905240896</v>
      </c>
    </row>
    <row r="255" spans="1:2" x14ac:dyDescent="0.55000000000000004">
      <c r="A255" s="2">
        <v>246</v>
      </c>
      <c r="B255" s="2">
        <f t="shared" ca="1" si="6"/>
        <v>49.894518982607167</v>
      </c>
    </row>
    <row r="256" spans="1:2" x14ac:dyDescent="0.55000000000000004">
      <c r="A256" s="2">
        <v>247</v>
      </c>
      <c r="B256" s="2">
        <f t="shared" ca="1" si="6"/>
        <v>43.991189878240263</v>
      </c>
    </row>
    <row r="257" spans="1:2" x14ac:dyDescent="0.55000000000000004">
      <c r="A257" s="2">
        <v>248</v>
      </c>
      <c r="B257" s="2">
        <f t="shared" ca="1" si="6"/>
        <v>67.412787844045681</v>
      </c>
    </row>
    <row r="258" spans="1:2" x14ac:dyDescent="0.55000000000000004">
      <c r="A258" s="2">
        <v>249</v>
      </c>
      <c r="B258" s="2">
        <f t="shared" ca="1" si="6"/>
        <v>57.759288018550905</v>
      </c>
    </row>
    <row r="259" spans="1:2" x14ac:dyDescent="0.55000000000000004">
      <c r="A259" s="2">
        <v>250</v>
      </c>
      <c r="B259" s="2">
        <f t="shared" ca="1" si="6"/>
        <v>54.284680602086915</v>
      </c>
    </row>
    <row r="260" spans="1:2" x14ac:dyDescent="0.55000000000000004">
      <c r="A260" s="2">
        <v>251</v>
      </c>
      <c r="B260" s="2">
        <f t="shared" ca="1" si="6"/>
        <v>35.364344642798272</v>
      </c>
    </row>
    <row r="261" spans="1:2" x14ac:dyDescent="0.55000000000000004">
      <c r="A261" s="2">
        <v>252</v>
      </c>
      <c r="B261" s="2">
        <f t="shared" ca="1" si="6"/>
        <v>44.000347222944534</v>
      </c>
    </row>
    <row r="262" spans="1:2" x14ac:dyDescent="0.55000000000000004">
      <c r="A262" s="2">
        <v>253</v>
      </c>
      <c r="B262" s="2">
        <f t="shared" ca="1" si="6"/>
        <v>38.503384431318608</v>
      </c>
    </row>
    <row r="263" spans="1:2" x14ac:dyDescent="0.55000000000000004">
      <c r="A263" s="2">
        <v>254</v>
      </c>
      <c r="B263" s="2">
        <f t="shared" ca="1" si="6"/>
        <v>46.471473270579196</v>
      </c>
    </row>
    <row r="264" spans="1:2" x14ac:dyDescent="0.55000000000000004">
      <c r="A264" s="2">
        <v>255</v>
      </c>
      <c r="B264" s="2">
        <f t="shared" ca="1" si="6"/>
        <v>49.394926927525837</v>
      </c>
    </row>
    <row r="265" spans="1:2" x14ac:dyDescent="0.55000000000000004">
      <c r="A265" s="2">
        <v>256</v>
      </c>
      <c r="B265" s="2">
        <f t="shared" ca="1" si="6"/>
        <v>67.377934738451586</v>
      </c>
    </row>
    <row r="266" spans="1:2" x14ac:dyDescent="0.55000000000000004">
      <c r="A266" s="2">
        <v>257</v>
      </c>
      <c r="B266" s="2">
        <f t="shared" ca="1" si="6"/>
        <v>46.410727555229641</v>
      </c>
    </row>
    <row r="267" spans="1:2" x14ac:dyDescent="0.55000000000000004">
      <c r="A267" s="2">
        <v>258</v>
      </c>
      <c r="B267" s="2">
        <f t="shared" ref="B267:B330" ca="1" si="7">MAX(0,_xlfn.NORM.INV(RAND(),$B$4,$B$5))</f>
        <v>53.456314269239954</v>
      </c>
    </row>
    <row r="268" spans="1:2" x14ac:dyDescent="0.55000000000000004">
      <c r="A268" s="2">
        <v>259</v>
      </c>
      <c r="B268" s="2">
        <f t="shared" ca="1" si="7"/>
        <v>43.287501067435848</v>
      </c>
    </row>
    <row r="269" spans="1:2" x14ac:dyDescent="0.55000000000000004">
      <c r="A269" s="2">
        <v>260</v>
      </c>
      <c r="B269" s="2">
        <f t="shared" ca="1" si="7"/>
        <v>34.187481302847161</v>
      </c>
    </row>
    <row r="270" spans="1:2" x14ac:dyDescent="0.55000000000000004">
      <c r="A270" s="2">
        <v>261</v>
      </c>
      <c r="B270" s="2">
        <f t="shared" ca="1" si="7"/>
        <v>54.100219679266097</v>
      </c>
    </row>
    <row r="271" spans="1:2" x14ac:dyDescent="0.55000000000000004">
      <c r="A271" s="2">
        <v>262</v>
      </c>
      <c r="B271" s="2">
        <f t="shared" ca="1" si="7"/>
        <v>39.093897577467345</v>
      </c>
    </row>
    <row r="272" spans="1:2" x14ac:dyDescent="0.55000000000000004">
      <c r="A272" s="2">
        <v>263</v>
      </c>
      <c r="B272" s="2">
        <f t="shared" ca="1" si="7"/>
        <v>63.676620279046787</v>
      </c>
    </row>
    <row r="273" spans="1:2" x14ac:dyDescent="0.55000000000000004">
      <c r="A273" s="2">
        <v>264</v>
      </c>
      <c r="B273" s="2">
        <f t="shared" ca="1" si="7"/>
        <v>38.191320083627133</v>
      </c>
    </row>
    <row r="274" spans="1:2" x14ac:dyDescent="0.55000000000000004">
      <c r="A274" s="2">
        <v>265</v>
      </c>
      <c r="B274" s="2">
        <f t="shared" ca="1" si="7"/>
        <v>36.247760123559949</v>
      </c>
    </row>
    <row r="275" spans="1:2" x14ac:dyDescent="0.55000000000000004">
      <c r="A275" s="2">
        <v>266</v>
      </c>
      <c r="B275" s="2">
        <f t="shared" ca="1" si="7"/>
        <v>43.035157423685483</v>
      </c>
    </row>
    <row r="276" spans="1:2" x14ac:dyDescent="0.55000000000000004">
      <c r="A276" s="2">
        <v>267</v>
      </c>
      <c r="B276" s="2">
        <f t="shared" ca="1" si="7"/>
        <v>65.610644749689214</v>
      </c>
    </row>
    <row r="277" spans="1:2" x14ac:dyDescent="0.55000000000000004">
      <c r="A277" s="2">
        <v>268</v>
      </c>
      <c r="B277" s="2">
        <f t="shared" ca="1" si="7"/>
        <v>44.175118910475902</v>
      </c>
    </row>
    <row r="278" spans="1:2" x14ac:dyDescent="0.55000000000000004">
      <c r="A278" s="2">
        <v>269</v>
      </c>
      <c r="B278" s="2">
        <f t="shared" ca="1" si="7"/>
        <v>44.146002267646345</v>
      </c>
    </row>
    <row r="279" spans="1:2" x14ac:dyDescent="0.55000000000000004">
      <c r="A279" s="2">
        <v>270</v>
      </c>
      <c r="B279" s="2">
        <f t="shared" ca="1" si="7"/>
        <v>47.917057317106917</v>
      </c>
    </row>
    <row r="280" spans="1:2" x14ac:dyDescent="0.55000000000000004">
      <c r="A280" s="2">
        <v>271</v>
      </c>
      <c r="B280" s="2">
        <f t="shared" ca="1" si="7"/>
        <v>42.764287581597536</v>
      </c>
    </row>
    <row r="281" spans="1:2" x14ac:dyDescent="0.55000000000000004">
      <c r="A281" s="2">
        <v>272</v>
      </c>
      <c r="B281" s="2">
        <f t="shared" ca="1" si="7"/>
        <v>44.891661545706128</v>
      </c>
    </row>
    <row r="282" spans="1:2" x14ac:dyDescent="0.55000000000000004">
      <c r="A282" s="2">
        <v>273</v>
      </c>
      <c r="B282" s="2">
        <f t="shared" ca="1" si="7"/>
        <v>35.836061022961637</v>
      </c>
    </row>
    <row r="283" spans="1:2" x14ac:dyDescent="0.55000000000000004">
      <c r="A283" s="2">
        <v>274</v>
      </c>
      <c r="B283" s="2">
        <f t="shared" ca="1" si="7"/>
        <v>55.247590222830596</v>
      </c>
    </row>
    <row r="284" spans="1:2" x14ac:dyDescent="0.55000000000000004">
      <c r="A284" s="2">
        <v>275</v>
      </c>
      <c r="B284" s="2">
        <f t="shared" ca="1" si="7"/>
        <v>64.705007136412718</v>
      </c>
    </row>
    <row r="285" spans="1:2" x14ac:dyDescent="0.55000000000000004">
      <c r="A285" s="2">
        <v>276</v>
      </c>
      <c r="B285" s="2">
        <f t="shared" ca="1" si="7"/>
        <v>48.914161991163759</v>
      </c>
    </row>
    <row r="286" spans="1:2" x14ac:dyDescent="0.55000000000000004">
      <c r="A286" s="2">
        <v>277</v>
      </c>
      <c r="B286" s="2">
        <f t="shared" ca="1" si="7"/>
        <v>61.85774783710724</v>
      </c>
    </row>
    <row r="287" spans="1:2" x14ac:dyDescent="0.55000000000000004">
      <c r="A287" s="2">
        <v>278</v>
      </c>
      <c r="B287" s="2">
        <f t="shared" ca="1" si="7"/>
        <v>38.557228978716765</v>
      </c>
    </row>
    <row r="288" spans="1:2" x14ac:dyDescent="0.55000000000000004">
      <c r="A288" s="2">
        <v>279</v>
      </c>
      <c r="B288" s="2">
        <f t="shared" ca="1" si="7"/>
        <v>44.994401406455829</v>
      </c>
    </row>
    <row r="289" spans="1:2" x14ac:dyDescent="0.55000000000000004">
      <c r="A289" s="2">
        <v>280</v>
      </c>
      <c r="B289" s="2">
        <f t="shared" ca="1" si="7"/>
        <v>46.427728462458603</v>
      </c>
    </row>
    <row r="290" spans="1:2" x14ac:dyDescent="0.55000000000000004">
      <c r="A290" s="2">
        <v>281</v>
      </c>
      <c r="B290" s="2">
        <f t="shared" ca="1" si="7"/>
        <v>54.570144758457459</v>
      </c>
    </row>
    <row r="291" spans="1:2" x14ac:dyDescent="0.55000000000000004">
      <c r="A291" s="2">
        <v>282</v>
      </c>
      <c r="B291" s="2">
        <f t="shared" ca="1" si="7"/>
        <v>34.07261589008526</v>
      </c>
    </row>
    <row r="292" spans="1:2" x14ac:dyDescent="0.55000000000000004">
      <c r="A292" s="2">
        <v>283</v>
      </c>
      <c r="B292" s="2">
        <f t="shared" ca="1" si="7"/>
        <v>48.956799134445333</v>
      </c>
    </row>
    <row r="293" spans="1:2" x14ac:dyDescent="0.55000000000000004">
      <c r="A293" s="2">
        <v>284</v>
      </c>
      <c r="B293" s="2">
        <f t="shared" ca="1" si="7"/>
        <v>47.517673764982739</v>
      </c>
    </row>
    <row r="294" spans="1:2" x14ac:dyDescent="0.55000000000000004">
      <c r="A294" s="2">
        <v>285</v>
      </c>
      <c r="B294" s="2">
        <f t="shared" ca="1" si="7"/>
        <v>49.362502208583344</v>
      </c>
    </row>
    <row r="295" spans="1:2" x14ac:dyDescent="0.55000000000000004">
      <c r="A295" s="2">
        <v>286</v>
      </c>
      <c r="B295" s="2">
        <f t="shared" ca="1" si="7"/>
        <v>44.904038750393553</v>
      </c>
    </row>
    <row r="296" spans="1:2" x14ac:dyDescent="0.55000000000000004">
      <c r="A296" s="2">
        <v>287</v>
      </c>
      <c r="B296" s="2">
        <f t="shared" ca="1" si="7"/>
        <v>48.367067847158012</v>
      </c>
    </row>
    <row r="297" spans="1:2" x14ac:dyDescent="0.55000000000000004">
      <c r="A297" s="2">
        <v>288</v>
      </c>
      <c r="B297" s="2">
        <f t="shared" ca="1" si="7"/>
        <v>43.056779816775126</v>
      </c>
    </row>
    <row r="298" spans="1:2" x14ac:dyDescent="0.55000000000000004">
      <c r="A298" s="2">
        <v>289</v>
      </c>
      <c r="B298" s="2">
        <f t="shared" ca="1" si="7"/>
        <v>68.759358942231387</v>
      </c>
    </row>
    <row r="299" spans="1:2" x14ac:dyDescent="0.55000000000000004">
      <c r="A299" s="2">
        <v>290</v>
      </c>
      <c r="B299" s="2">
        <f t="shared" ca="1" si="7"/>
        <v>53.910736027372636</v>
      </c>
    </row>
    <row r="300" spans="1:2" x14ac:dyDescent="0.55000000000000004">
      <c r="A300" s="2">
        <v>291</v>
      </c>
      <c r="B300" s="2">
        <f t="shared" ca="1" si="7"/>
        <v>58.181181254508701</v>
      </c>
    </row>
    <row r="301" spans="1:2" x14ac:dyDescent="0.55000000000000004">
      <c r="A301" s="2">
        <v>292</v>
      </c>
      <c r="B301" s="2">
        <f t="shared" ca="1" si="7"/>
        <v>57.77825568072339</v>
      </c>
    </row>
    <row r="302" spans="1:2" x14ac:dyDescent="0.55000000000000004">
      <c r="A302" s="2">
        <v>293</v>
      </c>
      <c r="B302" s="2">
        <f t="shared" ca="1" si="7"/>
        <v>61.095091877542487</v>
      </c>
    </row>
    <row r="303" spans="1:2" x14ac:dyDescent="0.55000000000000004">
      <c r="A303" s="2">
        <v>294</v>
      </c>
      <c r="B303" s="2">
        <f t="shared" ca="1" si="7"/>
        <v>59.307592317442058</v>
      </c>
    </row>
    <row r="304" spans="1:2" x14ac:dyDescent="0.55000000000000004">
      <c r="A304" s="2">
        <v>295</v>
      </c>
      <c r="B304" s="2">
        <f t="shared" ca="1" si="7"/>
        <v>54.173053186416745</v>
      </c>
    </row>
    <row r="305" spans="1:2" x14ac:dyDescent="0.55000000000000004">
      <c r="A305" s="2">
        <v>296</v>
      </c>
      <c r="B305" s="2">
        <f t="shared" ca="1" si="7"/>
        <v>58.986402046151447</v>
      </c>
    </row>
    <row r="306" spans="1:2" x14ac:dyDescent="0.55000000000000004">
      <c r="A306" s="2">
        <v>297</v>
      </c>
      <c r="B306" s="2">
        <f t="shared" ca="1" si="7"/>
        <v>56.958803550701759</v>
      </c>
    </row>
    <row r="307" spans="1:2" x14ac:dyDescent="0.55000000000000004">
      <c r="A307" s="2">
        <v>298</v>
      </c>
      <c r="B307" s="2">
        <f t="shared" ca="1" si="7"/>
        <v>53.539987290345252</v>
      </c>
    </row>
    <row r="308" spans="1:2" x14ac:dyDescent="0.55000000000000004">
      <c r="A308" s="2">
        <v>299</v>
      </c>
      <c r="B308" s="2">
        <f t="shared" ca="1" si="7"/>
        <v>72.720332711462049</v>
      </c>
    </row>
    <row r="309" spans="1:2" x14ac:dyDescent="0.55000000000000004">
      <c r="A309" s="2">
        <v>300</v>
      </c>
      <c r="B309" s="2">
        <f t="shared" ca="1" si="7"/>
        <v>32.424491806689765</v>
      </c>
    </row>
    <row r="310" spans="1:2" x14ac:dyDescent="0.55000000000000004">
      <c r="A310" s="2">
        <v>301</v>
      </c>
      <c r="B310" s="2">
        <f t="shared" ca="1" si="7"/>
        <v>51.758700590169298</v>
      </c>
    </row>
    <row r="311" spans="1:2" x14ac:dyDescent="0.55000000000000004">
      <c r="A311" s="2">
        <v>302</v>
      </c>
      <c r="B311" s="2">
        <f t="shared" ca="1" si="7"/>
        <v>32.146087798064968</v>
      </c>
    </row>
    <row r="312" spans="1:2" x14ac:dyDescent="0.55000000000000004">
      <c r="A312" s="2">
        <v>303</v>
      </c>
      <c r="B312" s="2">
        <f t="shared" ca="1" si="7"/>
        <v>67.355635275350892</v>
      </c>
    </row>
    <row r="313" spans="1:2" x14ac:dyDescent="0.55000000000000004">
      <c r="A313" s="2">
        <v>304</v>
      </c>
      <c r="B313" s="2">
        <f t="shared" ca="1" si="7"/>
        <v>56.285625736433218</v>
      </c>
    </row>
    <row r="314" spans="1:2" x14ac:dyDescent="0.55000000000000004">
      <c r="A314" s="2">
        <v>305</v>
      </c>
      <c r="B314" s="2">
        <f t="shared" ca="1" si="7"/>
        <v>52.202325441391643</v>
      </c>
    </row>
    <row r="315" spans="1:2" x14ac:dyDescent="0.55000000000000004">
      <c r="A315" s="2">
        <v>306</v>
      </c>
      <c r="B315" s="2">
        <f t="shared" ca="1" si="7"/>
        <v>32.372527081450123</v>
      </c>
    </row>
    <row r="316" spans="1:2" x14ac:dyDescent="0.55000000000000004">
      <c r="A316" s="2">
        <v>307</v>
      </c>
      <c r="B316" s="2">
        <f t="shared" ca="1" si="7"/>
        <v>60.036038195875626</v>
      </c>
    </row>
    <row r="317" spans="1:2" x14ac:dyDescent="0.55000000000000004">
      <c r="A317" s="2">
        <v>308</v>
      </c>
      <c r="B317" s="2">
        <f t="shared" ca="1" si="7"/>
        <v>55.234556938491941</v>
      </c>
    </row>
    <row r="318" spans="1:2" x14ac:dyDescent="0.55000000000000004">
      <c r="A318" s="2">
        <v>309</v>
      </c>
      <c r="B318" s="2">
        <f t="shared" ca="1" si="7"/>
        <v>58.445860835024988</v>
      </c>
    </row>
    <row r="319" spans="1:2" x14ac:dyDescent="0.55000000000000004">
      <c r="A319" s="2">
        <v>310</v>
      </c>
      <c r="B319" s="2">
        <f t="shared" ca="1" si="7"/>
        <v>53.634030592755977</v>
      </c>
    </row>
    <row r="320" spans="1:2" x14ac:dyDescent="0.55000000000000004">
      <c r="A320" s="2">
        <v>311</v>
      </c>
      <c r="B320" s="2">
        <f t="shared" ca="1" si="7"/>
        <v>47.396699479734409</v>
      </c>
    </row>
    <row r="321" spans="1:2" x14ac:dyDescent="0.55000000000000004">
      <c r="A321" s="2">
        <v>312</v>
      </c>
      <c r="B321" s="2">
        <f t="shared" ca="1" si="7"/>
        <v>74.742872843448808</v>
      </c>
    </row>
    <row r="322" spans="1:2" x14ac:dyDescent="0.55000000000000004">
      <c r="A322" s="2">
        <v>313</v>
      </c>
      <c r="B322" s="2">
        <f t="shared" ca="1" si="7"/>
        <v>31.002846125580113</v>
      </c>
    </row>
    <row r="323" spans="1:2" x14ac:dyDescent="0.55000000000000004">
      <c r="A323" s="2">
        <v>314</v>
      </c>
      <c r="B323" s="2">
        <f t="shared" ca="1" si="7"/>
        <v>41.509702710155871</v>
      </c>
    </row>
    <row r="324" spans="1:2" x14ac:dyDescent="0.55000000000000004">
      <c r="A324" s="2">
        <v>315</v>
      </c>
      <c r="B324" s="2">
        <f t="shared" ca="1" si="7"/>
        <v>54.276537279927794</v>
      </c>
    </row>
    <row r="325" spans="1:2" x14ac:dyDescent="0.55000000000000004">
      <c r="A325" s="2">
        <v>316</v>
      </c>
      <c r="B325" s="2">
        <f t="shared" ca="1" si="7"/>
        <v>31.290157556313765</v>
      </c>
    </row>
    <row r="326" spans="1:2" x14ac:dyDescent="0.55000000000000004">
      <c r="A326" s="2">
        <v>317</v>
      </c>
      <c r="B326" s="2">
        <f t="shared" ca="1" si="7"/>
        <v>60.067133909211918</v>
      </c>
    </row>
    <row r="327" spans="1:2" x14ac:dyDescent="0.55000000000000004">
      <c r="A327" s="2">
        <v>318</v>
      </c>
      <c r="B327" s="2">
        <f t="shared" ca="1" si="7"/>
        <v>41.943898987735473</v>
      </c>
    </row>
    <row r="328" spans="1:2" x14ac:dyDescent="0.55000000000000004">
      <c r="A328" s="2">
        <v>319</v>
      </c>
      <c r="B328" s="2">
        <f t="shared" ca="1" si="7"/>
        <v>55.279100398389282</v>
      </c>
    </row>
    <row r="329" spans="1:2" x14ac:dyDescent="0.55000000000000004">
      <c r="A329" s="2">
        <v>320</v>
      </c>
      <c r="B329" s="2">
        <f t="shared" ca="1" si="7"/>
        <v>39.387710213471337</v>
      </c>
    </row>
    <row r="330" spans="1:2" x14ac:dyDescent="0.55000000000000004">
      <c r="A330" s="2">
        <v>321</v>
      </c>
      <c r="B330" s="2">
        <f t="shared" ca="1" si="7"/>
        <v>40.975872801100429</v>
      </c>
    </row>
    <row r="331" spans="1:2" x14ac:dyDescent="0.55000000000000004">
      <c r="A331" s="2">
        <v>322</v>
      </c>
      <c r="B331" s="2">
        <f t="shared" ref="B331:B394" ca="1" si="8">MAX(0,_xlfn.NORM.INV(RAND(),$B$4,$B$5))</f>
        <v>41.768412923738893</v>
      </c>
    </row>
    <row r="332" spans="1:2" x14ac:dyDescent="0.55000000000000004">
      <c r="A332" s="2">
        <v>323</v>
      </c>
      <c r="B332" s="2">
        <f t="shared" ca="1" si="8"/>
        <v>72.377395922873106</v>
      </c>
    </row>
    <row r="333" spans="1:2" x14ac:dyDescent="0.55000000000000004">
      <c r="A333" s="2">
        <v>324</v>
      </c>
      <c r="B333" s="2">
        <f t="shared" ca="1" si="8"/>
        <v>54.765553403809484</v>
      </c>
    </row>
    <row r="334" spans="1:2" x14ac:dyDescent="0.55000000000000004">
      <c r="A334" s="2">
        <v>325</v>
      </c>
      <c r="B334" s="2">
        <f t="shared" ca="1" si="8"/>
        <v>52.449178556050192</v>
      </c>
    </row>
    <row r="335" spans="1:2" x14ac:dyDescent="0.55000000000000004">
      <c r="A335" s="2">
        <v>326</v>
      </c>
      <c r="B335" s="2">
        <f t="shared" ca="1" si="8"/>
        <v>60.996389015338849</v>
      </c>
    </row>
    <row r="336" spans="1:2" x14ac:dyDescent="0.55000000000000004">
      <c r="A336" s="2">
        <v>327</v>
      </c>
      <c r="B336" s="2">
        <f t="shared" ca="1" si="8"/>
        <v>45.496532233905597</v>
      </c>
    </row>
    <row r="337" spans="1:2" x14ac:dyDescent="0.55000000000000004">
      <c r="A337" s="2">
        <v>328</v>
      </c>
      <c r="B337" s="2">
        <f t="shared" ca="1" si="8"/>
        <v>57.356549922986837</v>
      </c>
    </row>
    <row r="338" spans="1:2" x14ac:dyDescent="0.55000000000000004">
      <c r="A338" s="2">
        <v>329</v>
      </c>
      <c r="B338" s="2">
        <f t="shared" ca="1" si="8"/>
        <v>37.963937566677927</v>
      </c>
    </row>
    <row r="339" spans="1:2" x14ac:dyDescent="0.55000000000000004">
      <c r="A339" s="2">
        <v>330</v>
      </c>
      <c r="B339" s="2">
        <f t="shared" ca="1" si="8"/>
        <v>31.362485401762868</v>
      </c>
    </row>
    <row r="340" spans="1:2" x14ac:dyDescent="0.55000000000000004">
      <c r="A340" s="2">
        <v>331</v>
      </c>
      <c r="B340" s="2">
        <f t="shared" ca="1" si="8"/>
        <v>47.787815828455237</v>
      </c>
    </row>
    <row r="341" spans="1:2" x14ac:dyDescent="0.55000000000000004">
      <c r="A341" s="2">
        <v>332</v>
      </c>
      <c r="B341" s="2">
        <f t="shared" ca="1" si="8"/>
        <v>58.955790560816894</v>
      </c>
    </row>
    <row r="342" spans="1:2" x14ac:dyDescent="0.55000000000000004">
      <c r="A342" s="2">
        <v>333</v>
      </c>
      <c r="B342" s="2">
        <f t="shared" ca="1" si="8"/>
        <v>37.282180382168093</v>
      </c>
    </row>
    <row r="343" spans="1:2" x14ac:dyDescent="0.55000000000000004">
      <c r="A343" s="2">
        <v>334</v>
      </c>
      <c r="B343" s="2">
        <f t="shared" ca="1" si="8"/>
        <v>62.038534918570356</v>
      </c>
    </row>
    <row r="344" spans="1:2" x14ac:dyDescent="0.55000000000000004">
      <c r="A344" s="2">
        <v>335</v>
      </c>
      <c r="B344" s="2">
        <f t="shared" ca="1" si="8"/>
        <v>58.217186005919359</v>
      </c>
    </row>
    <row r="345" spans="1:2" x14ac:dyDescent="0.55000000000000004">
      <c r="A345" s="2">
        <v>336</v>
      </c>
      <c r="B345" s="2">
        <f t="shared" ca="1" si="8"/>
        <v>60.04569482470886</v>
      </c>
    </row>
    <row r="346" spans="1:2" x14ac:dyDescent="0.55000000000000004">
      <c r="A346" s="2">
        <v>337</v>
      </c>
      <c r="B346" s="2">
        <f t="shared" ca="1" si="8"/>
        <v>57.856342712351442</v>
      </c>
    </row>
    <row r="347" spans="1:2" x14ac:dyDescent="0.55000000000000004">
      <c r="A347" s="2">
        <v>338</v>
      </c>
      <c r="B347" s="2">
        <f t="shared" ca="1" si="8"/>
        <v>50.611485326898404</v>
      </c>
    </row>
    <row r="348" spans="1:2" x14ac:dyDescent="0.55000000000000004">
      <c r="A348" s="2">
        <v>339</v>
      </c>
      <c r="B348" s="2">
        <f t="shared" ca="1" si="8"/>
        <v>43.080571019159628</v>
      </c>
    </row>
    <row r="349" spans="1:2" x14ac:dyDescent="0.55000000000000004">
      <c r="A349" s="2">
        <v>340</v>
      </c>
      <c r="B349" s="2">
        <f t="shared" ca="1" si="8"/>
        <v>60.50823823580663</v>
      </c>
    </row>
    <row r="350" spans="1:2" x14ac:dyDescent="0.55000000000000004">
      <c r="A350" s="2">
        <v>341</v>
      </c>
      <c r="B350" s="2">
        <f t="shared" ca="1" si="8"/>
        <v>38.443897964865826</v>
      </c>
    </row>
    <row r="351" spans="1:2" x14ac:dyDescent="0.55000000000000004">
      <c r="A351" s="2">
        <v>342</v>
      </c>
      <c r="B351" s="2">
        <f t="shared" ca="1" si="8"/>
        <v>51.516549902492876</v>
      </c>
    </row>
    <row r="352" spans="1:2" x14ac:dyDescent="0.55000000000000004">
      <c r="A352" s="2">
        <v>343</v>
      </c>
      <c r="B352" s="2">
        <f t="shared" ca="1" si="8"/>
        <v>43.226668882254621</v>
      </c>
    </row>
    <row r="353" spans="1:2" x14ac:dyDescent="0.55000000000000004">
      <c r="A353" s="2">
        <v>344</v>
      </c>
      <c r="B353" s="2">
        <f t="shared" ca="1" si="8"/>
        <v>42.489664019203474</v>
      </c>
    </row>
    <row r="354" spans="1:2" x14ac:dyDescent="0.55000000000000004">
      <c r="A354" s="2">
        <v>345</v>
      </c>
      <c r="B354" s="2">
        <f t="shared" ca="1" si="8"/>
        <v>61.381921051414608</v>
      </c>
    </row>
    <row r="355" spans="1:2" x14ac:dyDescent="0.55000000000000004">
      <c r="A355" s="2">
        <v>346</v>
      </c>
      <c r="B355" s="2">
        <f t="shared" ca="1" si="8"/>
        <v>36.291434089115192</v>
      </c>
    </row>
    <row r="356" spans="1:2" x14ac:dyDescent="0.55000000000000004">
      <c r="A356" s="2">
        <v>347</v>
      </c>
      <c r="B356" s="2">
        <f t="shared" ca="1" si="8"/>
        <v>35.062015032899723</v>
      </c>
    </row>
    <row r="357" spans="1:2" x14ac:dyDescent="0.55000000000000004">
      <c r="A357" s="2">
        <v>348</v>
      </c>
      <c r="B357" s="2">
        <f t="shared" ca="1" si="8"/>
        <v>54.711746967008217</v>
      </c>
    </row>
    <row r="358" spans="1:2" x14ac:dyDescent="0.55000000000000004">
      <c r="A358" s="2">
        <v>349</v>
      </c>
      <c r="B358" s="2">
        <f t="shared" ca="1" si="8"/>
        <v>41.560340316589638</v>
      </c>
    </row>
    <row r="359" spans="1:2" x14ac:dyDescent="0.55000000000000004">
      <c r="A359" s="2">
        <v>350</v>
      </c>
      <c r="B359" s="2">
        <f t="shared" ca="1" si="8"/>
        <v>39.730684926945123</v>
      </c>
    </row>
    <row r="360" spans="1:2" x14ac:dyDescent="0.55000000000000004">
      <c r="A360" s="2">
        <v>351</v>
      </c>
      <c r="B360" s="2">
        <f t="shared" ca="1" si="8"/>
        <v>73.364239292661992</v>
      </c>
    </row>
    <row r="361" spans="1:2" x14ac:dyDescent="0.55000000000000004">
      <c r="A361" s="2">
        <v>352</v>
      </c>
      <c r="B361" s="2">
        <f t="shared" ca="1" si="8"/>
        <v>50.050436157792298</v>
      </c>
    </row>
    <row r="362" spans="1:2" x14ac:dyDescent="0.55000000000000004">
      <c r="A362" s="2">
        <v>353</v>
      </c>
      <c r="B362" s="2">
        <f t="shared" ca="1" si="8"/>
        <v>56.24358281852264</v>
      </c>
    </row>
    <row r="363" spans="1:2" x14ac:dyDescent="0.55000000000000004">
      <c r="A363" s="2">
        <v>354</v>
      </c>
      <c r="B363" s="2">
        <f t="shared" ca="1" si="8"/>
        <v>61.60821241812679</v>
      </c>
    </row>
    <row r="364" spans="1:2" x14ac:dyDescent="0.55000000000000004">
      <c r="A364" s="2">
        <v>355</v>
      </c>
      <c r="B364" s="2">
        <f t="shared" ca="1" si="8"/>
        <v>55.950344231501688</v>
      </c>
    </row>
    <row r="365" spans="1:2" x14ac:dyDescent="0.55000000000000004">
      <c r="A365" s="2">
        <v>356</v>
      </c>
      <c r="B365" s="2">
        <f t="shared" ca="1" si="8"/>
        <v>45.101652087631038</v>
      </c>
    </row>
    <row r="366" spans="1:2" x14ac:dyDescent="0.55000000000000004">
      <c r="A366" s="2">
        <v>357</v>
      </c>
      <c r="B366" s="2">
        <f t="shared" ca="1" si="8"/>
        <v>47.992649103396232</v>
      </c>
    </row>
    <row r="367" spans="1:2" x14ac:dyDescent="0.55000000000000004">
      <c r="A367" s="2">
        <v>358</v>
      </c>
      <c r="B367" s="2">
        <f t="shared" ca="1" si="8"/>
        <v>60.032246840321378</v>
      </c>
    </row>
    <row r="368" spans="1:2" x14ac:dyDescent="0.55000000000000004">
      <c r="A368" s="2">
        <v>359</v>
      </c>
      <c r="B368" s="2">
        <f t="shared" ca="1" si="8"/>
        <v>49.5976551394523</v>
      </c>
    </row>
    <row r="369" spans="1:2" x14ac:dyDescent="0.55000000000000004">
      <c r="A369" s="2">
        <v>360</v>
      </c>
      <c r="B369" s="2">
        <f t="shared" ca="1" si="8"/>
        <v>62.904893067461188</v>
      </c>
    </row>
    <row r="370" spans="1:2" x14ac:dyDescent="0.55000000000000004">
      <c r="A370" s="2">
        <v>361</v>
      </c>
      <c r="B370" s="2">
        <f t="shared" ca="1" si="8"/>
        <v>46.125852802759326</v>
      </c>
    </row>
    <row r="371" spans="1:2" x14ac:dyDescent="0.55000000000000004">
      <c r="A371" s="2">
        <v>362</v>
      </c>
      <c r="B371" s="2">
        <f t="shared" ca="1" si="8"/>
        <v>35.687088287187386</v>
      </c>
    </row>
    <row r="372" spans="1:2" x14ac:dyDescent="0.55000000000000004">
      <c r="A372" s="2">
        <v>363</v>
      </c>
      <c r="B372" s="2">
        <f t="shared" ca="1" si="8"/>
        <v>50.308155373059677</v>
      </c>
    </row>
    <row r="373" spans="1:2" x14ac:dyDescent="0.55000000000000004">
      <c r="A373" s="2">
        <v>364</v>
      </c>
      <c r="B373" s="2">
        <f t="shared" ca="1" si="8"/>
        <v>54.314287796334696</v>
      </c>
    </row>
    <row r="374" spans="1:2" x14ac:dyDescent="0.55000000000000004">
      <c r="A374" s="2">
        <v>365</v>
      </c>
      <c r="B374" s="2">
        <f t="shared" ca="1" si="8"/>
        <v>55.089115230063399</v>
      </c>
    </row>
    <row r="375" spans="1:2" x14ac:dyDescent="0.55000000000000004">
      <c r="A375" s="2">
        <v>366</v>
      </c>
      <c r="B375" s="2">
        <f t="shared" ca="1" si="8"/>
        <v>65.020505209700048</v>
      </c>
    </row>
    <row r="376" spans="1:2" x14ac:dyDescent="0.55000000000000004">
      <c r="A376" s="2">
        <v>367</v>
      </c>
      <c r="B376" s="2">
        <f t="shared" ca="1" si="8"/>
        <v>27.153989193615409</v>
      </c>
    </row>
    <row r="377" spans="1:2" x14ac:dyDescent="0.55000000000000004">
      <c r="A377" s="2">
        <v>368</v>
      </c>
      <c r="B377" s="2">
        <f t="shared" ca="1" si="8"/>
        <v>61.078891635454703</v>
      </c>
    </row>
    <row r="378" spans="1:2" x14ac:dyDescent="0.55000000000000004">
      <c r="A378" s="2">
        <v>369</v>
      </c>
      <c r="B378" s="2">
        <f t="shared" ca="1" si="8"/>
        <v>50.66429169992734</v>
      </c>
    </row>
    <row r="379" spans="1:2" x14ac:dyDescent="0.55000000000000004">
      <c r="A379" s="2">
        <v>370</v>
      </c>
      <c r="B379" s="2">
        <f t="shared" ca="1" si="8"/>
        <v>34.741027808181684</v>
      </c>
    </row>
    <row r="380" spans="1:2" x14ac:dyDescent="0.55000000000000004">
      <c r="A380" s="2">
        <v>371</v>
      </c>
      <c r="B380" s="2">
        <f t="shared" ca="1" si="8"/>
        <v>33.72844648686209</v>
      </c>
    </row>
    <row r="381" spans="1:2" x14ac:dyDescent="0.55000000000000004">
      <c r="A381" s="2">
        <v>372</v>
      </c>
      <c r="B381" s="2">
        <f t="shared" ca="1" si="8"/>
        <v>56.926655288815375</v>
      </c>
    </row>
    <row r="382" spans="1:2" x14ac:dyDescent="0.55000000000000004">
      <c r="A382" s="2">
        <v>373</v>
      </c>
      <c r="B382" s="2">
        <f t="shared" ca="1" si="8"/>
        <v>44.832715443472424</v>
      </c>
    </row>
    <row r="383" spans="1:2" x14ac:dyDescent="0.55000000000000004">
      <c r="A383" s="2">
        <v>374</v>
      </c>
      <c r="B383" s="2">
        <f t="shared" ca="1" si="8"/>
        <v>37.867863730702837</v>
      </c>
    </row>
    <row r="384" spans="1:2" x14ac:dyDescent="0.55000000000000004">
      <c r="A384" s="2">
        <v>375</v>
      </c>
      <c r="B384" s="2">
        <f t="shared" ca="1" si="8"/>
        <v>43.811831746496225</v>
      </c>
    </row>
    <row r="385" spans="1:2" x14ac:dyDescent="0.55000000000000004">
      <c r="A385" s="2">
        <v>376</v>
      </c>
      <c r="B385" s="2">
        <f t="shared" ca="1" si="8"/>
        <v>67.56071132037502</v>
      </c>
    </row>
    <row r="386" spans="1:2" x14ac:dyDescent="0.55000000000000004">
      <c r="A386" s="2">
        <v>377</v>
      </c>
      <c r="B386" s="2">
        <f t="shared" ca="1" si="8"/>
        <v>49.866696884547437</v>
      </c>
    </row>
    <row r="387" spans="1:2" x14ac:dyDescent="0.55000000000000004">
      <c r="A387" s="2">
        <v>378</v>
      </c>
      <c r="B387" s="2">
        <f t="shared" ca="1" si="8"/>
        <v>63.39928861652276</v>
      </c>
    </row>
    <row r="388" spans="1:2" x14ac:dyDescent="0.55000000000000004">
      <c r="A388" s="2">
        <v>379</v>
      </c>
      <c r="B388" s="2">
        <f t="shared" ca="1" si="8"/>
        <v>51.321385481399446</v>
      </c>
    </row>
    <row r="389" spans="1:2" x14ac:dyDescent="0.55000000000000004">
      <c r="A389" s="2">
        <v>380</v>
      </c>
      <c r="B389" s="2">
        <f t="shared" ca="1" si="8"/>
        <v>56.800468945016</v>
      </c>
    </row>
    <row r="390" spans="1:2" x14ac:dyDescent="0.55000000000000004">
      <c r="A390" s="2">
        <v>381</v>
      </c>
      <c r="B390" s="2">
        <f t="shared" ca="1" si="8"/>
        <v>41.998374822292256</v>
      </c>
    </row>
    <row r="391" spans="1:2" x14ac:dyDescent="0.55000000000000004">
      <c r="A391" s="2">
        <v>382</v>
      </c>
      <c r="B391" s="2">
        <f t="shared" ca="1" si="8"/>
        <v>32.579744634313975</v>
      </c>
    </row>
    <row r="392" spans="1:2" x14ac:dyDescent="0.55000000000000004">
      <c r="A392" s="2">
        <v>383</v>
      </c>
      <c r="B392" s="2">
        <f t="shared" ca="1" si="8"/>
        <v>52.836713890912755</v>
      </c>
    </row>
    <row r="393" spans="1:2" x14ac:dyDescent="0.55000000000000004">
      <c r="A393" s="2">
        <v>384</v>
      </c>
      <c r="B393" s="2">
        <f t="shared" ca="1" si="8"/>
        <v>59.45260355585625</v>
      </c>
    </row>
    <row r="394" spans="1:2" x14ac:dyDescent="0.55000000000000004">
      <c r="A394" s="2">
        <v>385</v>
      </c>
      <c r="B394" s="2">
        <f t="shared" ca="1" si="8"/>
        <v>66.385609364348994</v>
      </c>
    </row>
    <row r="395" spans="1:2" x14ac:dyDescent="0.55000000000000004">
      <c r="A395" s="2">
        <v>386</v>
      </c>
      <c r="B395" s="2">
        <f t="shared" ref="B395:B458" ca="1" si="9">MAX(0,_xlfn.NORM.INV(RAND(),$B$4,$B$5))</f>
        <v>44.511902614518853</v>
      </c>
    </row>
    <row r="396" spans="1:2" x14ac:dyDescent="0.55000000000000004">
      <c r="A396" s="2">
        <v>387</v>
      </c>
      <c r="B396" s="2">
        <f t="shared" ca="1" si="9"/>
        <v>55.517548402940605</v>
      </c>
    </row>
    <row r="397" spans="1:2" x14ac:dyDescent="0.55000000000000004">
      <c r="A397" s="2">
        <v>388</v>
      </c>
      <c r="B397" s="2">
        <f t="shared" ca="1" si="9"/>
        <v>42.432662864679095</v>
      </c>
    </row>
    <row r="398" spans="1:2" x14ac:dyDescent="0.55000000000000004">
      <c r="A398" s="2">
        <v>389</v>
      </c>
      <c r="B398" s="2">
        <f t="shared" ca="1" si="9"/>
        <v>45.665105001922669</v>
      </c>
    </row>
    <row r="399" spans="1:2" x14ac:dyDescent="0.55000000000000004">
      <c r="A399" s="2">
        <v>390</v>
      </c>
      <c r="B399" s="2">
        <f t="shared" ca="1" si="9"/>
        <v>50.417775572461231</v>
      </c>
    </row>
    <row r="400" spans="1:2" x14ac:dyDescent="0.55000000000000004">
      <c r="A400" s="2">
        <v>391</v>
      </c>
      <c r="B400" s="2">
        <f t="shared" ca="1" si="9"/>
        <v>36.613669404462001</v>
      </c>
    </row>
    <row r="401" spans="1:2" x14ac:dyDescent="0.55000000000000004">
      <c r="A401" s="2">
        <v>392</v>
      </c>
      <c r="B401" s="2">
        <f t="shared" ca="1" si="9"/>
        <v>42.071960138248855</v>
      </c>
    </row>
    <row r="402" spans="1:2" x14ac:dyDescent="0.55000000000000004">
      <c r="A402" s="2">
        <v>393</v>
      </c>
      <c r="B402" s="2">
        <f t="shared" ca="1" si="9"/>
        <v>65.665288869330368</v>
      </c>
    </row>
    <row r="403" spans="1:2" x14ac:dyDescent="0.55000000000000004">
      <c r="A403" s="2">
        <v>394</v>
      </c>
      <c r="B403" s="2">
        <f t="shared" ca="1" si="9"/>
        <v>60.407664648342937</v>
      </c>
    </row>
    <row r="404" spans="1:2" x14ac:dyDescent="0.55000000000000004">
      <c r="A404" s="2">
        <v>395</v>
      </c>
      <c r="B404" s="2">
        <f t="shared" ca="1" si="9"/>
        <v>40.337405220895292</v>
      </c>
    </row>
    <row r="405" spans="1:2" x14ac:dyDescent="0.55000000000000004">
      <c r="A405" s="2">
        <v>396</v>
      </c>
      <c r="B405" s="2">
        <f t="shared" ca="1" si="9"/>
        <v>49.007472421608838</v>
      </c>
    </row>
    <row r="406" spans="1:2" x14ac:dyDescent="0.55000000000000004">
      <c r="A406" s="2">
        <v>397</v>
      </c>
      <c r="B406" s="2">
        <f t="shared" ca="1" si="9"/>
        <v>71.945039869158478</v>
      </c>
    </row>
    <row r="407" spans="1:2" x14ac:dyDescent="0.55000000000000004">
      <c r="A407" s="2">
        <v>398</v>
      </c>
      <c r="B407" s="2">
        <f t="shared" ca="1" si="9"/>
        <v>33.881137675888276</v>
      </c>
    </row>
    <row r="408" spans="1:2" x14ac:dyDescent="0.55000000000000004">
      <c r="A408" s="2">
        <v>399</v>
      </c>
      <c r="B408" s="2">
        <f t="shared" ca="1" si="9"/>
        <v>39.187863898018072</v>
      </c>
    </row>
    <row r="409" spans="1:2" x14ac:dyDescent="0.55000000000000004">
      <c r="A409" s="2">
        <v>400</v>
      </c>
      <c r="B409" s="2">
        <f t="shared" ca="1" si="9"/>
        <v>65.337555926310372</v>
      </c>
    </row>
    <row r="410" spans="1:2" x14ac:dyDescent="0.55000000000000004">
      <c r="A410" s="2">
        <v>401</v>
      </c>
      <c r="B410" s="2">
        <f t="shared" ca="1" si="9"/>
        <v>29.409336483379608</v>
      </c>
    </row>
    <row r="411" spans="1:2" x14ac:dyDescent="0.55000000000000004">
      <c r="A411" s="2">
        <v>402</v>
      </c>
      <c r="B411" s="2">
        <f t="shared" ca="1" si="9"/>
        <v>42.684161705612674</v>
      </c>
    </row>
    <row r="412" spans="1:2" x14ac:dyDescent="0.55000000000000004">
      <c r="A412" s="2">
        <v>403</v>
      </c>
      <c r="B412" s="2">
        <f t="shared" ca="1" si="9"/>
        <v>26.220216513010172</v>
      </c>
    </row>
    <row r="413" spans="1:2" x14ac:dyDescent="0.55000000000000004">
      <c r="A413" s="2">
        <v>404</v>
      </c>
      <c r="B413" s="2">
        <f t="shared" ca="1" si="9"/>
        <v>52.53329192327616</v>
      </c>
    </row>
    <row r="414" spans="1:2" x14ac:dyDescent="0.55000000000000004">
      <c r="A414" s="2">
        <v>405</v>
      </c>
      <c r="B414" s="2">
        <f t="shared" ca="1" si="9"/>
        <v>49.400585821616176</v>
      </c>
    </row>
    <row r="415" spans="1:2" x14ac:dyDescent="0.55000000000000004">
      <c r="A415" s="2">
        <v>406</v>
      </c>
      <c r="B415" s="2">
        <f t="shared" ca="1" si="9"/>
        <v>75.025362551735014</v>
      </c>
    </row>
    <row r="416" spans="1:2" x14ac:dyDescent="0.55000000000000004">
      <c r="A416" s="2">
        <v>407</v>
      </c>
      <c r="B416" s="2">
        <f t="shared" ca="1" si="9"/>
        <v>28.774703002538423</v>
      </c>
    </row>
    <row r="417" spans="1:2" x14ac:dyDescent="0.55000000000000004">
      <c r="A417" s="2">
        <v>408</v>
      </c>
      <c r="B417" s="2">
        <f t="shared" ca="1" si="9"/>
        <v>42.483406244720229</v>
      </c>
    </row>
    <row r="418" spans="1:2" x14ac:dyDescent="0.55000000000000004">
      <c r="A418" s="2">
        <v>409</v>
      </c>
      <c r="B418" s="2">
        <f t="shared" ca="1" si="9"/>
        <v>52.343559979459073</v>
      </c>
    </row>
    <row r="419" spans="1:2" x14ac:dyDescent="0.55000000000000004">
      <c r="A419" s="2">
        <v>410</v>
      </c>
      <c r="B419" s="2">
        <f t="shared" ca="1" si="9"/>
        <v>57.640729905501559</v>
      </c>
    </row>
    <row r="420" spans="1:2" x14ac:dyDescent="0.55000000000000004">
      <c r="A420" s="2">
        <v>411</v>
      </c>
      <c r="B420" s="2">
        <f t="shared" ca="1" si="9"/>
        <v>52.727639903513577</v>
      </c>
    </row>
    <row r="421" spans="1:2" x14ac:dyDescent="0.55000000000000004">
      <c r="A421" s="2">
        <v>412</v>
      </c>
      <c r="B421" s="2">
        <f t="shared" ca="1" si="9"/>
        <v>59.425392110160473</v>
      </c>
    </row>
    <row r="422" spans="1:2" x14ac:dyDescent="0.55000000000000004">
      <c r="A422" s="2">
        <v>413</v>
      </c>
      <c r="B422" s="2">
        <f t="shared" ca="1" si="9"/>
        <v>52.617259406577844</v>
      </c>
    </row>
    <row r="423" spans="1:2" x14ac:dyDescent="0.55000000000000004">
      <c r="A423" s="2">
        <v>414</v>
      </c>
      <c r="B423" s="2">
        <f t="shared" ca="1" si="9"/>
        <v>46.368173779951967</v>
      </c>
    </row>
    <row r="424" spans="1:2" x14ac:dyDescent="0.55000000000000004">
      <c r="A424" s="2">
        <v>415</v>
      </c>
      <c r="B424" s="2">
        <f t="shared" ca="1" si="9"/>
        <v>43.966622312936984</v>
      </c>
    </row>
    <row r="425" spans="1:2" x14ac:dyDescent="0.55000000000000004">
      <c r="A425" s="2">
        <v>416</v>
      </c>
      <c r="B425" s="2">
        <f t="shared" ca="1" si="9"/>
        <v>26.214832177910068</v>
      </c>
    </row>
    <row r="426" spans="1:2" x14ac:dyDescent="0.55000000000000004">
      <c r="A426" s="2">
        <v>417</v>
      </c>
      <c r="B426" s="2">
        <f t="shared" ca="1" si="9"/>
        <v>41.861381295390856</v>
      </c>
    </row>
    <row r="427" spans="1:2" x14ac:dyDescent="0.55000000000000004">
      <c r="A427" s="2">
        <v>418</v>
      </c>
      <c r="B427" s="2">
        <f t="shared" ca="1" si="9"/>
        <v>55.437040091538385</v>
      </c>
    </row>
    <row r="428" spans="1:2" x14ac:dyDescent="0.55000000000000004">
      <c r="A428" s="2">
        <v>419</v>
      </c>
      <c r="B428" s="2">
        <f t="shared" ca="1" si="9"/>
        <v>55.747197475264429</v>
      </c>
    </row>
    <row r="429" spans="1:2" x14ac:dyDescent="0.55000000000000004">
      <c r="A429" s="2">
        <v>420</v>
      </c>
      <c r="B429" s="2">
        <f t="shared" ca="1" si="9"/>
        <v>59.446190704580715</v>
      </c>
    </row>
    <row r="430" spans="1:2" x14ac:dyDescent="0.55000000000000004">
      <c r="A430" s="2">
        <v>421</v>
      </c>
      <c r="B430" s="2">
        <f t="shared" ca="1" si="9"/>
        <v>50.615636350944939</v>
      </c>
    </row>
    <row r="431" spans="1:2" x14ac:dyDescent="0.55000000000000004">
      <c r="A431" s="2">
        <v>422</v>
      </c>
      <c r="B431" s="2">
        <f t="shared" ca="1" si="9"/>
        <v>71.162987888423601</v>
      </c>
    </row>
    <row r="432" spans="1:2" x14ac:dyDescent="0.55000000000000004">
      <c r="A432" s="2">
        <v>423</v>
      </c>
      <c r="B432" s="2">
        <f t="shared" ca="1" si="9"/>
        <v>73.533160915468144</v>
      </c>
    </row>
    <row r="433" spans="1:2" x14ac:dyDescent="0.55000000000000004">
      <c r="A433" s="2">
        <v>424</v>
      </c>
      <c r="B433" s="2">
        <f t="shared" ca="1" si="9"/>
        <v>57.311969198175717</v>
      </c>
    </row>
    <row r="434" spans="1:2" x14ac:dyDescent="0.55000000000000004">
      <c r="A434" s="2">
        <v>425</v>
      </c>
      <c r="B434" s="2">
        <f t="shared" ca="1" si="9"/>
        <v>45.936252639772903</v>
      </c>
    </row>
    <row r="435" spans="1:2" x14ac:dyDescent="0.55000000000000004">
      <c r="A435" s="2">
        <v>426</v>
      </c>
      <c r="B435" s="2">
        <f t="shared" ca="1" si="9"/>
        <v>24.081239576411058</v>
      </c>
    </row>
    <row r="436" spans="1:2" x14ac:dyDescent="0.55000000000000004">
      <c r="A436" s="2">
        <v>427</v>
      </c>
      <c r="B436" s="2">
        <f t="shared" ca="1" si="9"/>
        <v>44.308653406026608</v>
      </c>
    </row>
    <row r="437" spans="1:2" x14ac:dyDescent="0.55000000000000004">
      <c r="A437" s="2">
        <v>428</v>
      </c>
      <c r="B437" s="2">
        <f t="shared" ca="1" si="9"/>
        <v>50.601691270186187</v>
      </c>
    </row>
    <row r="438" spans="1:2" x14ac:dyDescent="0.55000000000000004">
      <c r="A438" s="2">
        <v>429</v>
      </c>
      <c r="B438" s="2">
        <f t="shared" ca="1" si="9"/>
        <v>56.027366745070623</v>
      </c>
    </row>
    <row r="439" spans="1:2" x14ac:dyDescent="0.55000000000000004">
      <c r="A439" s="2">
        <v>430</v>
      </c>
      <c r="B439" s="2">
        <f t="shared" ca="1" si="9"/>
        <v>47.383656353097777</v>
      </c>
    </row>
    <row r="440" spans="1:2" x14ac:dyDescent="0.55000000000000004">
      <c r="A440" s="2">
        <v>431</v>
      </c>
      <c r="B440" s="2">
        <f t="shared" ca="1" si="9"/>
        <v>53.803462743207952</v>
      </c>
    </row>
    <row r="441" spans="1:2" x14ac:dyDescent="0.55000000000000004">
      <c r="A441" s="2">
        <v>432</v>
      </c>
      <c r="B441" s="2">
        <f t="shared" ca="1" si="9"/>
        <v>45.628888029321949</v>
      </c>
    </row>
    <row r="442" spans="1:2" x14ac:dyDescent="0.55000000000000004">
      <c r="A442" s="2">
        <v>433</v>
      </c>
      <c r="B442" s="2">
        <f t="shared" ca="1" si="9"/>
        <v>44.443548358323177</v>
      </c>
    </row>
    <row r="443" spans="1:2" x14ac:dyDescent="0.55000000000000004">
      <c r="A443" s="2">
        <v>434</v>
      </c>
      <c r="B443" s="2">
        <f t="shared" ca="1" si="9"/>
        <v>53.785868847954092</v>
      </c>
    </row>
    <row r="444" spans="1:2" x14ac:dyDescent="0.55000000000000004">
      <c r="A444" s="2">
        <v>435</v>
      </c>
      <c r="B444" s="2">
        <f t="shared" ca="1" si="9"/>
        <v>63.258639741984794</v>
      </c>
    </row>
    <row r="445" spans="1:2" x14ac:dyDescent="0.55000000000000004">
      <c r="A445" s="2">
        <v>436</v>
      </c>
      <c r="B445" s="2">
        <f t="shared" ca="1" si="9"/>
        <v>52.506737141067845</v>
      </c>
    </row>
    <row r="446" spans="1:2" x14ac:dyDescent="0.55000000000000004">
      <c r="A446" s="2">
        <v>437</v>
      </c>
      <c r="B446" s="2">
        <f t="shared" ca="1" si="9"/>
        <v>57.101959548540592</v>
      </c>
    </row>
    <row r="447" spans="1:2" x14ac:dyDescent="0.55000000000000004">
      <c r="A447" s="2">
        <v>438</v>
      </c>
      <c r="B447" s="2">
        <f t="shared" ca="1" si="9"/>
        <v>57.592581995826713</v>
      </c>
    </row>
    <row r="448" spans="1:2" x14ac:dyDescent="0.55000000000000004">
      <c r="A448" s="2">
        <v>439</v>
      </c>
      <c r="B448" s="2">
        <f t="shared" ca="1" si="9"/>
        <v>51.991616407050742</v>
      </c>
    </row>
    <row r="449" spans="1:2" x14ac:dyDescent="0.55000000000000004">
      <c r="A449" s="2">
        <v>440</v>
      </c>
      <c r="B449" s="2">
        <f t="shared" ca="1" si="9"/>
        <v>41.676346542498202</v>
      </c>
    </row>
    <row r="450" spans="1:2" x14ac:dyDescent="0.55000000000000004">
      <c r="A450" s="2">
        <v>441</v>
      </c>
      <c r="B450" s="2">
        <f t="shared" ca="1" si="9"/>
        <v>31.654783212440798</v>
      </c>
    </row>
    <row r="451" spans="1:2" x14ac:dyDescent="0.55000000000000004">
      <c r="A451" s="2">
        <v>442</v>
      </c>
      <c r="B451" s="2">
        <f t="shared" ca="1" si="9"/>
        <v>42.394714305325202</v>
      </c>
    </row>
    <row r="452" spans="1:2" x14ac:dyDescent="0.55000000000000004">
      <c r="A452" s="2">
        <v>443</v>
      </c>
      <c r="B452" s="2">
        <f t="shared" ca="1" si="9"/>
        <v>43.509352262327255</v>
      </c>
    </row>
    <row r="453" spans="1:2" x14ac:dyDescent="0.55000000000000004">
      <c r="A453" s="2">
        <v>444</v>
      </c>
      <c r="B453" s="2">
        <f t="shared" ca="1" si="9"/>
        <v>40.437080826170671</v>
      </c>
    </row>
    <row r="454" spans="1:2" x14ac:dyDescent="0.55000000000000004">
      <c r="A454" s="2">
        <v>445</v>
      </c>
      <c r="B454" s="2">
        <f t="shared" ca="1" si="9"/>
        <v>49.985019498660058</v>
      </c>
    </row>
    <row r="455" spans="1:2" x14ac:dyDescent="0.55000000000000004">
      <c r="A455" s="2">
        <v>446</v>
      </c>
      <c r="B455" s="2">
        <f t="shared" ca="1" si="9"/>
        <v>56.14854448235873</v>
      </c>
    </row>
    <row r="456" spans="1:2" x14ac:dyDescent="0.55000000000000004">
      <c r="A456" s="2">
        <v>447</v>
      </c>
      <c r="B456" s="2">
        <f t="shared" ca="1" si="9"/>
        <v>49.481655456805107</v>
      </c>
    </row>
    <row r="457" spans="1:2" x14ac:dyDescent="0.55000000000000004">
      <c r="A457" s="2">
        <v>448</v>
      </c>
      <c r="B457" s="2">
        <f t="shared" ca="1" si="9"/>
        <v>53.142359272107555</v>
      </c>
    </row>
    <row r="458" spans="1:2" x14ac:dyDescent="0.55000000000000004">
      <c r="A458" s="2">
        <v>449</v>
      </c>
      <c r="B458" s="2">
        <f t="shared" ca="1" si="9"/>
        <v>45.933596787886138</v>
      </c>
    </row>
    <row r="459" spans="1:2" x14ac:dyDescent="0.55000000000000004">
      <c r="A459" s="2">
        <v>450</v>
      </c>
      <c r="B459" s="2">
        <f t="shared" ref="B459:B509" ca="1" si="10">MAX(0,_xlfn.NORM.INV(RAND(),$B$4,$B$5))</f>
        <v>47.268391114249425</v>
      </c>
    </row>
    <row r="460" spans="1:2" x14ac:dyDescent="0.55000000000000004">
      <c r="A460" s="2">
        <v>451</v>
      </c>
      <c r="B460" s="2">
        <f t="shared" ca="1" si="10"/>
        <v>43.802778384695692</v>
      </c>
    </row>
    <row r="461" spans="1:2" x14ac:dyDescent="0.55000000000000004">
      <c r="A461" s="2">
        <v>452</v>
      </c>
      <c r="B461" s="2">
        <f t="shared" ca="1" si="10"/>
        <v>43.880898079539243</v>
      </c>
    </row>
    <row r="462" spans="1:2" x14ac:dyDescent="0.55000000000000004">
      <c r="A462" s="2">
        <v>453</v>
      </c>
      <c r="B462" s="2">
        <f t="shared" ca="1" si="10"/>
        <v>45.603891244527631</v>
      </c>
    </row>
    <row r="463" spans="1:2" x14ac:dyDescent="0.55000000000000004">
      <c r="A463" s="2">
        <v>454</v>
      </c>
      <c r="B463" s="2">
        <f t="shared" ca="1" si="10"/>
        <v>41.002935567167626</v>
      </c>
    </row>
    <row r="464" spans="1:2" x14ac:dyDescent="0.55000000000000004">
      <c r="A464" s="2">
        <v>455</v>
      </c>
      <c r="B464" s="2">
        <f t="shared" ca="1" si="10"/>
        <v>45.071973991841901</v>
      </c>
    </row>
    <row r="465" spans="1:2" x14ac:dyDescent="0.55000000000000004">
      <c r="A465" s="2">
        <v>456</v>
      </c>
      <c r="B465" s="2">
        <f t="shared" ca="1" si="10"/>
        <v>59.769735497813272</v>
      </c>
    </row>
    <row r="466" spans="1:2" x14ac:dyDescent="0.55000000000000004">
      <c r="A466" s="2">
        <v>457</v>
      </c>
      <c r="B466" s="2">
        <f t="shared" ca="1" si="10"/>
        <v>67.11920885122268</v>
      </c>
    </row>
    <row r="467" spans="1:2" x14ac:dyDescent="0.55000000000000004">
      <c r="A467" s="2">
        <v>458</v>
      </c>
      <c r="B467" s="2">
        <f t="shared" ca="1" si="10"/>
        <v>56.966809695785734</v>
      </c>
    </row>
    <row r="468" spans="1:2" x14ac:dyDescent="0.55000000000000004">
      <c r="A468" s="2">
        <v>459</v>
      </c>
      <c r="B468" s="2">
        <f t="shared" ca="1" si="10"/>
        <v>44.482386718592991</v>
      </c>
    </row>
    <row r="469" spans="1:2" x14ac:dyDescent="0.55000000000000004">
      <c r="A469" s="2">
        <v>460</v>
      </c>
      <c r="B469" s="2">
        <f t="shared" ca="1" si="10"/>
        <v>56.941026282559669</v>
      </c>
    </row>
    <row r="470" spans="1:2" x14ac:dyDescent="0.55000000000000004">
      <c r="A470" s="2">
        <v>461</v>
      </c>
      <c r="B470" s="2">
        <f t="shared" ca="1" si="10"/>
        <v>58.169351795004708</v>
      </c>
    </row>
    <row r="471" spans="1:2" x14ac:dyDescent="0.55000000000000004">
      <c r="A471" s="2">
        <v>462</v>
      </c>
      <c r="B471" s="2">
        <f t="shared" ca="1" si="10"/>
        <v>54.228765066765902</v>
      </c>
    </row>
    <row r="472" spans="1:2" x14ac:dyDescent="0.55000000000000004">
      <c r="A472" s="2">
        <v>463</v>
      </c>
      <c r="B472" s="2">
        <f t="shared" ca="1" si="10"/>
        <v>66.768142652183627</v>
      </c>
    </row>
    <row r="473" spans="1:2" x14ac:dyDescent="0.55000000000000004">
      <c r="A473" s="2">
        <v>464</v>
      </c>
      <c r="B473" s="2">
        <f t="shared" ca="1" si="10"/>
        <v>55.716842959856436</v>
      </c>
    </row>
    <row r="474" spans="1:2" x14ac:dyDescent="0.55000000000000004">
      <c r="A474" s="2">
        <v>465</v>
      </c>
      <c r="B474" s="2">
        <f t="shared" ca="1" si="10"/>
        <v>33.317067887465797</v>
      </c>
    </row>
    <row r="475" spans="1:2" x14ac:dyDescent="0.55000000000000004">
      <c r="A475" s="2">
        <v>466</v>
      </c>
      <c r="B475" s="2">
        <f t="shared" ca="1" si="10"/>
        <v>64.861587979862875</v>
      </c>
    </row>
    <row r="476" spans="1:2" x14ac:dyDescent="0.55000000000000004">
      <c r="A476" s="2">
        <v>467</v>
      </c>
      <c r="B476" s="2">
        <f t="shared" ca="1" si="10"/>
        <v>25.977920776395045</v>
      </c>
    </row>
    <row r="477" spans="1:2" x14ac:dyDescent="0.55000000000000004">
      <c r="A477" s="2">
        <v>468</v>
      </c>
      <c r="B477" s="2">
        <f t="shared" ca="1" si="10"/>
        <v>67.847081135951868</v>
      </c>
    </row>
    <row r="478" spans="1:2" x14ac:dyDescent="0.55000000000000004">
      <c r="A478" s="2">
        <v>469</v>
      </c>
      <c r="B478" s="2">
        <f t="shared" ca="1" si="10"/>
        <v>45.731637792335015</v>
      </c>
    </row>
    <row r="479" spans="1:2" x14ac:dyDescent="0.55000000000000004">
      <c r="A479" s="2">
        <v>470</v>
      </c>
      <c r="B479" s="2">
        <f t="shared" ca="1" si="10"/>
        <v>52.406003173926209</v>
      </c>
    </row>
    <row r="480" spans="1:2" x14ac:dyDescent="0.55000000000000004">
      <c r="A480" s="2">
        <v>471</v>
      </c>
      <c r="B480" s="2">
        <f t="shared" ca="1" si="10"/>
        <v>25.667454626381275</v>
      </c>
    </row>
    <row r="481" spans="1:2" x14ac:dyDescent="0.55000000000000004">
      <c r="A481" s="2">
        <v>472</v>
      </c>
      <c r="B481" s="2">
        <f t="shared" ca="1" si="10"/>
        <v>36.623725707931079</v>
      </c>
    </row>
    <row r="482" spans="1:2" x14ac:dyDescent="0.55000000000000004">
      <c r="A482" s="2">
        <v>473</v>
      </c>
      <c r="B482" s="2">
        <f t="shared" ca="1" si="10"/>
        <v>43.093324410144461</v>
      </c>
    </row>
    <row r="483" spans="1:2" x14ac:dyDescent="0.55000000000000004">
      <c r="A483" s="2">
        <v>474</v>
      </c>
      <c r="B483" s="2">
        <f t="shared" ca="1" si="10"/>
        <v>59.086429212244589</v>
      </c>
    </row>
    <row r="484" spans="1:2" x14ac:dyDescent="0.55000000000000004">
      <c r="A484" s="2">
        <v>475</v>
      </c>
      <c r="B484" s="2">
        <f t="shared" ca="1" si="10"/>
        <v>50.912242981875551</v>
      </c>
    </row>
    <row r="485" spans="1:2" x14ac:dyDescent="0.55000000000000004">
      <c r="A485" s="2">
        <v>476</v>
      </c>
      <c r="B485" s="2">
        <f t="shared" ca="1" si="10"/>
        <v>47.574625962094998</v>
      </c>
    </row>
    <row r="486" spans="1:2" x14ac:dyDescent="0.55000000000000004">
      <c r="A486" s="2">
        <v>477</v>
      </c>
      <c r="B486" s="2">
        <f t="shared" ca="1" si="10"/>
        <v>64.28346793392069</v>
      </c>
    </row>
    <row r="487" spans="1:2" x14ac:dyDescent="0.55000000000000004">
      <c r="A487" s="2">
        <v>478</v>
      </c>
      <c r="B487" s="2">
        <f t="shared" ca="1" si="10"/>
        <v>47.470577959421583</v>
      </c>
    </row>
    <row r="488" spans="1:2" x14ac:dyDescent="0.55000000000000004">
      <c r="A488" s="2">
        <v>479</v>
      </c>
      <c r="B488" s="2">
        <f t="shared" ca="1" si="10"/>
        <v>47.513422619228777</v>
      </c>
    </row>
    <row r="489" spans="1:2" x14ac:dyDescent="0.55000000000000004">
      <c r="A489" s="2">
        <v>480</v>
      </c>
      <c r="B489" s="2">
        <f t="shared" ca="1" si="10"/>
        <v>42.224621025043085</v>
      </c>
    </row>
    <row r="490" spans="1:2" x14ac:dyDescent="0.55000000000000004">
      <c r="A490" s="2">
        <v>481</v>
      </c>
      <c r="B490" s="2">
        <f t="shared" ca="1" si="10"/>
        <v>61.28987926304611</v>
      </c>
    </row>
    <row r="491" spans="1:2" x14ac:dyDescent="0.55000000000000004">
      <c r="A491" s="2">
        <v>482</v>
      </c>
      <c r="B491" s="2">
        <f t="shared" ca="1" si="10"/>
        <v>51.627780293013473</v>
      </c>
    </row>
    <row r="492" spans="1:2" x14ac:dyDescent="0.55000000000000004">
      <c r="A492" s="2">
        <v>483</v>
      </c>
      <c r="B492" s="2">
        <f t="shared" ca="1" si="10"/>
        <v>54.338221301108085</v>
      </c>
    </row>
    <row r="493" spans="1:2" x14ac:dyDescent="0.55000000000000004">
      <c r="A493" s="2">
        <v>484</v>
      </c>
      <c r="B493" s="2">
        <f t="shared" ca="1" si="10"/>
        <v>39.192677597961563</v>
      </c>
    </row>
    <row r="494" spans="1:2" x14ac:dyDescent="0.55000000000000004">
      <c r="A494" s="2">
        <v>485</v>
      </c>
      <c r="B494" s="2">
        <f t="shared" ca="1" si="10"/>
        <v>40.438121477726817</v>
      </c>
    </row>
    <row r="495" spans="1:2" x14ac:dyDescent="0.55000000000000004">
      <c r="A495" s="2">
        <v>486</v>
      </c>
      <c r="B495" s="2">
        <f t="shared" ca="1" si="10"/>
        <v>55.442326997052064</v>
      </c>
    </row>
    <row r="496" spans="1:2" x14ac:dyDescent="0.55000000000000004">
      <c r="A496" s="2">
        <v>487</v>
      </c>
      <c r="B496" s="2">
        <f t="shared" ca="1" si="10"/>
        <v>41.664442787636048</v>
      </c>
    </row>
    <row r="497" spans="1:2" x14ac:dyDescent="0.55000000000000004">
      <c r="A497" s="2">
        <v>488</v>
      </c>
      <c r="B497" s="2">
        <f t="shared" ca="1" si="10"/>
        <v>53.11978459828412</v>
      </c>
    </row>
    <row r="498" spans="1:2" x14ac:dyDescent="0.55000000000000004">
      <c r="A498" s="2">
        <v>489</v>
      </c>
      <c r="B498" s="2">
        <f t="shared" ca="1" si="10"/>
        <v>52.622187028742012</v>
      </c>
    </row>
    <row r="499" spans="1:2" x14ac:dyDescent="0.55000000000000004">
      <c r="A499" s="2">
        <v>490</v>
      </c>
      <c r="B499" s="2">
        <f t="shared" ca="1" si="10"/>
        <v>52.455664386366159</v>
      </c>
    </row>
    <row r="500" spans="1:2" x14ac:dyDescent="0.55000000000000004">
      <c r="A500" s="2">
        <v>491</v>
      </c>
      <c r="B500" s="2">
        <f t="shared" ca="1" si="10"/>
        <v>47.384481988468842</v>
      </c>
    </row>
    <row r="501" spans="1:2" x14ac:dyDescent="0.55000000000000004">
      <c r="A501" s="2">
        <v>492</v>
      </c>
      <c r="B501" s="2">
        <f t="shared" ca="1" si="10"/>
        <v>50.097464542558328</v>
      </c>
    </row>
    <row r="502" spans="1:2" x14ac:dyDescent="0.55000000000000004">
      <c r="A502" s="2">
        <v>493</v>
      </c>
      <c r="B502" s="2">
        <f t="shared" ca="1" si="10"/>
        <v>47.167557205497687</v>
      </c>
    </row>
    <row r="503" spans="1:2" x14ac:dyDescent="0.55000000000000004">
      <c r="A503" s="2">
        <v>494</v>
      </c>
      <c r="B503" s="2">
        <f t="shared" ca="1" si="10"/>
        <v>57.436410336405828</v>
      </c>
    </row>
    <row r="504" spans="1:2" x14ac:dyDescent="0.55000000000000004">
      <c r="A504" s="2">
        <v>495</v>
      </c>
      <c r="B504" s="2">
        <f t="shared" ca="1" si="10"/>
        <v>40.008684664623502</v>
      </c>
    </row>
    <row r="505" spans="1:2" x14ac:dyDescent="0.55000000000000004">
      <c r="A505" s="2">
        <v>496</v>
      </c>
      <c r="B505" s="2">
        <f t="shared" ca="1" si="10"/>
        <v>53.498023866977839</v>
      </c>
    </row>
    <row r="506" spans="1:2" x14ac:dyDescent="0.55000000000000004">
      <c r="A506" s="2">
        <v>497</v>
      </c>
      <c r="B506" s="2">
        <f t="shared" ca="1" si="10"/>
        <v>58.235755589175696</v>
      </c>
    </row>
    <row r="507" spans="1:2" x14ac:dyDescent="0.55000000000000004">
      <c r="A507" s="2">
        <v>498</v>
      </c>
      <c r="B507" s="2">
        <f t="shared" ca="1" si="10"/>
        <v>41.965859939708032</v>
      </c>
    </row>
    <row r="508" spans="1:2" x14ac:dyDescent="0.55000000000000004">
      <c r="A508" s="2">
        <v>499</v>
      </c>
      <c r="B508" s="2">
        <f t="shared" ca="1" si="10"/>
        <v>37.654409481836225</v>
      </c>
    </row>
    <row r="509" spans="1:2" x14ac:dyDescent="0.55000000000000004">
      <c r="A509" s="2">
        <v>500</v>
      </c>
      <c r="B509" s="2">
        <f t="shared" ca="1" si="10"/>
        <v>34.876915398531686</v>
      </c>
    </row>
  </sheetData>
  <mergeCells count="4">
    <mergeCell ref="A1:B2"/>
    <mergeCell ref="A7:B8"/>
    <mergeCell ref="D7:F8"/>
    <mergeCell ref="H7:J8"/>
  </mergeCells>
  <phoneticPr fontId="6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C73E0-C9A1-4ABA-9E98-A616C9BED6D7}">
  <dimension ref="A1:C9"/>
  <sheetViews>
    <sheetView workbookViewId="0">
      <selection activeCell="C4" sqref="C4"/>
    </sheetView>
  </sheetViews>
  <sheetFormatPr defaultRowHeight="18" x14ac:dyDescent="0.55000000000000004"/>
  <cols>
    <col min="1" max="1" width="12.25" customWidth="1"/>
    <col min="2" max="2" width="34.75" bestFit="1" customWidth="1"/>
    <col min="3" max="3" width="23" bestFit="1" customWidth="1"/>
  </cols>
  <sheetData>
    <row r="1" spans="1:3" ht="15" customHeight="1" x14ac:dyDescent="0.55000000000000004">
      <c r="A1" s="44" t="s">
        <v>117</v>
      </c>
      <c r="B1" s="44"/>
      <c r="C1" s="44"/>
    </row>
    <row r="2" spans="1:3" ht="15" customHeight="1" x14ac:dyDescent="0.55000000000000004">
      <c r="A2" s="44"/>
      <c r="B2" s="44"/>
      <c r="C2" s="44"/>
    </row>
    <row r="3" spans="1:3" x14ac:dyDescent="0.55000000000000004">
      <c r="A3" s="39"/>
      <c r="B3" s="39"/>
      <c r="C3" s="2"/>
    </row>
    <row r="4" spans="1:3" x14ac:dyDescent="0.55000000000000004">
      <c r="A4" s="2"/>
      <c r="B4" s="42" t="s">
        <v>115</v>
      </c>
      <c r="C4" s="42" t="s">
        <v>116</v>
      </c>
    </row>
    <row r="5" spans="1:3" x14ac:dyDescent="0.55000000000000004">
      <c r="A5" s="2" t="s">
        <v>113</v>
      </c>
      <c r="B5" s="13">
        <v>250</v>
      </c>
      <c r="C5" s="2" t="s">
        <v>30</v>
      </c>
    </row>
    <row r="6" spans="1:3" x14ac:dyDescent="0.55000000000000004">
      <c r="A6" s="2" t="s">
        <v>114</v>
      </c>
      <c r="B6" s="13">
        <v>-10</v>
      </c>
      <c r="C6" s="38" t="s">
        <v>32</v>
      </c>
    </row>
    <row r="7" spans="1:3" x14ac:dyDescent="0.55000000000000004">
      <c r="A7" s="2" t="s">
        <v>28</v>
      </c>
      <c r="B7" s="2">
        <v>2.25</v>
      </c>
      <c r="C7" s="38" t="s">
        <v>31</v>
      </c>
    </row>
    <row r="8" spans="1:3" x14ac:dyDescent="0.55000000000000004">
      <c r="A8" s="2" t="s">
        <v>29</v>
      </c>
      <c r="B8" s="40">
        <v>0</v>
      </c>
      <c r="C8" s="38" t="s">
        <v>33</v>
      </c>
    </row>
    <row r="9" spans="1:3" x14ac:dyDescent="0.55000000000000004">
      <c r="C9" s="41"/>
    </row>
  </sheetData>
  <mergeCells count="1">
    <mergeCell ref="A1:C2"/>
  </mergeCells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グラフ</vt:lpstr>
      </vt:variant>
      <vt:variant>
        <vt:i4>1</vt:i4>
      </vt:variant>
    </vt:vector>
  </HeadingPairs>
  <TitlesOfParts>
    <vt:vector size="11" baseType="lpstr">
      <vt:lpstr>Ex-13-1</vt:lpstr>
      <vt:lpstr>Ex-13-2</vt:lpstr>
      <vt:lpstr>Ex-13-3</vt:lpstr>
      <vt:lpstr>Ex-13-4</vt:lpstr>
      <vt:lpstr>Ex-13-5</vt:lpstr>
      <vt:lpstr>Ex-13-6</vt:lpstr>
      <vt:lpstr>Ex-13-7-1</vt:lpstr>
      <vt:lpstr>Ex-13-7-2</vt:lpstr>
      <vt:lpstr>Ex-13-8</vt:lpstr>
      <vt:lpstr>Ex-13-9</vt:lpstr>
      <vt:lpstr>図13.2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Haugom</dc:creator>
  <cp:lastModifiedBy>Ryusuke Kimura</cp:lastModifiedBy>
  <dcterms:created xsi:type="dcterms:W3CDTF">2018-10-01T17:22:47Z</dcterms:created>
  <dcterms:modified xsi:type="dcterms:W3CDTF">2025-07-27T10:45:42Z</dcterms:modified>
</cp:coreProperties>
</file>