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tohercom.sharepoint.com/sites/E17/Shared Documents/General/25_検証/10_自立循環モデル/Step3（3室集約）/UA_etaA_3rooms_make_jason/"/>
    </mc:Choice>
  </mc:AlternateContent>
  <xr:revisionPtr revIDLastSave="0" documentId="8_{007CA43D-6ECA-4703-BB40-D0099BEA3E56}" xr6:coauthVersionLast="47" xr6:coauthVersionMax="47" xr10:uidLastSave="{00000000-0000-0000-0000-000000000000}"/>
  <bookViews>
    <workbookView xWindow="3855" yWindow="3855" windowWidth="24420" windowHeight="11295" xr2:uid="{2F41200B-D2EB-417E-AA56-B3E05FF3A51E}"/>
  </bookViews>
  <sheets>
    <sheet name="internals" sheetId="1" r:id="rId1"/>
  </sheets>
  <definedNames>
    <definedName name="_xlnm._FilterDatabase" localSheetId="0" hidden="1">internals!$A$1:$L$69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" i="1" l="1"/>
  <c r="L73" i="1"/>
  <c r="L72" i="1"/>
  <c r="L71" i="1"/>
  <c r="J72" i="1"/>
  <c r="J73" i="1"/>
  <c r="J71" i="1"/>
  <c r="C2" i="1" l="1"/>
  <c r="B3" i="1" s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  <c r="B54" i="1" s="1"/>
  <c r="C54" i="1" s="1"/>
  <c r="B55" i="1" s="1"/>
  <c r="C55" i="1" s="1"/>
  <c r="B56" i="1" s="1"/>
  <c r="C56" i="1" s="1"/>
  <c r="B57" i="1" s="1"/>
  <c r="C57" i="1" s="1"/>
  <c r="B58" i="1" s="1"/>
  <c r="C58" i="1" s="1"/>
  <c r="B59" i="1" s="1"/>
  <c r="C59" i="1" s="1"/>
  <c r="B60" i="1" s="1"/>
  <c r="C60" i="1" s="1"/>
  <c r="B61" i="1" s="1"/>
  <c r="C61" i="1" s="1"/>
  <c r="B62" i="1" s="1"/>
  <c r="C62" i="1" s="1"/>
  <c r="B63" i="1" s="1"/>
  <c r="C63" i="1" s="1"/>
  <c r="B64" i="1" s="1"/>
  <c r="C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Keisuke Nishimura</author>
  </authors>
  <commentList>
    <comment ref="K33" authorId="0" shapeId="0" xr:uid="{069DBFA9-9FDE-4F56-BD0D-2A85921D34A2}">
      <text>
        <r>
          <rPr>
            <b/>
            <sz val="9"/>
            <color indexed="81"/>
            <rFont val="MS P ゴシック"/>
            <family val="3"/>
            <charset val="128"/>
          </rPr>
          <t>Keisuke Nishimura:</t>
        </r>
        <r>
          <rPr>
            <sz val="9"/>
            <color indexed="81"/>
            <rFont val="MS P ゴシック"/>
            <family val="3"/>
            <charset val="128"/>
          </rPr>
          <t xml:space="preserve">
PDFだと間仕切になっているが現状はそのまま</t>
        </r>
      </text>
    </comment>
    <comment ref="K34" authorId="0" shapeId="0" xr:uid="{95F64923-99CF-418C-A364-5DA0B34EAD56}">
      <text>
        <r>
          <rPr>
            <b/>
            <sz val="9"/>
            <color indexed="81"/>
            <rFont val="MS P ゴシック"/>
            <family val="3"/>
            <charset val="128"/>
          </rPr>
          <t>Keisuke Nishimura:</t>
        </r>
        <r>
          <rPr>
            <sz val="9"/>
            <color indexed="81"/>
            <rFont val="MS P ゴシック"/>
            <family val="3"/>
            <charset val="128"/>
          </rPr>
          <t xml:space="preserve">
PDFだと間仕切になっているが現状はそのまま</t>
        </r>
      </text>
    </comment>
    <comment ref="J40" authorId="0" shapeId="0" xr:uid="{6C600E38-EE06-4DA4-81EB-62562AA7E0AE}">
      <text>
        <r>
          <rPr>
            <b/>
            <sz val="9"/>
            <color indexed="81"/>
            <rFont val="MS P ゴシック"/>
            <family val="3"/>
            <charset val="128"/>
          </rPr>
          <t>Keisuke Nishimura:</t>
        </r>
        <r>
          <rPr>
            <sz val="9"/>
            <color indexed="81"/>
            <rFont val="MS P ゴシック"/>
            <family val="3"/>
            <charset val="128"/>
          </rPr>
          <t xml:space="preserve">
0.48 → 0.46に変更
PDFが0.46のため</t>
        </r>
      </text>
    </comment>
    <comment ref="J41" authorId="0" shapeId="0" xr:uid="{4CFC5B3E-6F26-4860-8B7D-CE8FD24DF15C}">
      <text>
        <r>
          <rPr>
            <b/>
            <sz val="9"/>
            <color indexed="81"/>
            <rFont val="MS P ゴシック"/>
            <family val="3"/>
            <charset val="128"/>
          </rPr>
          <t>Keisuke Nishimura:</t>
        </r>
        <r>
          <rPr>
            <sz val="9"/>
            <color indexed="81"/>
            <rFont val="MS P ゴシック"/>
            <family val="3"/>
            <charset val="128"/>
          </rPr>
          <t xml:space="preserve">
0.48 → 0.46に変更
PDFが0.46のため</t>
        </r>
      </text>
    </comment>
    <comment ref="K48" authorId="0" shapeId="0" xr:uid="{C48C7824-5487-42A7-BD77-2970C91B9D65}">
      <text>
        <r>
          <rPr>
            <b/>
            <sz val="9"/>
            <color indexed="81"/>
            <rFont val="MS P ゴシック"/>
            <family val="3"/>
            <charset val="128"/>
          </rPr>
          <t>Keisuke Nishimura:</t>
        </r>
        <r>
          <rPr>
            <sz val="9"/>
            <color indexed="81"/>
            <rFont val="MS P ゴシック"/>
            <family val="3"/>
            <charset val="128"/>
          </rPr>
          <t xml:space="preserve">
PDFだと間仕切になっているが現状はそのまま</t>
        </r>
      </text>
    </comment>
    <comment ref="K49" authorId="0" shapeId="0" xr:uid="{10150E42-B789-42F4-B04F-93046BD174DC}">
      <text>
        <r>
          <rPr>
            <b/>
            <sz val="9"/>
            <color indexed="81"/>
            <rFont val="MS P ゴシック"/>
            <family val="3"/>
            <charset val="128"/>
          </rPr>
          <t>Keisuke Nishimura:</t>
        </r>
        <r>
          <rPr>
            <sz val="9"/>
            <color indexed="81"/>
            <rFont val="MS P ゴシック"/>
            <family val="3"/>
            <charset val="128"/>
          </rPr>
          <t xml:space="preserve">
PDFだと間仕切になっているが現状はそのまま</t>
        </r>
      </text>
    </comment>
    <comment ref="K51" authorId="0" shapeId="0" xr:uid="{2E5F5CE7-28A9-4A99-9EBB-F0B93C105A4B}">
      <text>
        <r>
          <rPr>
            <b/>
            <sz val="9"/>
            <color indexed="81"/>
            <rFont val="MS P ゴシック"/>
            <family val="3"/>
            <charset val="128"/>
          </rPr>
          <t>Keisuke Nishimura:</t>
        </r>
        <r>
          <rPr>
            <sz val="9"/>
            <color indexed="81"/>
            <rFont val="MS P ゴシック"/>
            <family val="3"/>
            <charset val="128"/>
          </rPr>
          <t xml:space="preserve">
PDFだと間仕切になっているが現状はそのまま</t>
        </r>
      </text>
    </comment>
    <comment ref="K52" authorId="0" shapeId="0" xr:uid="{4F2341B6-83E0-47AA-8A10-5D8AF860154B}">
      <text>
        <r>
          <rPr>
            <b/>
            <sz val="9"/>
            <color indexed="81"/>
            <rFont val="MS P ゴシック"/>
            <family val="3"/>
            <charset val="128"/>
          </rPr>
          <t>Keisuke Nishimura:</t>
        </r>
        <r>
          <rPr>
            <sz val="9"/>
            <color indexed="81"/>
            <rFont val="MS P ゴシック"/>
            <family val="3"/>
            <charset val="128"/>
          </rPr>
          <t xml:space="preserve">
PDFだと間仕切になっているが現状はそのまま</t>
        </r>
      </text>
    </comment>
    <comment ref="K56" authorId="0" shapeId="0" xr:uid="{ED1D8737-82BB-4CED-B1CE-3A8217A7A602}">
      <text>
        <r>
          <rPr>
            <b/>
            <sz val="9"/>
            <color indexed="81"/>
            <rFont val="MS P ゴシック"/>
            <family val="3"/>
            <charset val="128"/>
          </rPr>
          <t>Keisuke Nishimura:</t>
        </r>
        <r>
          <rPr>
            <sz val="9"/>
            <color indexed="81"/>
            <rFont val="MS P ゴシック"/>
            <family val="3"/>
            <charset val="128"/>
          </rPr>
          <t xml:space="preserve">
PDFだと間仕切になっているが現状はそのまま</t>
        </r>
      </text>
    </comment>
    <comment ref="K62" authorId="0" shapeId="0" xr:uid="{63E52921-CF7D-4CFF-91A6-4ABC6DCAA507}">
      <text>
        <r>
          <rPr>
            <b/>
            <sz val="9"/>
            <color indexed="81"/>
            <rFont val="MS P ゴシック"/>
            <family val="3"/>
            <charset val="128"/>
          </rPr>
          <t>Keisuke Nishimura:</t>
        </r>
        <r>
          <rPr>
            <sz val="9"/>
            <color indexed="81"/>
            <rFont val="MS P ゴシック"/>
            <family val="3"/>
            <charset val="128"/>
          </rPr>
          <t xml:space="preserve">
PDFだと間仕切になっているが現状はそのまま</t>
        </r>
      </text>
    </comment>
    <comment ref="K63" authorId="0" shapeId="0" xr:uid="{50C45BBA-7F68-4D3C-8DE7-E9274A366C17}">
      <text>
        <r>
          <rPr>
            <b/>
            <sz val="9"/>
            <color indexed="81"/>
            <rFont val="MS P ゴシック"/>
            <family val="3"/>
            <charset val="128"/>
          </rPr>
          <t>Keisuke Nishimura:</t>
        </r>
        <r>
          <rPr>
            <sz val="9"/>
            <color indexed="81"/>
            <rFont val="MS P ゴシック"/>
            <family val="3"/>
            <charset val="128"/>
          </rPr>
          <t xml:space="preserve">
PDFだと間仕切になっているが現状はそのまま</t>
        </r>
      </text>
    </comment>
  </commentList>
</comments>
</file>

<file path=xl/sharedStrings.xml><?xml version="1.0" encoding="utf-8"?>
<sst xmlns="http://schemas.openxmlformats.org/spreadsheetml/2006/main" count="343" uniqueCount="101">
  <si>
    <t>key</t>
  </si>
  <si>
    <t>id1</t>
    <phoneticPr fontId="2"/>
  </si>
  <si>
    <t>id2</t>
    <phoneticPr fontId="2"/>
  </si>
  <si>
    <t>name1</t>
    <phoneticPr fontId="2"/>
  </si>
  <si>
    <t>name2</t>
    <phoneticPr fontId="2"/>
  </si>
  <si>
    <t>sub_name1</t>
    <phoneticPr fontId="2"/>
  </si>
  <si>
    <t>sub_name2</t>
    <phoneticPr fontId="2"/>
  </si>
  <si>
    <t>room_id1</t>
    <phoneticPr fontId="2"/>
  </si>
  <si>
    <t>room_id2</t>
    <phoneticPr fontId="2"/>
  </si>
  <si>
    <t>area
[m2]</t>
    <phoneticPr fontId="2"/>
  </si>
  <si>
    <t>layers_name</t>
  </si>
  <si>
    <t>direction</t>
    <phoneticPr fontId="2"/>
  </si>
  <si>
    <t>value0</t>
  </si>
  <si>
    <t>床下</t>
    <rPh sb="0" eb="2">
      <t>ユカシタ</t>
    </rPh>
    <phoneticPr fontId="1"/>
  </si>
  <si>
    <t>外壁床</t>
    <rPh sb="0" eb="2">
      <t>ガイヘキ</t>
    </rPh>
    <rPh sb="2" eb="3">
      <t>ユカ</t>
    </rPh>
    <phoneticPr fontId="1"/>
  </si>
  <si>
    <t>downward</t>
  </si>
  <si>
    <t>value1</t>
  </si>
  <si>
    <t>value2</t>
  </si>
  <si>
    <t>間仕切</t>
    <rPh sb="0" eb="3">
      <t>マジキリ</t>
    </rPh>
    <phoneticPr fontId="1"/>
  </si>
  <si>
    <t>horizontal</t>
    <phoneticPr fontId="1"/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</si>
  <si>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</si>
  <si>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</si>
  <si>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</si>
  <si>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</si>
  <si>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</si>
  <si>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</si>
  <si>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</si>
  <si>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</si>
  <si>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</si>
  <si>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</si>
  <si>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</si>
  <si>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</si>
  <si>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2F床</t>
    <rPh sb="2" eb="3">
      <t>ユカ</t>
    </rPh>
    <phoneticPr fontId="1"/>
  </si>
  <si>
    <t>value15</t>
  </si>
  <si>
    <t>小屋裏2</t>
    <rPh sb="0" eb="3">
      <t>コヤウラ</t>
    </rPh>
    <phoneticPr fontId="1"/>
  </si>
  <si>
    <t>屋根</t>
    <rPh sb="0" eb="2">
      <t>ヤネ</t>
    </rPh>
    <phoneticPr fontId="1"/>
  </si>
  <si>
    <t>upward</t>
    <phoneticPr fontId="1"/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</si>
  <si>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</si>
  <si>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</si>
  <si>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</si>
  <si>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</si>
  <si>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</si>
  <si>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</si>
  <si>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</si>
  <si>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</si>
  <si>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value24</t>
  </si>
  <si>
    <t>value25</t>
  </si>
  <si>
    <t>value26</t>
  </si>
  <si>
    <t>小屋裏1</t>
    <rPh sb="0" eb="3">
      <t>コヤウラ</t>
    </rPh>
    <phoneticPr fontId="1"/>
  </si>
  <si>
    <t>upward</t>
  </si>
  <si>
    <t>value27</t>
  </si>
  <si>
    <t>value28</t>
  </si>
  <si>
    <t>value29</t>
  </si>
  <si>
    <t>value30</t>
  </si>
  <si>
    <t>value31</t>
  </si>
  <si>
    <t>外壁</t>
    <rPh sb="0" eb="2">
      <t>ガイヘキ</t>
    </rPh>
    <phoneticPr fontId="1"/>
  </si>
  <si>
    <t>value32</t>
  </si>
  <si>
    <t>value33</t>
  </si>
  <si>
    <t>小屋裏3</t>
    <rPh sb="0" eb="3">
      <t>コヤウラ</t>
    </rPh>
    <phoneticPr fontId="1"/>
  </si>
  <si>
    <t>value34</t>
  </si>
  <si>
    <t>階間床</t>
    <rPh sb="0" eb="2">
      <t>カイマ</t>
    </rPh>
    <rPh sb="2" eb="3">
      <t>ユカ</t>
    </rPh>
    <phoneticPr fontId="1"/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</si>
  <si>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</si>
  <si>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</si>
  <si>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</si>
  <si>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</si>
  <si>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</si>
  <si>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</si>
  <si>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</si>
  <si>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</si>
  <si>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</si>
  <si>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</si>
  <si>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</si>
  <si>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</si>
  <si>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</si>
  <si>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</si>
  <si>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</si>
  <si>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</si>
  <si>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</si>
  <si>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</si>
  <si>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value53</t>
  </si>
  <si>
    <t>value54</t>
  </si>
  <si>
    <t>value55</t>
  </si>
  <si>
    <t>value56</t>
  </si>
  <si>
    <t>value57</t>
  </si>
  <si>
    <t>value58</t>
  </si>
  <si>
    <t>value59</t>
  </si>
  <si>
    <t>value60</t>
  </si>
  <si>
    <t>value61</t>
  </si>
  <si>
    <t>value62</t>
  </si>
  <si>
    <t>value63</t>
  </si>
  <si>
    <t>value64</t>
  </si>
  <si>
    <t>value65</t>
  </si>
  <si>
    <t>value66</t>
  </si>
  <si>
    <t>value67</t>
  </si>
  <si>
    <t>mor</t>
  </si>
  <si>
    <t>mor</t>
    <phoneticPr fontId="1"/>
  </si>
  <si>
    <t>oor</t>
    <phoneticPr fontId="1"/>
  </si>
  <si>
    <t>nor</t>
    <phoneticPr fontId="1"/>
  </si>
  <si>
    <t>間仕切</t>
    <rPh sb="0" eb="3">
      <t>マジキ</t>
    </rPh>
    <phoneticPr fontId="1"/>
  </si>
  <si>
    <t>熱容量[J/m2K]</t>
    <rPh sb="0" eb="3">
      <t>ネツヨウリョウ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</si>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</sst>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/>
    <xf numFmtId="0" fontId="0" fillId="2" borderId="1" xfId="0" applyFill="1" applyBorder="1" applyAlignment="1">
      <alignment wrapText="1"/>
    </xf>
    <xf numFmtId="0" fontId="0" fillId="3" borderId="0" xfId="0" applyFill="1" applyAlignment="1"/>
    <xf numFmtId="0" fontId="0" fillId="0" borderId="1" xfId="0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3" borderId="1" xfId="0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ED760-4075-46E6-B499-4B4B7B0809F3}">
  <dimension ref="A1:L75"/>
  <sheetViews>
    <sheetView tabSelected="1" workbookViewId="0">
      <pane xSplit="3" ySplit="2" topLeftCell="D64" activePane="bottomRight" state="frozen"/>
      <selection pane="topRight" activeCell="D1" sqref="D1"/>
      <selection pane="bottomLeft" activeCell="A3" sqref="A3"/>
      <selection pane="bottomRight" activeCell="L75" sqref="L75"/>
    </sheetView>
  </sheetViews>
  <sheetFormatPr defaultColWidth="9" defaultRowHeight="18.75"/>
  <cols>
    <col min="1" max="1" width="7.5" style="3" bestFit="1" customWidth="1"/>
    <col min="2" max="3" width="4.5" style="3" bestFit="1" customWidth="1"/>
    <col min="4" max="5" width="13" style="3" bestFit="1" customWidth="1"/>
    <col min="6" max="7" width="10.75" style="3" bestFit="1" customWidth="1"/>
    <col min="8" max="9" width="8.75" style="3" bestFit="1" customWidth="1"/>
    <col min="10" max="10" width="8" style="3" bestFit="1" customWidth="1"/>
    <col min="11" max="11" width="14.125" style="3" bestFit="1" customWidth="1"/>
    <col min="12" max="12" width="10.75" style="3" bestFit="1" customWidth="1"/>
    <col min="13" max="16384" width="9" style="3"/>
  </cols>
  <sheetData>
    <row r="1" spans="1:12" ht="37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</row>
    <row r="2" spans="1:12">
      <c r="A2" s="1" t="s">
        <v>12</v>
      </c>
      <c r="B2" s="4"/>
      <c r="C2" s="4">
        <f>B2+1</f>
        <v>1</v>
      </c>
      <c r="D2" s="4" t="s">
        <v>97</v>
      </c>
      <c r="E2" s="4" t="s">
        <v>13</v>
      </c>
      <c r="F2" s="4"/>
      <c r="G2" s="4"/>
      <c r="H2" s="4"/>
      <c r="I2" s="4"/>
      <c r="J2" s="5">
        <v>16.559999999999999</v>
      </c>
      <c r="K2" s="5" t="s">
        <v>14</v>
      </c>
      <c r="L2" s="5" t="s">
        <v>15</v>
      </c>
    </row>
    <row r="3" spans="1:12">
      <c r="A3" s="1" t="s">
        <v>16</v>
      </c>
      <c r="B3" s="4">
        <f>C2+1</f>
        <v>2</v>
      </c>
      <c r="C3" s="4">
        <f t="shared" ref="C3:C64" si="0">B3+1</f>
        <v>3</v>
      </c>
      <c r="D3" s="4" t="s">
        <v>94</v>
      </c>
      <c r="E3" s="4" t="s">
        <v>13</v>
      </c>
      <c r="F3" s="4"/>
      <c r="G3" s="4"/>
      <c r="H3" s="4"/>
      <c r="I3" s="4"/>
      <c r="J3" s="5">
        <v>21.53</v>
      </c>
      <c r="K3" s="5" t="s">
        <v>14</v>
      </c>
      <c r="L3" s="5" t="s">
        <v>15</v>
      </c>
    </row>
    <row r="4" spans="1:12">
      <c r="A4" s="1" t="s">
        <v>17</v>
      </c>
      <c r="B4" s="4">
        <f t="shared" ref="B4:B64" si="1">C3+1</f>
        <v>4</v>
      </c>
      <c r="C4" s="4">
        <f t="shared" si="0"/>
        <v>5</v>
      </c>
      <c r="D4" s="4" t="s">
        <v>94</v>
      </c>
      <c r="E4" s="4" t="s">
        <v>97</v>
      </c>
      <c r="F4" s="4"/>
      <c r="G4" s="4"/>
      <c r="H4" s="4"/>
      <c r="I4" s="4"/>
      <c r="J4" s="5">
        <v>8.64</v>
      </c>
      <c r="K4" s="5" t="s">
        <v>18</v>
      </c>
      <c r="L4" s="5" t="s">
        <v>19</v>
      </c>
    </row>
    <row r="5" spans="1:12">
      <c r="A5" s="1" t="s">
        <v>20</v>
      </c>
      <c r="B5" s="4">
        <f t="shared" si="1"/>
        <v>6</v>
      </c>
      <c r="C5" s="4">
        <f t="shared" si="0"/>
        <v>7</v>
      </c>
      <c r="D5" s="4" t="s">
        <v>95</v>
      </c>
      <c r="E5" s="4" t="s">
        <v>94</v>
      </c>
      <c r="F5" s="4"/>
      <c r="G5" s="4"/>
      <c r="H5" s="4"/>
      <c r="I5" s="4"/>
      <c r="J5" s="5">
        <v>5.46</v>
      </c>
      <c r="K5" s="5" t="s">
        <v>18</v>
      </c>
      <c r="L5" s="5" t="s">
        <v>19</v>
      </c>
    </row>
    <row r="6" spans="1:12">
      <c r="A6" s="1" t="s">
        <v>21</v>
      </c>
      <c r="B6" s="4">
        <f t="shared" si="1"/>
        <v>8</v>
      </c>
      <c r="C6" s="4">
        <f t="shared" si="0"/>
        <v>9</v>
      </c>
      <c r="D6" s="4" t="s">
        <v>97</v>
      </c>
      <c r="E6" s="4" t="s">
        <v>97</v>
      </c>
      <c r="F6" s="4"/>
      <c r="G6" s="4"/>
      <c r="H6" s="4"/>
      <c r="I6" s="4"/>
      <c r="J6" s="5">
        <v>5.46</v>
      </c>
      <c r="K6" s="5" t="s">
        <v>18</v>
      </c>
      <c r="L6" s="5" t="s">
        <v>19</v>
      </c>
    </row>
    <row r="7" spans="1:12">
      <c r="A7" s="1" t="s">
        <v>22</v>
      </c>
      <c r="B7" s="4">
        <f t="shared" si="1"/>
        <v>10</v>
      </c>
      <c r="C7" s="4">
        <f t="shared" si="0"/>
        <v>11</v>
      </c>
      <c r="D7" s="4" t="s">
        <v>97</v>
      </c>
      <c r="E7" s="4" t="s">
        <v>94</v>
      </c>
      <c r="F7" s="4"/>
      <c r="G7" s="4"/>
      <c r="H7" s="4"/>
      <c r="I7" s="4"/>
      <c r="J7" s="5">
        <v>8.73</v>
      </c>
      <c r="K7" s="5" t="s">
        <v>18</v>
      </c>
      <c r="L7" s="5" t="s">
        <v>19</v>
      </c>
    </row>
    <row r="8" spans="1:12">
      <c r="A8" s="1" t="s">
        <v>23</v>
      </c>
      <c r="B8" s="4">
        <f t="shared" si="1"/>
        <v>12</v>
      </c>
      <c r="C8" s="4">
        <f t="shared" si="0"/>
        <v>13</v>
      </c>
      <c r="D8" s="4" t="s">
        <v>97</v>
      </c>
      <c r="E8" s="4" t="s">
        <v>95</v>
      </c>
      <c r="F8" s="4"/>
      <c r="G8" s="4"/>
      <c r="H8" s="4"/>
      <c r="I8" s="4"/>
      <c r="J8" s="5">
        <v>4.0999999999999996</v>
      </c>
      <c r="K8" s="5" t="s">
        <v>18</v>
      </c>
      <c r="L8" s="5" t="s">
        <v>19</v>
      </c>
    </row>
    <row r="9" spans="1:12">
      <c r="A9" s="1" t="s">
        <v>24</v>
      </c>
      <c r="B9" s="4">
        <f t="shared" si="1"/>
        <v>14</v>
      </c>
      <c r="C9" s="4">
        <f t="shared" si="0"/>
        <v>15</v>
      </c>
      <c r="D9" s="4" t="s">
        <v>97</v>
      </c>
      <c r="E9" s="4" t="s">
        <v>95</v>
      </c>
      <c r="F9" s="4"/>
      <c r="G9" s="4"/>
      <c r="H9" s="4"/>
      <c r="I9" s="4"/>
      <c r="J9" s="5">
        <v>4.37</v>
      </c>
      <c r="K9" s="5" t="s">
        <v>18</v>
      </c>
      <c r="L9" s="5" t="s">
        <v>19</v>
      </c>
    </row>
    <row r="10" spans="1:12">
      <c r="A10" s="1" t="s">
        <v>25</v>
      </c>
      <c r="B10" s="4">
        <f t="shared" si="1"/>
        <v>16</v>
      </c>
      <c r="C10" s="4">
        <f t="shared" si="0"/>
        <v>17</v>
      </c>
      <c r="D10" s="4" t="s">
        <v>97</v>
      </c>
      <c r="E10" s="4" t="s">
        <v>97</v>
      </c>
      <c r="F10" s="4"/>
      <c r="G10" s="4"/>
      <c r="H10" s="4"/>
      <c r="I10" s="4"/>
      <c r="J10" s="5">
        <v>4.0999999999999996</v>
      </c>
      <c r="K10" s="5" t="s">
        <v>18</v>
      </c>
      <c r="L10" s="5" t="s">
        <v>19</v>
      </c>
    </row>
    <row r="11" spans="1:12">
      <c r="A11" s="1" t="s">
        <v>26</v>
      </c>
      <c r="B11" s="4">
        <f t="shared" si="1"/>
        <v>18</v>
      </c>
      <c r="C11" s="4">
        <f t="shared" si="0"/>
        <v>19</v>
      </c>
      <c r="D11" s="4" t="s">
        <v>97</v>
      </c>
      <c r="E11" s="4" t="s">
        <v>97</v>
      </c>
      <c r="F11" s="4"/>
      <c r="G11" s="4"/>
      <c r="H11" s="4"/>
      <c r="I11" s="4"/>
      <c r="J11" s="5">
        <v>4.0999999999999996</v>
      </c>
      <c r="K11" s="5" t="s">
        <v>18</v>
      </c>
      <c r="L11" s="5" t="s">
        <v>19</v>
      </c>
    </row>
    <row r="12" spans="1:12">
      <c r="A12" s="1" t="s">
        <v>27</v>
      </c>
      <c r="B12" s="4">
        <f t="shared" si="1"/>
        <v>20</v>
      </c>
      <c r="C12" s="4">
        <f t="shared" si="0"/>
        <v>21</v>
      </c>
      <c r="D12" s="4" t="s">
        <v>97</v>
      </c>
      <c r="E12" s="4" t="s">
        <v>97</v>
      </c>
      <c r="F12" s="4"/>
      <c r="G12" s="4"/>
      <c r="H12" s="4"/>
      <c r="I12" s="4"/>
      <c r="J12" s="5">
        <v>4.0999999999999996</v>
      </c>
      <c r="K12" s="5" t="s">
        <v>18</v>
      </c>
      <c r="L12" s="5" t="s">
        <v>19</v>
      </c>
    </row>
    <row r="13" spans="1:12">
      <c r="A13" s="1" t="s">
        <v>28</v>
      </c>
      <c r="B13" s="4">
        <f t="shared" si="1"/>
        <v>22</v>
      </c>
      <c r="C13" s="4">
        <f t="shared" si="0"/>
        <v>23</v>
      </c>
      <c r="D13" s="4" t="s">
        <v>97</v>
      </c>
      <c r="E13" s="4" t="s">
        <v>97</v>
      </c>
      <c r="F13" s="4"/>
      <c r="G13" s="4"/>
      <c r="H13" s="4"/>
      <c r="I13" s="4"/>
      <c r="J13" s="5">
        <v>2.0499999999999998</v>
      </c>
      <c r="K13" s="5" t="s">
        <v>18</v>
      </c>
      <c r="L13" s="5" t="s">
        <v>19</v>
      </c>
    </row>
    <row r="14" spans="1:12">
      <c r="A14" s="1" t="s">
        <v>29</v>
      </c>
      <c r="B14" s="4">
        <f t="shared" si="1"/>
        <v>24</v>
      </c>
      <c r="C14" s="4">
        <f t="shared" si="0"/>
        <v>25</v>
      </c>
      <c r="D14" s="4" t="s">
        <v>97</v>
      </c>
      <c r="E14" s="4" t="s">
        <v>97</v>
      </c>
      <c r="F14" s="4"/>
      <c r="G14" s="4"/>
      <c r="H14" s="4"/>
      <c r="I14" s="4"/>
      <c r="J14" s="5">
        <v>4.09</v>
      </c>
      <c r="K14" s="5" t="s">
        <v>18</v>
      </c>
      <c r="L14" s="5" t="s">
        <v>19</v>
      </c>
    </row>
    <row r="15" spans="1:12">
      <c r="A15" s="1" t="s">
        <v>30</v>
      </c>
      <c r="B15" s="4">
        <f t="shared" si="1"/>
        <v>26</v>
      </c>
      <c r="C15" s="4">
        <f t="shared" si="0"/>
        <v>27</v>
      </c>
      <c r="D15" s="4" t="s">
        <v>97</v>
      </c>
      <c r="E15" s="4" t="s">
        <v>97</v>
      </c>
      <c r="F15" s="4"/>
      <c r="G15" s="4"/>
      <c r="H15" s="4"/>
      <c r="I15" s="4"/>
      <c r="J15" s="5">
        <v>3.28</v>
      </c>
      <c r="K15" s="5" t="s">
        <v>18</v>
      </c>
      <c r="L15" s="5" t="s">
        <v>19</v>
      </c>
    </row>
    <row r="16" spans="1:12">
      <c r="A16" s="1" t="s">
        <v>31</v>
      </c>
      <c r="B16" s="4">
        <f t="shared" si="1"/>
        <v>28</v>
      </c>
      <c r="C16" s="4">
        <f t="shared" si="0"/>
        <v>29</v>
      </c>
      <c r="D16" s="4" t="s">
        <v>97</v>
      </c>
      <c r="E16" s="4" t="s">
        <v>97</v>
      </c>
      <c r="F16" s="4"/>
      <c r="G16" s="4"/>
      <c r="H16" s="4"/>
      <c r="I16" s="4"/>
      <c r="J16" s="5">
        <v>2.9</v>
      </c>
      <c r="K16" s="5" t="s">
        <v>32</v>
      </c>
      <c r="L16" s="5" t="s">
        <v>15</v>
      </c>
    </row>
    <row r="17" spans="1:12">
      <c r="A17" s="1" t="s">
        <v>33</v>
      </c>
      <c r="B17" s="4">
        <f t="shared" si="1"/>
        <v>30</v>
      </c>
      <c r="C17" s="4">
        <f t="shared" si="0"/>
        <v>31</v>
      </c>
      <c r="D17" s="4" t="s">
        <v>95</v>
      </c>
      <c r="E17" s="4" t="s">
        <v>34</v>
      </c>
      <c r="F17" s="4"/>
      <c r="G17" s="4"/>
      <c r="H17" s="4"/>
      <c r="I17" s="4"/>
      <c r="J17" s="5">
        <v>4.1399999999999997</v>
      </c>
      <c r="K17" s="5" t="s">
        <v>35</v>
      </c>
      <c r="L17" s="5" t="s">
        <v>36</v>
      </c>
    </row>
    <row r="18" spans="1:12">
      <c r="A18" s="1" t="s">
        <v>37</v>
      </c>
      <c r="B18" s="4">
        <f t="shared" si="1"/>
        <v>32</v>
      </c>
      <c r="C18" s="4">
        <f t="shared" si="0"/>
        <v>33</v>
      </c>
      <c r="D18" s="4" t="s">
        <v>97</v>
      </c>
      <c r="E18" s="4" t="s">
        <v>34</v>
      </c>
      <c r="F18" s="4"/>
      <c r="G18" s="4"/>
      <c r="H18" s="4"/>
      <c r="I18" s="4"/>
      <c r="J18" s="5">
        <v>3.31</v>
      </c>
      <c r="K18" s="5" t="s">
        <v>35</v>
      </c>
      <c r="L18" s="5" t="s">
        <v>36</v>
      </c>
    </row>
    <row r="19" spans="1:12">
      <c r="A19" s="1" t="s">
        <v>38</v>
      </c>
      <c r="B19" s="4">
        <f t="shared" si="1"/>
        <v>34</v>
      </c>
      <c r="C19" s="4">
        <f t="shared" si="0"/>
        <v>35</v>
      </c>
      <c r="D19" s="4" t="s">
        <v>97</v>
      </c>
      <c r="E19" s="4" t="s">
        <v>34</v>
      </c>
      <c r="F19" s="4"/>
      <c r="G19" s="4"/>
      <c r="H19" s="4"/>
      <c r="I19" s="4"/>
      <c r="J19" s="5">
        <v>1.66</v>
      </c>
      <c r="K19" s="5" t="s">
        <v>35</v>
      </c>
      <c r="L19" s="5" t="s">
        <v>36</v>
      </c>
    </row>
    <row r="20" spans="1:12">
      <c r="A20" s="1" t="s">
        <v>39</v>
      </c>
      <c r="B20" s="4">
        <f t="shared" si="1"/>
        <v>36</v>
      </c>
      <c r="C20" s="4">
        <f t="shared" si="0"/>
        <v>37</v>
      </c>
      <c r="D20" s="4" t="s">
        <v>97</v>
      </c>
      <c r="E20" s="4" t="s">
        <v>34</v>
      </c>
      <c r="F20" s="4"/>
      <c r="G20" s="4"/>
      <c r="H20" s="4"/>
      <c r="I20" s="4"/>
      <c r="J20" s="5">
        <v>3.31</v>
      </c>
      <c r="K20" s="5" t="s">
        <v>35</v>
      </c>
      <c r="L20" s="5" t="s">
        <v>36</v>
      </c>
    </row>
    <row r="21" spans="1:12">
      <c r="A21" s="1" t="s">
        <v>40</v>
      </c>
      <c r="B21" s="4">
        <f t="shared" si="1"/>
        <v>38</v>
      </c>
      <c r="C21" s="4">
        <f t="shared" si="0"/>
        <v>39</v>
      </c>
      <c r="D21" s="4" t="s">
        <v>96</v>
      </c>
      <c r="E21" s="4" t="s">
        <v>97</v>
      </c>
      <c r="F21" s="4"/>
      <c r="G21" s="4"/>
      <c r="H21" s="4"/>
      <c r="I21" s="4"/>
      <c r="J21" s="5">
        <v>6.55</v>
      </c>
      <c r="K21" s="5" t="s">
        <v>18</v>
      </c>
      <c r="L21" s="5" t="s">
        <v>19</v>
      </c>
    </row>
    <row r="22" spans="1:12">
      <c r="A22" s="1" t="s">
        <v>41</v>
      </c>
      <c r="B22" s="4">
        <f t="shared" si="1"/>
        <v>40</v>
      </c>
      <c r="C22" s="4">
        <f t="shared" si="0"/>
        <v>41</v>
      </c>
      <c r="D22" s="4" t="s">
        <v>96</v>
      </c>
      <c r="E22" s="4" t="s">
        <v>96</v>
      </c>
      <c r="F22" s="4"/>
      <c r="G22" s="4"/>
      <c r="H22" s="4"/>
      <c r="I22" s="4"/>
      <c r="J22" s="5">
        <v>8.74</v>
      </c>
      <c r="K22" s="5" t="s">
        <v>18</v>
      </c>
      <c r="L22" s="5" t="s">
        <v>19</v>
      </c>
    </row>
    <row r="23" spans="1:12">
      <c r="A23" s="1" t="s">
        <v>42</v>
      </c>
      <c r="B23" s="4">
        <f t="shared" si="1"/>
        <v>42</v>
      </c>
      <c r="C23" s="4">
        <f t="shared" si="0"/>
        <v>43</v>
      </c>
      <c r="D23" s="4" t="s">
        <v>96</v>
      </c>
      <c r="E23" s="4" t="s">
        <v>96</v>
      </c>
      <c r="F23" s="4"/>
      <c r="G23" s="4"/>
      <c r="H23" s="4"/>
      <c r="I23" s="4"/>
      <c r="J23" s="5">
        <v>8.74</v>
      </c>
      <c r="K23" s="5" t="s">
        <v>18</v>
      </c>
      <c r="L23" s="5" t="s">
        <v>19</v>
      </c>
    </row>
    <row r="24" spans="1:12">
      <c r="A24" s="1" t="s">
        <v>43</v>
      </c>
      <c r="B24" s="4">
        <f t="shared" si="1"/>
        <v>44</v>
      </c>
      <c r="C24" s="4">
        <f t="shared" si="0"/>
        <v>45</v>
      </c>
      <c r="D24" s="4" t="s">
        <v>97</v>
      </c>
      <c r="E24" s="4" t="s">
        <v>97</v>
      </c>
      <c r="F24" s="4"/>
      <c r="G24" s="4"/>
      <c r="H24" s="4"/>
      <c r="I24" s="4"/>
      <c r="J24" s="5">
        <v>4.37</v>
      </c>
      <c r="K24" s="5" t="s">
        <v>18</v>
      </c>
      <c r="L24" s="5" t="s">
        <v>19</v>
      </c>
    </row>
    <row r="25" spans="1:12">
      <c r="A25" s="1" t="s">
        <v>44</v>
      </c>
      <c r="B25" s="4">
        <f t="shared" si="1"/>
        <v>46</v>
      </c>
      <c r="C25" s="4">
        <f t="shared" si="0"/>
        <v>47</v>
      </c>
      <c r="D25" s="4" t="s">
        <v>97</v>
      </c>
      <c r="E25" s="4" t="s">
        <v>96</v>
      </c>
      <c r="F25" s="4"/>
      <c r="G25" s="4"/>
      <c r="H25" s="4"/>
      <c r="I25" s="4"/>
      <c r="J25" s="5">
        <v>2.1800000000000002</v>
      </c>
      <c r="K25" s="5" t="s">
        <v>18</v>
      </c>
      <c r="L25" s="5" t="s">
        <v>19</v>
      </c>
    </row>
    <row r="26" spans="1:12">
      <c r="A26" s="1" t="s">
        <v>45</v>
      </c>
      <c r="B26" s="4">
        <f t="shared" si="1"/>
        <v>48</v>
      </c>
      <c r="C26" s="4">
        <f t="shared" si="0"/>
        <v>49</v>
      </c>
      <c r="D26" s="4" t="s">
        <v>97</v>
      </c>
      <c r="E26" s="4" t="s">
        <v>96</v>
      </c>
      <c r="F26" s="4"/>
      <c r="G26" s="4"/>
      <c r="H26" s="4"/>
      <c r="I26" s="4"/>
      <c r="J26" s="5">
        <v>7.09</v>
      </c>
      <c r="K26" s="5" t="s">
        <v>18</v>
      </c>
      <c r="L26" s="5" t="s">
        <v>19</v>
      </c>
    </row>
    <row r="27" spans="1:12">
      <c r="A27" s="1" t="s">
        <v>46</v>
      </c>
      <c r="B27" s="4">
        <f t="shared" si="1"/>
        <v>50</v>
      </c>
      <c r="C27" s="4">
        <f t="shared" si="0"/>
        <v>51</v>
      </c>
      <c r="D27" s="4" t="s">
        <v>97</v>
      </c>
      <c r="E27" s="4" t="s">
        <v>96</v>
      </c>
      <c r="F27" s="4"/>
      <c r="G27" s="4"/>
      <c r="H27" s="4"/>
      <c r="I27" s="4"/>
      <c r="J27" s="5">
        <v>7.1</v>
      </c>
      <c r="K27" s="5" t="s">
        <v>18</v>
      </c>
      <c r="L27" s="5" t="s">
        <v>19</v>
      </c>
    </row>
    <row r="28" spans="1:12">
      <c r="A28" s="1" t="s">
        <v>47</v>
      </c>
      <c r="B28" s="4">
        <f t="shared" si="1"/>
        <v>52</v>
      </c>
      <c r="C28" s="4">
        <f t="shared" si="0"/>
        <v>53</v>
      </c>
      <c r="D28" s="4" t="s">
        <v>97</v>
      </c>
      <c r="E28" s="4" t="s">
        <v>48</v>
      </c>
      <c r="F28" s="4"/>
      <c r="G28" s="4"/>
      <c r="H28" s="4"/>
      <c r="I28" s="4"/>
      <c r="J28" s="5">
        <v>4.97</v>
      </c>
      <c r="K28" s="5" t="s">
        <v>35</v>
      </c>
      <c r="L28" s="5" t="s">
        <v>49</v>
      </c>
    </row>
    <row r="29" spans="1:12">
      <c r="A29" s="1" t="s">
        <v>50</v>
      </c>
      <c r="B29" s="4">
        <f t="shared" si="1"/>
        <v>54</v>
      </c>
      <c r="C29" s="4">
        <f t="shared" si="0"/>
        <v>55</v>
      </c>
      <c r="D29" s="4" t="s">
        <v>96</v>
      </c>
      <c r="E29" s="4" t="s">
        <v>48</v>
      </c>
      <c r="F29" s="4"/>
      <c r="G29" s="4"/>
      <c r="H29" s="4"/>
      <c r="I29" s="4"/>
      <c r="J29" s="5">
        <v>13.25</v>
      </c>
      <c r="K29" s="5" t="s">
        <v>35</v>
      </c>
      <c r="L29" s="5" t="s">
        <v>49</v>
      </c>
    </row>
    <row r="30" spans="1:12">
      <c r="A30" s="1" t="s">
        <v>51</v>
      </c>
      <c r="B30" s="4">
        <f t="shared" si="1"/>
        <v>56</v>
      </c>
      <c r="C30" s="4">
        <f t="shared" si="0"/>
        <v>57</v>
      </c>
      <c r="D30" s="4" t="s">
        <v>96</v>
      </c>
      <c r="E30" s="4" t="s">
        <v>48</v>
      </c>
      <c r="F30" s="4"/>
      <c r="G30" s="4"/>
      <c r="H30" s="4"/>
      <c r="I30" s="4"/>
      <c r="J30" s="5">
        <v>10.76</v>
      </c>
      <c r="K30" s="5" t="s">
        <v>35</v>
      </c>
      <c r="L30" s="5" t="s">
        <v>49</v>
      </c>
    </row>
    <row r="31" spans="1:12">
      <c r="A31" s="1" t="s">
        <v>52</v>
      </c>
      <c r="B31" s="4">
        <f t="shared" si="1"/>
        <v>58</v>
      </c>
      <c r="C31" s="4">
        <f t="shared" si="0"/>
        <v>59</v>
      </c>
      <c r="D31" s="4" t="s">
        <v>96</v>
      </c>
      <c r="E31" s="4" t="s">
        <v>48</v>
      </c>
      <c r="F31" s="4"/>
      <c r="G31" s="4"/>
      <c r="H31" s="4"/>
      <c r="I31" s="4"/>
      <c r="J31" s="5">
        <v>10.77</v>
      </c>
      <c r="K31" s="5" t="s">
        <v>35</v>
      </c>
      <c r="L31" s="5" t="s">
        <v>49</v>
      </c>
    </row>
    <row r="32" spans="1:12">
      <c r="A32" s="1" t="s">
        <v>53</v>
      </c>
      <c r="B32" s="4">
        <f t="shared" si="1"/>
        <v>60</v>
      </c>
      <c r="C32" s="4">
        <f t="shared" si="0"/>
        <v>61</v>
      </c>
      <c r="D32" s="4" t="s">
        <v>97</v>
      </c>
      <c r="E32" s="4" t="s">
        <v>48</v>
      </c>
      <c r="F32" s="4"/>
      <c r="G32" s="4"/>
      <c r="H32" s="4"/>
      <c r="I32" s="4"/>
      <c r="J32" s="5">
        <v>10.77</v>
      </c>
      <c r="K32" s="5" t="s">
        <v>35</v>
      </c>
      <c r="L32" s="5" t="s">
        <v>49</v>
      </c>
    </row>
    <row r="33" spans="1:12">
      <c r="A33" s="1" t="s">
        <v>54</v>
      </c>
      <c r="B33" s="4">
        <f t="shared" si="1"/>
        <v>62</v>
      </c>
      <c r="C33" s="4">
        <f t="shared" si="0"/>
        <v>63</v>
      </c>
      <c r="D33" s="4" t="s">
        <v>97</v>
      </c>
      <c r="E33" s="4" t="s">
        <v>48</v>
      </c>
      <c r="F33" s="4"/>
      <c r="G33" s="4"/>
      <c r="H33" s="4"/>
      <c r="I33" s="4"/>
      <c r="J33" s="5">
        <v>1.59</v>
      </c>
      <c r="K33" s="6" t="s">
        <v>55</v>
      </c>
      <c r="L33" s="5" t="s">
        <v>19</v>
      </c>
    </row>
    <row r="34" spans="1:12">
      <c r="A34" s="1" t="s">
        <v>56</v>
      </c>
      <c r="B34" s="4">
        <f t="shared" si="1"/>
        <v>64</v>
      </c>
      <c r="C34" s="4">
        <f t="shared" si="0"/>
        <v>65</v>
      </c>
      <c r="D34" s="4" t="s">
        <v>97</v>
      </c>
      <c r="E34" s="4" t="s">
        <v>48</v>
      </c>
      <c r="F34" s="4"/>
      <c r="G34" s="4"/>
      <c r="H34" s="4"/>
      <c r="I34" s="4"/>
      <c r="J34" s="5">
        <v>0.69</v>
      </c>
      <c r="K34" s="6" t="s">
        <v>55</v>
      </c>
      <c r="L34" s="5" t="s">
        <v>19</v>
      </c>
    </row>
    <row r="35" spans="1:12">
      <c r="A35" s="1" t="s">
        <v>57</v>
      </c>
      <c r="B35" s="4">
        <f t="shared" si="1"/>
        <v>66</v>
      </c>
      <c r="C35" s="4">
        <f t="shared" si="0"/>
        <v>67</v>
      </c>
      <c r="D35" s="4" t="s">
        <v>97</v>
      </c>
      <c r="E35" s="4" t="s">
        <v>58</v>
      </c>
      <c r="F35" s="4"/>
      <c r="G35" s="4"/>
      <c r="H35" s="4"/>
      <c r="I35" s="4"/>
      <c r="J35" s="5">
        <v>3.31</v>
      </c>
      <c r="K35" s="5" t="s">
        <v>55</v>
      </c>
      <c r="L35" s="5" t="s">
        <v>36</v>
      </c>
    </row>
    <row r="36" spans="1:12">
      <c r="A36" s="1" t="s">
        <v>59</v>
      </c>
      <c r="B36" s="4">
        <f t="shared" si="1"/>
        <v>68</v>
      </c>
      <c r="C36" s="4">
        <f t="shared" si="0"/>
        <v>69</v>
      </c>
      <c r="D36" s="4" t="s">
        <v>97</v>
      </c>
      <c r="E36" s="4" t="s">
        <v>97</v>
      </c>
      <c r="F36" s="4"/>
      <c r="G36" s="4"/>
      <c r="H36" s="4"/>
      <c r="I36" s="4"/>
      <c r="J36" s="5">
        <v>13.25</v>
      </c>
      <c r="K36" s="5" t="s">
        <v>60</v>
      </c>
      <c r="L36" s="5" t="s">
        <v>15</v>
      </c>
    </row>
    <row r="37" spans="1:12">
      <c r="A37" s="1" t="s">
        <v>61</v>
      </c>
      <c r="B37" s="4">
        <f t="shared" si="1"/>
        <v>70</v>
      </c>
      <c r="C37" s="4">
        <f t="shared" si="0"/>
        <v>71</v>
      </c>
      <c r="D37" s="4" t="s">
        <v>97</v>
      </c>
      <c r="E37" s="4" t="s">
        <v>94</v>
      </c>
      <c r="F37" s="4"/>
      <c r="G37" s="4"/>
      <c r="H37" s="4"/>
      <c r="I37" s="4"/>
      <c r="J37" s="5">
        <v>21.53</v>
      </c>
      <c r="K37" s="5" t="s">
        <v>60</v>
      </c>
      <c r="L37" s="5" t="s">
        <v>15</v>
      </c>
    </row>
    <row r="38" spans="1:12">
      <c r="A38" s="1" t="s">
        <v>62</v>
      </c>
      <c r="B38" s="4">
        <f t="shared" si="1"/>
        <v>72</v>
      </c>
      <c r="C38" s="4">
        <f t="shared" si="0"/>
        <v>73</v>
      </c>
      <c r="D38" s="4" t="s">
        <v>97</v>
      </c>
      <c r="E38" s="4" t="s">
        <v>97</v>
      </c>
      <c r="F38" s="4"/>
      <c r="G38" s="4"/>
      <c r="H38" s="4"/>
      <c r="I38" s="4"/>
      <c r="J38" s="5">
        <v>2.48</v>
      </c>
      <c r="K38" s="5" t="s">
        <v>60</v>
      </c>
      <c r="L38" s="5" t="s">
        <v>15</v>
      </c>
    </row>
    <row r="39" spans="1:12">
      <c r="A39" s="1" t="s">
        <v>63</v>
      </c>
      <c r="B39" s="4">
        <f t="shared" si="1"/>
        <v>74</v>
      </c>
      <c r="C39" s="4">
        <f t="shared" si="0"/>
        <v>75</v>
      </c>
      <c r="D39" s="4" t="s">
        <v>97</v>
      </c>
      <c r="E39" s="4" t="s">
        <v>97</v>
      </c>
      <c r="F39" s="4"/>
      <c r="G39" s="4"/>
      <c r="H39" s="4"/>
      <c r="I39" s="4"/>
      <c r="J39" s="5">
        <v>7.87</v>
      </c>
      <c r="K39" s="5" t="s">
        <v>60</v>
      </c>
      <c r="L39" s="5" t="s">
        <v>15</v>
      </c>
    </row>
    <row r="40" spans="1:12">
      <c r="A40" s="1" t="s">
        <v>64</v>
      </c>
      <c r="B40" s="4">
        <f t="shared" si="1"/>
        <v>76</v>
      </c>
      <c r="C40" s="4">
        <f t="shared" si="0"/>
        <v>77</v>
      </c>
      <c r="D40" s="4" t="s">
        <v>97</v>
      </c>
      <c r="E40" s="4" t="s">
        <v>97</v>
      </c>
      <c r="F40" s="4"/>
      <c r="G40" s="4"/>
      <c r="H40" s="4"/>
      <c r="I40" s="4"/>
      <c r="J40" s="6">
        <v>0.46</v>
      </c>
      <c r="K40" s="5" t="s">
        <v>18</v>
      </c>
      <c r="L40" s="5" t="s">
        <v>19</v>
      </c>
    </row>
    <row r="41" spans="1:12">
      <c r="A41" s="1" t="s">
        <v>65</v>
      </c>
      <c r="B41" s="4">
        <f t="shared" si="1"/>
        <v>78</v>
      </c>
      <c r="C41" s="4">
        <f t="shared" si="0"/>
        <v>79</v>
      </c>
      <c r="D41" s="4" t="s">
        <v>97</v>
      </c>
      <c r="E41" s="4" t="s">
        <v>97</v>
      </c>
      <c r="F41" s="4"/>
      <c r="G41" s="4"/>
      <c r="H41" s="4"/>
      <c r="I41" s="4"/>
      <c r="J41" s="6">
        <v>0.46</v>
      </c>
      <c r="K41" s="5" t="s">
        <v>18</v>
      </c>
      <c r="L41" s="5" t="s">
        <v>19</v>
      </c>
    </row>
    <row r="42" spans="1:12">
      <c r="A42" s="1" t="s">
        <v>66</v>
      </c>
      <c r="B42" s="4">
        <f t="shared" si="1"/>
        <v>80</v>
      </c>
      <c r="C42" s="4">
        <f t="shared" si="0"/>
        <v>81</v>
      </c>
      <c r="D42" s="4" t="s">
        <v>97</v>
      </c>
      <c r="E42" s="4" t="s">
        <v>97</v>
      </c>
      <c r="F42" s="4"/>
      <c r="G42" s="4"/>
      <c r="H42" s="4"/>
      <c r="I42" s="4"/>
      <c r="J42" s="5">
        <v>1.59</v>
      </c>
      <c r="K42" s="5" t="s">
        <v>18</v>
      </c>
      <c r="L42" s="5" t="s">
        <v>19</v>
      </c>
    </row>
    <row r="43" spans="1:12">
      <c r="A43" s="1" t="s">
        <v>67</v>
      </c>
      <c r="B43" s="4">
        <f t="shared" si="1"/>
        <v>82</v>
      </c>
      <c r="C43" s="4">
        <f t="shared" si="0"/>
        <v>83</v>
      </c>
      <c r="D43" s="4" t="s">
        <v>97</v>
      </c>
      <c r="E43" s="4" t="s">
        <v>97</v>
      </c>
      <c r="F43" s="4"/>
      <c r="G43" s="4"/>
      <c r="H43" s="4"/>
      <c r="I43" s="4"/>
      <c r="J43" s="5">
        <v>4.97</v>
      </c>
      <c r="K43" s="5" t="s">
        <v>32</v>
      </c>
      <c r="L43" s="5" t="s">
        <v>15</v>
      </c>
    </row>
    <row r="44" spans="1:12">
      <c r="A44" s="1" t="s">
        <v>68</v>
      </c>
      <c r="B44" s="4">
        <f t="shared" si="1"/>
        <v>84</v>
      </c>
      <c r="C44" s="4">
        <f t="shared" si="0"/>
        <v>85</v>
      </c>
      <c r="D44" s="4" t="s">
        <v>96</v>
      </c>
      <c r="E44" s="4" t="s">
        <v>97</v>
      </c>
      <c r="F44" s="4"/>
      <c r="G44" s="4"/>
      <c r="H44" s="4"/>
      <c r="I44" s="4"/>
      <c r="J44" s="5">
        <v>13.25</v>
      </c>
      <c r="K44" s="5" t="s">
        <v>32</v>
      </c>
      <c r="L44" s="5" t="s">
        <v>15</v>
      </c>
    </row>
    <row r="45" spans="1:12">
      <c r="A45" s="1" t="s">
        <v>69</v>
      </c>
      <c r="B45" s="4">
        <f t="shared" si="1"/>
        <v>86</v>
      </c>
      <c r="C45" s="4">
        <f t="shared" si="0"/>
        <v>87</v>
      </c>
      <c r="D45" s="4" t="s">
        <v>96</v>
      </c>
      <c r="E45" s="4" t="s">
        <v>97</v>
      </c>
      <c r="F45" s="4"/>
      <c r="G45" s="4"/>
      <c r="H45" s="4"/>
      <c r="I45" s="4"/>
      <c r="J45" s="5">
        <v>10.76</v>
      </c>
      <c r="K45" s="5" t="s">
        <v>32</v>
      </c>
      <c r="L45" s="5" t="s">
        <v>15</v>
      </c>
    </row>
    <row r="46" spans="1:12">
      <c r="A46" s="1" t="s">
        <v>70</v>
      </c>
      <c r="B46" s="4">
        <f t="shared" si="1"/>
        <v>88</v>
      </c>
      <c r="C46" s="4">
        <f t="shared" si="0"/>
        <v>89</v>
      </c>
      <c r="D46" s="4" t="s">
        <v>96</v>
      </c>
      <c r="E46" s="4" t="s">
        <v>97</v>
      </c>
      <c r="F46" s="4"/>
      <c r="G46" s="4"/>
      <c r="H46" s="4"/>
      <c r="I46" s="4"/>
      <c r="J46" s="5">
        <v>10.77</v>
      </c>
      <c r="K46" s="5" t="s">
        <v>32</v>
      </c>
      <c r="L46" s="5" t="s">
        <v>15</v>
      </c>
    </row>
    <row r="47" spans="1:12">
      <c r="A47" s="1" t="s">
        <v>71</v>
      </c>
      <c r="B47" s="4">
        <f t="shared" si="1"/>
        <v>90</v>
      </c>
      <c r="C47" s="4">
        <f t="shared" si="0"/>
        <v>91</v>
      </c>
      <c r="D47" s="4" t="s">
        <v>97</v>
      </c>
      <c r="E47" s="4" t="s">
        <v>97</v>
      </c>
      <c r="F47" s="4"/>
      <c r="G47" s="4"/>
      <c r="H47" s="4"/>
      <c r="I47" s="4"/>
      <c r="J47" s="5">
        <v>7.87</v>
      </c>
      <c r="K47" s="5" t="s">
        <v>32</v>
      </c>
      <c r="L47" s="5" t="s">
        <v>15</v>
      </c>
    </row>
    <row r="48" spans="1:12">
      <c r="A48" s="1" t="s">
        <v>72</v>
      </c>
      <c r="B48" s="4">
        <f t="shared" si="1"/>
        <v>92</v>
      </c>
      <c r="C48" s="4">
        <f t="shared" si="0"/>
        <v>93</v>
      </c>
      <c r="D48" s="4" t="s">
        <v>97</v>
      </c>
      <c r="E48" s="4" t="s">
        <v>34</v>
      </c>
      <c r="F48" s="4"/>
      <c r="G48" s="4"/>
      <c r="H48" s="4"/>
      <c r="I48" s="4"/>
      <c r="J48" s="5">
        <v>1.82</v>
      </c>
      <c r="K48" s="6" t="s">
        <v>55</v>
      </c>
      <c r="L48" s="5" t="s">
        <v>19</v>
      </c>
    </row>
    <row r="49" spans="1:12">
      <c r="A49" s="1" t="s">
        <v>73</v>
      </c>
      <c r="B49" s="4">
        <f t="shared" si="1"/>
        <v>94</v>
      </c>
      <c r="C49" s="4">
        <f t="shared" si="0"/>
        <v>95</v>
      </c>
      <c r="D49" s="4" t="s">
        <v>97</v>
      </c>
      <c r="E49" s="4" t="s">
        <v>58</v>
      </c>
      <c r="F49" s="4"/>
      <c r="G49" s="4"/>
      <c r="H49" s="4"/>
      <c r="I49" s="4"/>
      <c r="J49" s="5">
        <v>2.48</v>
      </c>
      <c r="K49" s="6" t="s">
        <v>55</v>
      </c>
      <c r="L49" s="5" t="s">
        <v>19</v>
      </c>
    </row>
    <row r="50" spans="1:12">
      <c r="A50" s="1" t="s">
        <v>74</v>
      </c>
      <c r="B50" s="4">
        <f t="shared" si="1"/>
        <v>96</v>
      </c>
      <c r="C50" s="4">
        <f t="shared" si="0"/>
        <v>97</v>
      </c>
      <c r="D50" s="4" t="s">
        <v>97</v>
      </c>
      <c r="E50" s="4" t="s">
        <v>95</v>
      </c>
      <c r="F50" s="4"/>
      <c r="G50" s="4"/>
      <c r="H50" s="4"/>
      <c r="I50" s="4"/>
      <c r="J50" s="5">
        <v>4.1399999999999997</v>
      </c>
      <c r="K50" s="5" t="s">
        <v>60</v>
      </c>
      <c r="L50" s="5" t="s">
        <v>15</v>
      </c>
    </row>
    <row r="51" spans="1:12">
      <c r="A51" s="1" t="s">
        <v>75</v>
      </c>
      <c r="B51" s="4">
        <f t="shared" si="1"/>
        <v>98</v>
      </c>
      <c r="C51" s="4">
        <f t="shared" si="0"/>
        <v>99</v>
      </c>
      <c r="D51" s="4" t="s">
        <v>95</v>
      </c>
      <c r="E51" s="4" t="s">
        <v>34</v>
      </c>
      <c r="F51" s="4"/>
      <c r="G51" s="4"/>
      <c r="H51" s="4"/>
      <c r="I51" s="4"/>
      <c r="J51" s="5">
        <v>0.34</v>
      </c>
      <c r="K51" s="6" t="s">
        <v>55</v>
      </c>
      <c r="L51" s="5" t="s">
        <v>19</v>
      </c>
    </row>
    <row r="52" spans="1:12">
      <c r="A52" s="1" t="s">
        <v>76</v>
      </c>
      <c r="B52" s="4">
        <f t="shared" si="1"/>
        <v>100</v>
      </c>
      <c r="C52" s="4">
        <f t="shared" si="0"/>
        <v>101</v>
      </c>
      <c r="D52" s="7" t="s">
        <v>97</v>
      </c>
      <c r="E52" s="7" t="s">
        <v>34</v>
      </c>
      <c r="F52" s="7"/>
      <c r="G52" s="7"/>
      <c r="H52" s="4"/>
      <c r="I52" s="4"/>
      <c r="J52" s="5">
        <v>0.68</v>
      </c>
      <c r="K52" s="6" t="s">
        <v>55</v>
      </c>
      <c r="L52" s="5" t="s">
        <v>19</v>
      </c>
    </row>
    <row r="53" spans="1:12">
      <c r="A53" s="1" t="s">
        <v>77</v>
      </c>
      <c r="B53" s="4">
        <f t="shared" si="1"/>
        <v>102</v>
      </c>
      <c r="C53" s="4">
        <f t="shared" si="0"/>
        <v>103</v>
      </c>
      <c r="D53" s="7" t="s">
        <v>97</v>
      </c>
      <c r="E53" s="7" t="s">
        <v>97</v>
      </c>
      <c r="F53" s="7"/>
      <c r="G53" s="7"/>
      <c r="H53" s="4"/>
      <c r="I53" s="4"/>
      <c r="J53" s="5">
        <v>4.37</v>
      </c>
      <c r="K53" s="5" t="s">
        <v>18</v>
      </c>
      <c r="L53" s="5" t="s">
        <v>19</v>
      </c>
    </row>
    <row r="54" spans="1:12">
      <c r="A54" s="1" t="s">
        <v>78</v>
      </c>
      <c r="B54" s="4">
        <f t="shared" si="1"/>
        <v>104</v>
      </c>
      <c r="C54" s="4">
        <f t="shared" si="0"/>
        <v>105</v>
      </c>
      <c r="D54" s="7" t="s">
        <v>97</v>
      </c>
      <c r="E54" s="7" t="s">
        <v>97</v>
      </c>
      <c r="F54" s="7"/>
      <c r="G54" s="7"/>
      <c r="H54" s="4"/>
      <c r="I54" s="4"/>
      <c r="J54" s="5">
        <v>2.1800000000000002</v>
      </c>
      <c r="K54" s="5" t="s">
        <v>18</v>
      </c>
      <c r="L54" s="5" t="s">
        <v>19</v>
      </c>
    </row>
    <row r="55" spans="1:12">
      <c r="A55" s="1" t="s">
        <v>79</v>
      </c>
      <c r="B55" s="4">
        <f t="shared" si="1"/>
        <v>106</v>
      </c>
      <c r="C55" s="4">
        <f t="shared" si="0"/>
        <v>107</v>
      </c>
      <c r="D55" s="7" t="s">
        <v>97</v>
      </c>
      <c r="E55" s="7" t="s">
        <v>48</v>
      </c>
      <c r="F55" s="7"/>
      <c r="G55" s="7"/>
      <c r="H55" s="4"/>
      <c r="I55" s="4"/>
      <c r="J55" s="5">
        <v>1.66</v>
      </c>
      <c r="K55" s="5" t="s">
        <v>35</v>
      </c>
      <c r="L55" s="5" t="s">
        <v>36</v>
      </c>
    </row>
    <row r="56" spans="1:12">
      <c r="A56" s="1" t="s">
        <v>80</v>
      </c>
      <c r="B56" s="4">
        <f t="shared" si="1"/>
        <v>108</v>
      </c>
      <c r="C56" s="4">
        <f t="shared" si="0"/>
        <v>109</v>
      </c>
      <c r="D56" s="7" t="s">
        <v>97</v>
      </c>
      <c r="E56" s="7" t="s">
        <v>34</v>
      </c>
      <c r="F56" s="7"/>
      <c r="G56" s="7"/>
      <c r="H56" s="4"/>
      <c r="I56" s="4"/>
      <c r="J56" s="5">
        <v>0.25</v>
      </c>
      <c r="K56" s="6" t="s">
        <v>55</v>
      </c>
      <c r="L56" s="5" t="s">
        <v>19</v>
      </c>
    </row>
    <row r="57" spans="1:12">
      <c r="A57" s="1" t="s">
        <v>81</v>
      </c>
      <c r="B57" s="4">
        <f t="shared" si="1"/>
        <v>110</v>
      </c>
      <c r="C57" s="4">
        <f t="shared" si="0"/>
        <v>111</v>
      </c>
      <c r="D57" s="7" t="s">
        <v>97</v>
      </c>
      <c r="E57" s="7" t="s">
        <v>97</v>
      </c>
      <c r="F57" s="7"/>
      <c r="G57" s="7"/>
      <c r="H57" s="4"/>
      <c r="I57" s="4"/>
      <c r="J57" s="5">
        <v>1.66</v>
      </c>
      <c r="K57" s="5" t="s">
        <v>32</v>
      </c>
      <c r="L57" s="5" t="s">
        <v>15</v>
      </c>
    </row>
    <row r="58" spans="1:12">
      <c r="A58" s="1" t="s">
        <v>82</v>
      </c>
      <c r="B58" s="4">
        <f t="shared" si="1"/>
        <v>112</v>
      </c>
      <c r="C58" s="4">
        <f t="shared" si="0"/>
        <v>113</v>
      </c>
      <c r="D58" s="7" t="s">
        <v>95</v>
      </c>
      <c r="E58" s="7" t="s">
        <v>13</v>
      </c>
      <c r="F58" s="7"/>
      <c r="G58" s="7"/>
      <c r="H58" s="4"/>
      <c r="I58" s="4"/>
      <c r="J58" s="5">
        <v>8.2799999999999994</v>
      </c>
      <c r="K58" s="5" t="s">
        <v>14</v>
      </c>
      <c r="L58" s="5" t="s">
        <v>15</v>
      </c>
    </row>
    <row r="59" spans="1:12">
      <c r="A59" s="1" t="s">
        <v>83</v>
      </c>
      <c r="B59" s="4">
        <f t="shared" si="1"/>
        <v>114</v>
      </c>
      <c r="C59" s="4">
        <f t="shared" si="0"/>
        <v>115</v>
      </c>
      <c r="D59" s="7" t="s">
        <v>97</v>
      </c>
      <c r="E59" s="7" t="s">
        <v>13</v>
      </c>
      <c r="F59" s="7"/>
      <c r="G59" s="7"/>
      <c r="H59" s="4"/>
      <c r="I59" s="4"/>
      <c r="J59" s="5">
        <v>1.66</v>
      </c>
      <c r="K59" s="5" t="s">
        <v>14</v>
      </c>
      <c r="L59" s="5" t="s">
        <v>15</v>
      </c>
    </row>
    <row r="60" spans="1:12">
      <c r="A60" s="1" t="s">
        <v>84</v>
      </c>
      <c r="B60" s="4">
        <f t="shared" si="1"/>
        <v>116</v>
      </c>
      <c r="C60" s="4">
        <f t="shared" si="0"/>
        <v>117</v>
      </c>
      <c r="D60" s="7" t="s">
        <v>97</v>
      </c>
      <c r="E60" s="7" t="s">
        <v>13</v>
      </c>
      <c r="F60" s="7"/>
      <c r="G60" s="7"/>
      <c r="H60" s="4"/>
      <c r="I60" s="4"/>
      <c r="J60" s="5">
        <v>3.31</v>
      </c>
      <c r="K60" s="5" t="s">
        <v>14</v>
      </c>
      <c r="L60" s="5" t="s">
        <v>15</v>
      </c>
    </row>
    <row r="61" spans="1:12">
      <c r="A61" s="1" t="s">
        <v>85</v>
      </c>
      <c r="B61" s="4">
        <f t="shared" si="1"/>
        <v>118</v>
      </c>
      <c r="C61" s="4">
        <f t="shared" si="0"/>
        <v>119</v>
      </c>
      <c r="D61" s="7" t="s">
        <v>97</v>
      </c>
      <c r="E61" s="7" t="s">
        <v>13</v>
      </c>
      <c r="F61" s="7"/>
      <c r="G61" s="7"/>
      <c r="H61" s="4"/>
      <c r="I61" s="4"/>
      <c r="J61" s="5">
        <v>10.77</v>
      </c>
      <c r="K61" s="5" t="s">
        <v>14</v>
      </c>
      <c r="L61" s="5" t="s">
        <v>15</v>
      </c>
    </row>
    <row r="62" spans="1:12">
      <c r="A62" s="1" t="s">
        <v>86</v>
      </c>
      <c r="B62" s="4">
        <f t="shared" si="1"/>
        <v>120</v>
      </c>
      <c r="C62" s="4">
        <f t="shared" si="0"/>
        <v>121</v>
      </c>
      <c r="D62" s="7" t="s">
        <v>97</v>
      </c>
      <c r="E62" s="7" t="s">
        <v>13</v>
      </c>
      <c r="F62" s="7"/>
      <c r="G62" s="7"/>
      <c r="H62" s="4"/>
      <c r="I62" s="4"/>
      <c r="J62" s="5">
        <v>0.27</v>
      </c>
      <c r="K62" s="6" t="s">
        <v>55</v>
      </c>
      <c r="L62" s="5" t="s">
        <v>19</v>
      </c>
    </row>
    <row r="63" spans="1:12">
      <c r="A63" s="1" t="s">
        <v>87</v>
      </c>
      <c r="B63" s="4">
        <f t="shared" si="1"/>
        <v>122</v>
      </c>
      <c r="C63" s="4">
        <f t="shared" si="0"/>
        <v>123</v>
      </c>
      <c r="D63" s="7" t="s">
        <v>97</v>
      </c>
      <c r="E63" s="7" t="s">
        <v>13</v>
      </c>
      <c r="F63" s="7"/>
      <c r="G63" s="7"/>
      <c r="H63" s="4"/>
      <c r="I63" s="4"/>
      <c r="J63" s="5">
        <v>0.36</v>
      </c>
      <c r="K63" s="6" t="s">
        <v>55</v>
      </c>
      <c r="L63" s="5" t="s">
        <v>19</v>
      </c>
    </row>
    <row r="64" spans="1:12">
      <c r="A64" s="1" t="s">
        <v>88</v>
      </c>
      <c r="B64" s="4">
        <f t="shared" si="1"/>
        <v>124</v>
      </c>
      <c r="C64" s="4">
        <f t="shared" si="0"/>
        <v>125</v>
      </c>
      <c r="D64" s="7" t="s">
        <v>97</v>
      </c>
      <c r="E64" s="7" t="s">
        <v>13</v>
      </c>
      <c r="F64" s="7"/>
      <c r="G64" s="7"/>
      <c r="H64" s="4"/>
      <c r="I64" s="4"/>
      <c r="J64" s="5">
        <v>3.31</v>
      </c>
      <c r="K64" s="5" t="s">
        <v>14</v>
      </c>
      <c r="L64" s="5" t="s">
        <v>15</v>
      </c>
    </row>
    <row r="65" spans="1:12">
      <c r="A65" s="1" t="s">
        <v>89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>
      <c r="A66" s="1" t="s">
        <v>90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>
      <c r="A67" s="1" t="s">
        <v>91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>
      <c r="A68" s="1" t="s">
        <v>92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>
      <c r="A69" s="1" t="s">
        <v>93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>
      <c r="L70" s="3" t="s">
        <v>99</v>
      </c>
    </row>
    <row r="71" spans="1:12">
      <c r="D71" s="3" t="s">
        <v>97</v>
      </c>
      <c r="E71" s="3" t="s">
        <v>97</v>
      </c>
      <c r="J71" s="3">
        <f>SUMIFS($J$2:$J$64,$D$2:$D$64,D71,$E$2:$E$64,E71,$K$2:$K$64,K71)</f>
        <v>40.61</v>
      </c>
      <c r="K71" s="3" t="s">
        <v>98</v>
      </c>
      <c r="L71" s="3">
        <f>830*12.5*2</f>
        <v>20750</v>
      </c>
    </row>
    <row r="72" spans="1:12">
      <c r="D72" s="3" t="s">
        <v>97</v>
      </c>
      <c r="E72" s="3" t="s">
        <v>97</v>
      </c>
      <c r="J72" s="3">
        <f t="shared" ref="J72:J73" si="2">SUMIFS($J$2:$J$64,$D$2:$D$64,D72,$E$2:$E$64,E72,$K$2:$K$64,K72)</f>
        <v>23.6</v>
      </c>
      <c r="K72" s="3" t="s">
        <v>60</v>
      </c>
      <c r="L72" s="3">
        <f>830*12.5</f>
        <v>10375</v>
      </c>
    </row>
    <row r="73" spans="1:12">
      <c r="D73" s="3" t="s">
        <v>97</v>
      </c>
      <c r="E73" s="3" t="s">
        <v>97</v>
      </c>
      <c r="J73" s="3">
        <f t="shared" si="2"/>
        <v>17.399999999999999</v>
      </c>
      <c r="K73" s="3" t="s">
        <v>32</v>
      </c>
      <c r="L73" s="3">
        <f>0.012*720*1000</f>
        <v>8640</v>
      </c>
    </row>
    <row r="75" spans="1:12">
      <c r="K75" s="3" t="s">
        <v>100</v>
      </c>
      <c r="L75" s="3">
        <f>SUMPRODUCT(J71:J73,L71:L73)</f>
        <v>1237843.5</v>
      </c>
    </row>
  </sheetData>
  <autoFilter ref="A1:L69" xr:uid="{B0A2A6B8-B8B9-4046-AFA3-B532813F4FC9}"/>
  <phoneticPr fontId="1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59912D5F3CB7E48A16FA488DCE0BDA8" ma:contentTypeVersion="12" ma:contentTypeDescription="新しいドキュメントを作成します。" ma:contentTypeScope="" ma:versionID="90e3b14ce0015e81610b7bac146cba73">
  <xsd:schema xmlns:xsd="http://www.w3.org/2001/XMLSchema" xmlns:xs="http://www.w3.org/2001/XMLSchema" xmlns:p="http://schemas.microsoft.com/office/2006/metadata/properties" xmlns:ns2="9208fefe-00f3-4f77-ad7e-3e38cdb6f50c" xmlns:ns3="2edfd4d1-33c5-4d3a-a3fe-f2f72ddab336" targetNamespace="http://schemas.microsoft.com/office/2006/metadata/properties" ma:root="true" ma:fieldsID="94fef77d049e1ce3d26efa25d21e8434" ns2:_="" ns3:_="">
    <xsd:import namespace="9208fefe-00f3-4f77-ad7e-3e38cdb6f50c"/>
    <xsd:import namespace="2edfd4d1-33c5-4d3a-a3fe-f2f72ddab3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08fefe-00f3-4f77-ad7e-3e38cdb6f5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9ef318a-0d5e-4573-99fb-ccb5a01f98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dfd4d1-33c5-4d3a-a3fe-f2f72ddab33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f563c53-5018-4218-afe3-e32d2405849c}" ma:internalName="TaxCatchAll" ma:showField="CatchAllData" ma:web="2edfd4d1-33c5-4d3a-a3fe-f2f72ddab3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08fefe-00f3-4f77-ad7e-3e38cdb6f50c">
      <Terms xmlns="http://schemas.microsoft.com/office/infopath/2007/PartnerControls"/>
    </lcf76f155ced4ddcb4097134ff3c332f>
    <TaxCatchAll xmlns="2edfd4d1-33c5-4d3a-a3fe-f2f72ddab336" xsi:nil="true"/>
  </documentManagement>
</p:properties>
</file>

<file path=customXml/itemProps1.xml><?xml version="1.0" encoding="utf-8"?>
<ds:datastoreItem xmlns:ds="http://schemas.openxmlformats.org/officeDocument/2006/customXml" ds:itemID="{2916BFC1-4C81-43D5-88FC-D73E38EF0679}"/>
</file>

<file path=customXml/itemProps2.xml><?xml version="1.0" encoding="utf-8"?>
<ds:datastoreItem xmlns:ds="http://schemas.openxmlformats.org/officeDocument/2006/customXml" ds:itemID="{663CA08C-381C-462E-8D01-2E0F718C56F3}"/>
</file>

<file path=customXml/itemProps3.xml><?xml version="1.0" encoding="utf-8"?>
<ds:datastoreItem xmlns:ds="http://schemas.openxmlformats.org/officeDocument/2006/customXml" ds:itemID="{2EA1F785-C287-43FB-B072-B7A1E8A055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 Satoh</dc:creator>
  <cp:lastModifiedBy>Makoto Satoh</cp:lastModifiedBy>
  <dcterms:created xsi:type="dcterms:W3CDTF">2023-11-17T06:40:07Z</dcterms:created>
  <dcterms:modified xsi:type="dcterms:W3CDTF">2023-11-17T07:10:23Z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0x010100059912D5F3CB7E48A16FA488DCE0BDA8</vt:lpwstr>
  </property>
</Properties>
</file>