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satom\Desktop\Robot\CAD\"/>
    </mc:Choice>
  </mc:AlternateContent>
  <xr:revisionPtr revIDLastSave="0" documentId="13_ncr:1_{EA9C376F-5299-48B4-B498-BDDD7B4C3628}" xr6:coauthVersionLast="47" xr6:coauthVersionMax="47" xr10:uidLastSave="{00000000-0000-0000-0000-000000000000}"/>
  <bookViews>
    <workbookView xWindow="57480" yWindow="753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9" i="1" l="1"/>
  <c r="C20" i="1"/>
  <c r="C11" i="1" l="1"/>
  <c r="E11" i="1" s="1"/>
  <c r="C10" i="1"/>
  <c r="E10" i="1" s="1"/>
  <c r="C9" i="1"/>
  <c r="E9" i="1" s="1"/>
  <c r="C8" i="1"/>
  <c r="E8" i="1" s="1"/>
  <c r="C6" i="1"/>
  <c r="E6" i="1" s="1"/>
  <c r="C5" i="1"/>
  <c r="E5" i="1" s="1"/>
  <c r="C4" i="1"/>
  <c r="E4" i="1" s="1"/>
  <c r="C12" i="1"/>
  <c r="E12" i="1" s="1"/>
  <c r="C14" i="1"/>
  <c r="E14" i="1" s="1"/>
  <c r="E7" i="1"/>
  <c r="E13" i="1"/>
  <c r="E15" i="1"/>
  <c r="E16" i="1"/>
  <c r="E17" i="1"/>
  <c r="E18" i="1"/>
  <c r="E19" i="1"/>
  <c r="E20" i="1"/>
  <c r="C7" i="1"/>
  <c r="D11" i="1"/>
  <c r="D8" i="1"/>
  <c r="D5" i="1"/>
  <c r="D6" i="1"/>
  <c r="D7" i="1"/>
  <c r="D9" i="1"/>
  <c r="D10" i="1"/>
  <c r="D12" i="1"/>
  <c r="D13" i="1"/>
  <c r="D14" i="1"/>
  <c r="D15" i="1"/>
  <c r="D16" i="1"/>
  <c r="D17" i="1"/>
  <c r="D18" i="1"/>
  <c r="D19" i="1"/>
  <c r="D20" i="1"/>
  <c r="D4" i="1"/>
  <c r="C21" i="1" l="1"/>
  <c r="E21" i="1"/>
</calcChain>
</file>

<file path=xl/sharedStrings.xml><?xml version="1.0" encoding="utf-8"?>
<sst xmlns="http://schemas.openxmlformats.org/spreadsheetml/2006/main" count="24" uniqueCount="24">
  <si>
    <t>File Name</t>
  </si>
  <si>
    <t>motor_holder.STL</t>
  </si>
  <si>
    <t>wheel_mount.STL</t>
  </si>
  <si>
    <t>3_in_stand_offs.STL</t>
  </si>
  <si>
    <t>astra_holder.STL</t>
  </si>
  <si>
    <t>bottom_support_left.STL</t>
  </si>
  <si>
    <t>bottom_support_right.STL</t>
  </si>
  <si>
    <t>top_support_left.STL</t>
  </si>
  <si>
    <t>top_support_right.STL</t>
  </si>
  <si>
    <t>microphone_casing_back.STL</t>
  </si>
  <si>
    <t>microphone_casing.STL</t>
  </si>
  <si>
    <t>wheel_bearing_block.STL</t>
  </si>
  <si>
    <t>Quantity/Robot</t>
  </si>
  <si>
    <t>Quantity (Total)</t>
  </si>
  <si>
    <t>NiMH_Holder_Front.STL</t>
  </si>
  <si>
    <t>NiMH_Holder_Back.STL</t>
  </si>
  <si>
    <t>jetson_orin_nano_holder_corner_1</t>
  </si>
  <si>
    <t>jetson_orin_nano_holder_corner_2</t>
  </si>
  <si>
    <t>9_inch_spacer.STL</t>
  </si>
  <si>
    <t>3.5_inch_standoff.STL</t>
  </si>
  <si>
    <t>Estimated Filament/robot (g)</t>
  </si>
  <si>
    <t>Total:</t>
  </si>
  <si>
    <t>Number of Robots:</t>
  </si>
  <si>
    <t>Filament (g, Total)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</si>
</sst>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2" borderId="0" xfId="0" applyFill="1"/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1"/>
  <sheetViews>
    <sheetView tabSelected="1" workbookViewId="0">
      <selection activeCell="E4" sqref="E4"/>
    </sheetView>
  </sheetViews>
  <sheetFormatPr defaultRowHeight="14.4" x14ac:dyDescent="0.55000000000000004"/>
  <cols>
    <col min="1" max="1" width="30.20703125" bestFit="1" customWidth="1"/>
    <col min="2" max="2" width="13.734375" bestFit="1" customWidth="1"/>
    <col min="3" max="3" width="25.05078125" bestFit="1" customWidth="1"/>
    <col min="4" max="4" width="16.89453125" bestFit="1" customWidth="1"/>
    <col min="5" max="5" width="16" bestFit="1" customWidth="1"/>
  </cols>
  <sheetData>
    <row r="1" spans="1:5" x14ac:dyDescent="0.55000000000000004">
      <c r="A1" s="3" t="s">
        <v>22</v>
      </c>
      <c r="B1">
        <v>4</v>
      </c>
    </row>
    <row r="3" spans="1:5" x14ac:dyDescent="0.55000000000000004">
      <c r="A3" s="1" t="s">
        <v>0</v>
      </c>
      <c r="B3" s="1" t="s">
        <v>12</v>
      </c>
      <c r="C3" s="1" t="s">
        <v>20</v>
      </c>
      <c r="D3" s="1" t="s">
        <v>13</v>
      </c>
      <c r="E3" s="1" t="s">
        <v>23</v>
      </c>
    </row>
    <row r="4" spans="1:5" x14ac:dyDescent="0.55000000000000004">
      <c r="A4" t="s">
        <v>1</v>
      </c>
      <c r="B4">
        <v>2</v>
      </c>
      <c r="C4">
        <f>B4*10.78</f>
        <v>21.56</v>
      </c>
      <c r="D4">
        <f>B4*$B$1</f>
        <v>8</v>
      </c>
      <c r="E4">
        <f>C4*$B$1</f>
        <v>86.24</v>
      </c>
    </row>
    <row r="5" spans="1:5" x14ac:dyDescent="0.55000000000000004">
      <c r="A5" t="s">
        <v>11</v>
      </c>
      <c r="B5">
        <v>4</v>
      </c>
      <c r="C5">
        <f>B5*6.15</f>
        <v>24.6</v>
      </c>
      <c r="D5">
        <f>B5*$B$1</f>
        <v>16</v>
      </c>
      <c r="E5">
        <f>C5*$B$1</f>
        <v>98.4</v>
      </c>
    </row>
    <row r="6" spans="1:5" x14ac:dyDescent="0.55000000000000004">
      <c r="A6" t="s">
        <v>2</v>
      </c>
      <c r="B6">
        <v>4</v>
      </c>
      <c r="C6">
        <f>B6*1.95</f>
        <v>7.8</v>
      </c>
      <c r="D6">
        <f>B6*$B$1</f>
        <v>16</v>
      </c>
      <c r="E6">
        <f>C6*$B$1</f>
        <v>31.2</v>
      </c>
    </row>
    <row r="7" spans="1:5" x14ac:dyDescent="0.55000000000000004">
      <c r="A7" t="s">
        <v>3</v>
      </c>
      <c r="B7">
        <v>8</v>
      </c>
      <c r="C7">
        <f>4.4*B7</f>
        <v>35.200000000000003</v>
      </c>
      <c r="D7">
        <f>B7*$B$1</f>
        <v>32</v>
      </c>
      <c r="E7">
        <f>C7*$B$1</f>
        <v>140.80000000000001</v>
      </c>
    </row>
    <row r="8" spans="1:5" x14ac:dyDescent="0.55000000000000004">
      <c r="A8" t="s">
        <v>14</v>
      </c>
      <c r="B8">
        <v>2</v>
      </c>
      <c r="C8">
        <f>B8*12.01</f>
        <v>24.02</v>
      </c>
      <c r="D8">
        <f>B8*$B$1</f>
        <v>8</v>
      </c>
      <c r="E8">
        <f>C8*$B$1</f>
        <v>96.08</v>
      </c>
    </row>
    <row r="9" spans="1:5" x14ac:dyDescent="0.55000000000000004">
      <c r="A9" t="s">
        <v>15</v>
      </c>
      <c r="B9">
        <v>2</v>
      </c>
      <c r="C9">
        <f>B9*12.39</f>
        <v>24.78</v>
      </c>
      <c r="D9">
        <f>B9*$B$1</f>
        <v>8</v>
      </c>
      <c r="E9">
        <f>C9*$B$1</f>
        <v>99.12</v>
      </c>
    </row>
    <row r="10" spans="1:5" x14ac:dyDescent="0.55000000000000004">
      <c r="A10" t="s">
        <v>16</v>
      </c>
      <c r="B10">
        <v>2</v>
      </c>
      <c r="C10">
        <f>B10*3.25</f>
        <v>6.5</v>
      </c>
      <c r="D10">
        <f>B10*$B$1</f>
        <v>8</v>
      </c>
      <c r="E10">
        <f>C10*$B$1</f>
        <v>26</v>
      </c>
    </row>
    <row r="11" spans="1:5" x14ac:dyDescent="0.55000000000000004">
      <c r="A11" t="s">
        <v>17</v>
      </c>
      <c r="B11">
        <v>2</v>
      </c>
      <c r="C11">
        <f>B11*3.25</f>
        <v>6.5</v>
      </c>
      <c r="D11">
        <f>B11*$B$1</f>
        <v>8</v>
      </c>
      <c r="E11">
        <f>C11*$B$1</f>
        <v>26</v>
      </c>
    </row>
    <row r="12" spans="1:5" x14ac:dyDescent="0.55000000000000004">
      <c r="A12" t="s">
        <v>18</v>
      </c>
      <c r="B12">
        <v>12</v>
      </c>
      <c r="C12">
        <f>B12*29.28</f>
        <v>351.36</v>
      </c>
      <c r="D12">
        <f>B12*$B$1</f>
        <v>48</v>
      </c>
      <c r="E12">
        <f>C12*$B$1</f>
        <v>1405.44</v>
      </c>
    </row>
    <row r="13" spans="1:5" x14ac:dyDescent="0.55000000000000004">
      <c r="A13" t="s">
        <v>4</v>
      </c>
      <c r="B13">
        <v>1</v>
      </c>
      <c r="C13">
        <v>25.12</v>
      </c>
      <c r="D13">
        <f>B13*$B$1</f>
        <v>4</v>
      </c>
      <c r="E13">
        <f>C13*$B$1</f>
        <v>100.48</v>
      </c>
    </row>
    <row r="14" spans="1:5" x14ac:dyDescent="0.55000000000000004">
      <c r="A14" t="s">
        <v>19</v>
      </c>
      <c r="B14">
        <v>4</v>
      </c>
      <c r="C14">
        <f>B14*4.96</f>
        <v>19.84</v>
      </c>
      <c r="D14">
        <f>B14*$B$1</f>
        <v>16</v>
      </c>
      <c r="E14">
        <f>C14*$B$1</f>
        <v>79.36</v>
      </c>
    </row>
    <row r="15" spans="1:5" x14ac:dyDescent="0.55000000000000004">
      <c r="A15" t="s">
        <v>5</v>
      </c>
      <c r="B15">
        <v>1</v>
      </c>
      <c r="C15">
        <v>1.7</v>
      </c>
      <c r="D15">
        <f>B15*$B$1</f>
        <v>4</v>
      </c>
      <c r="E15">
        <f>C15*$B$1</f>
        <v>6.8</v>
      </c>
    </row>
    <row r="16" spans="1:5" x14ac:dyDescent="0.55000000000000004">
      <c r="A16" t="s">
        <v>6</v>
      </c>
      <c r="B16">
        <v>1</v>
      </c>
      <c r="C16">
        <v>1.7</v>
      </c>
      <c r="D16">
        <f>B16*$B$1</f>
        <v>4</v>
      </c>
      <c r="E16">
        <f>C16*$B$1</f>
        <v>6.8</v>
      </c>
    </row>
    <row r="17" spans="1:5" x14ac:dyDescent="0.55000000000000004">
      <c r="A17" t="s">
        <v>7</v>
      </c>
      <c r="B17">
        <v>1</v>
      </c>
      <c r="C17">
        <v>6.27</v>
      </c>
      <c r="D17">
        <f>B17*$B$1</f>
        <v>4</v>
      </c>
      <c r="E17">
        <f>C17*$B$1</f>
        <v>25.08</v>
      </c>
    </row>
    <row r="18" spans="1:5" x14ac:dyDescent="0.55000000000000004">
      <c r="A18" t="s">
        <v>8</v>
      </c>
      <c r="B18">
        <v>1</v>
      </c>
      <c r="C18">
        <v>6.27</v>
      </c>
      <c r="D18">
        <f>B18*$B$1</f>
        <v>4</v>
      </c>
      <c r="E18">
        <f>C18*$B$1</f>
        <v>25.08</v>
      </c>
    </row>
    <row r="19" spans="1:5" x14ac:dyDescent="0.55000000000000004">
      <c r="A19" t="s">
        <v>9</v>
      </c>
      <c r="B19">
        <v>2</v>
      </c>
      <c r="C19">
        <f>B19*2.71</f>
        <v>5.42</v>
      </c>
      <c r="D19">
        <f>B19*$B$1</f>
        <v>8</v>
      </c>
      <c r="E19">
        <f>C19*$B$1</f>
        <v>21.68</v>
      </c>
    </row>
    <row r="20" spans="1:5" x14ac:dyDescent="0.55000000000000004">
      <c r="A20" t="s">
        <v>10</v>
      </c>
      <c r="B20">
        <v>2</v>
      </c>
      <c r="C20">
        <f>B20*1.42</f>
        <v>2.84</v>
      </c>
      <c r="D20">
        <f>B20*$B$1</f>
        <v>8</v>
      </c>
      <c r="E20">
        <f>C20*$B$1</f>
        <v>11.36</v>
      </c>
    </row>
    <row r="21" spans="1:5" x14ac:dyDescent="0.55000000000000004">
      <c r="A21" s="2" t="s">
        <v>21</v>
      </c>
      <c r="B21" s="2"/>
      <c r="C21" s="2">
        <f>SUM(C4:C20)</f>
        <v>571.48</v>
      </c>
      <c r="D21" s="2"/>
      <c r="E21" s="2">
        <f>SUM(E4:E20)</f>
        <v>2285.92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Sato</dc:creator>
  <cp:lastModifiedBy>Matthew Michael Sato</cp:lastModifiedBy>
  <dcterms:created xsi:type="dcterms:W3CDTF">2015-06-05T18:17:20Z</dcterms:created>
  <dcterms:modified xsi:type="dcterms:W3CDTF">2025-06-13T19:59:09Z</dcterms:modified>
</cp:coreProperties>
</file>