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search\chatbots-actions-experiments\eval-history\"/>
    </mc:Choice>
  </mc:AlternateContent>
  <bookViews>
    <workbookView xWindow="-120" yWindow="-120" windowWidth="29040" windowHeight="15720"/>
  </bookViews>
  <sheets>
    <sheet name="table" sheetId="1" r:id="rId1"/>
    <sheet name="issue_stats" sheetId="2" r:id="rId2"/>
  </sheets>
  <definedNames>
    <definedName name="_xlnm._FilterDatabase" localSheetId="0" hidden="1">table!$A$1:$M$1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J4" i="2"/>
  <c r="J3" i="2"/>
  <c r="J2" i="2"/>
  <c r="C6" i="2" l="1"/>
  <c r="D6" i="2"/>
  <c r="E6" i="2"/>
  <c r="F6" i="2"/>
  <c r="G6" i="2"/>
  <c r="H6" i="2"/>
  <c r="I6" i="2"/>
  <c r="B6" i="2"/>
  <c r="B3" i="2"/>
  <c r="D3" i="2"/>
  <c r="E3" i="2"/>
  <c r="F3" i="2"/>
  <c r="G3" i="2"/>
  <c r="H3" i="2"/>
  <c r="I3" i="2"/>
  <c r="C3" i="2"/>
</calcChain>
</file>

<file path=xl/sharedStrings.xml><?xml version="1.0" encoding="utf-8"?>
<sst xmlns="http://schemas.openxmlformats.org/spreadsheetml/2006/main" count="144" uniqueCount="122">
  <si>
    <t>Name</t>
  </si>
  <si>
    <t>#commits</t>
  </si>
  <si>
    <t>rhit_IRPA_2023</t>
  </si>
  <si>
    <t>ISSUES</t>
  </si>
  <si>
    <t>G15, G19, G17, G13, G17, G17, G9, G9, G13, G17, G17, G9</t>
  </si>
  <si>
    <t>knowledge_based_chatbot</t>
  </si>
  <si>
    <t>G17, G17, G17, G17, G17, G17, G13, G17, G18, G19, G18, G9, G9</t>
  </si>
  <si>
    <t>agents-bot</t>
  </si>
  <si>
    <t>G17, G15, G18, G13, G18, G17, G13, G19, G9, G13, G13, G13, G15, G16, G13, G18, G9, G18, G13, G15, G17, G18, G15, G9, G13, G15, G13, G18, G13, G18, G13, G17, G13, G18, G18, G15, G13, G15, G9, G13, G17, G15, G17, G17, G13, G17, G18, G18, G18, G18, G15</t>
  </si>
  <si>
    <t>faster-Sharon</t>
  </si>
  <si>
    <t>IEEE_Chatbot_v2</t>
  </si>
  <si>
    <t>G17, G17, G16, G16, G9, G17, G9, G13, G17, G9, G17, G15, G17, G17, G17, G13, G17, G16, G15, G13, G16, G13, G9, G17, G17, G16, G17, G17, G17, G16, G17, G17, G17, G15, G16, G17, G16, G13, G9, G13, G17, G17, G15, G17, G17, G16, G17, G9, G17, G15, G17, G15, G13, G15, G16, G16</t>
  </si>
  <si>
    <t>G16, G9, G17, G16, G17, G18, G17, G17, G17, G18, G16, G16, G16, G17, G16, G13, G13, G18</t>
  </si>
  <si>
    <t>chloe</t>
  </si>
  <si>
    <t>G17, G17, G17, G9, G13, G15, G19, G13, G17, G17, G9, G17, G17, G9, G13, G9, G17, G16, G17, G15, G15, G17, G17, G15, G17, G15, G13, G9, G13, G13, G17, G13, G15, G13, G17, G17, G17, G13, G17, G13, G16, G13, G13, G9, G16, G13, G13, G15, G15, G9, G13</t>
  </si>
  <si>
    <t>STDs_Bot</t>
  </si>
  <si>
    <t>G13, G13, G13, G9, G9, G13, G13, G13, G13, G9, G19, G13, G9, G13, G9, G13, G9, G9, G16, G9, G9, G13, G13, G9, G18, G13, G9, G18, G9, G9, G13, G13</t>
  </si>
  <si>
    <t>CS310Project</t>
  </si>
  <si>
    <t>G13, G15, G18, G13, G17, G13, G18, G13, G19, G9, G13, G18, G13, G15, G13, G16, G18, G18, G13, G17, G13, G18, G18, G12, G18, G13, G13, G18, G13, G17, G17, G13, G15, G18, G13, G13, G9, G13, G13, G18, G18, G18, G9, G13, G9, G18, G18, G13, G15, G9, G18, G15, G9, G18, G18, G13, G18, G17, G18, G18, G9, G18, G13, G17, G17</t>
  </si>
  <si>
    <t>Chatbots-with-conversation-repa</t>
  </si>
  <si>
    <t>G17, G17, G17, G17, G17, G17, G17, G17, G17, G17, G19, G17, G17, G17, G17, G17, G17, G17, G17, G17, G17, G17, G17, G17, G17, G17, G17, G16, G17, G17, G17, G17, G17, G17, G17, G17, G17, G17, G17, G17, G17, G17, G9, G17, G17, G17, G17, G17, G17, G17, G17, G17, G17, G18, G16, G17, G17, G17, G17, G17, G17, G17, G17, G17, G17, G17, G17, G17, G17, G17, G13, G17, G18, G17, G17, G17, G17, G17, G17, G17, G17, G17, G17, G17, G17, G17, G17, G17, G17, G17, G17, G17, G17, G17, G17, G17, G17, G18, G17, G17, G17, G15, G17, G17, G17, G17, G17, G18, G17, G17, G13, G13, G17, G17, G18, G17</t>
  </si>
  <si>
    <t>rasa_project</t>
  </si>
  <si>
    <t>G9, G16, G13, G9, G17, G17, G16, G17, G13, G17, G13, G13, G17, G19, G9, G9, G16, G16, G13, G17, G17, G17, G17, G17, G13, G9, G13, G13, G16, G13, G17, G9, G13, G13, G17, G16, G16, G16, G13, G17, G13, G17, G13, G17, G17, G17, G13, G17, G9, G17, G9, G16, G13, G13, G17, G13, G13, G17, G13, G17, G16, G17, G13, G17, G13, G17, G17, G13, G13, G9, G17, G13, G17, G17, G16, G16, G13, G9, G17, G17, G9, G16, G17, G16, G17, G16, G16, G13, G13, G16, G13, G17, G17, G13</t>
  </si>
  <si>
    <t>agent-bot-new</t>
  </si>
  <si>
    <t>G17, G17, G17, G17, G17, G18, G18, G16, G19, G16, G13, G18, G9, G16, G17, G18, G17, G18, G17, G18, G17, G9, G18, G17, G18, G13, G13</t>
  </si>
  <si>
    <t>rasa-chatbot</t>
  </si>
  <si>
    <t>G13, G13, G13, G13, G13, G13, G9, G13, G13, G13, G19, G13, G13, G13, G13, G13, G13, G13, G13, G13, G13, G13, G16, G13, G13, G13, G9, G13, G9, G13, G13, G9, G13, G13, G13, G13, G17, G9</t>
  </si>
  <si>
    <t>helpdesk-assistant</t>
  </si>
  <si>
    <t>G13, G18, G13, G13, G18, G17, G17, G17, G17, G9, G17, G13</t>
  </si>
  <si>
    <t>rasa-cfs</t>
  </si>
  <si>
    <t>G16, G13, G13, G9, G17, G16, G15, G13, G15, G13, G19, G16, G13, G15</t>
  </si>
  <si>
    <t>chatbot</t>
  </si>
  <si>
    <t>G13, G13, G13, G13, G17, G18, G16, G9, G9, G15, G13, G13, G13, G13, G17, G13, G13, G19, G17, G18, G13, G18, G13, G17, G13, G17, G17, G9, G9, G16, G13, G13, G13, G15, G9, G13, G13</t>
  </si>
  <si>
    <t>team_saga</t>
  </si>
  <si>
    <t>G13, G13, G18, G9, G17, G17, G13, G17, G15, G9, G19, G13, G13, G13, G15, G9, G18, G9, G13, G18, G16, G13, G18, G13, G18, G9, G15, G9, G17, G13, G18</t>
  </si>
  <si>
    <t>G19</t>
  </si>
  <si>
    <t>G19, G9, G13, G18</t>
  </si>
  <si>
    <t>G17, G15</t>
  </si>
  <si>
    <t>G9, G13, G16, G17</t>
  </si>
  <si>
    <t>G9, G15, G17, G19</t>
  </si>
  <si>
    <t>G9, G13, G16, G19</t>
  </si>
  <si>
    <t>G16, G19</t>
  </si>
  <si>
    <t>G9, G13, G17</t>
  </si>
  <si>
    <t>G13, G16, G17, G19</t>
  </si>
  <si>
    <t>G15, G16, G19</t>
  </si>
  <si>
    <t>Avg. Commits 
to resolution (total)</t>
  </si>
  <si>
    <t>min commits 
to resolution</t>
  </si>
  <si>
    <t>max commits 
to resolution</t>
  </si>
  <si>
    <t>#issues in 
last commit</t>
  </si>
  <si>
    <t>total distinct 
issues</t>
  </si>
  <si>
    <t>#chatbot 
commits</t>
  </si>
  <si>
    <t>ISSUE TYPES 
LAST COMMIT</t>
  </si>
  <si>
    <t>ISSUES LAST
COMMIT</t>
  </si>
  <si>
    <t>G19, G9, G13, G9, G18, G13, G13</t>
  </si>
  <si>
    <t>G17, G15, G17, G15, G17, G15, G17, G15, G17, G15, G17, G15, G15</t>
  </si>
  <si>
    <t>G9, G17, G16, G17, G17, G17, G13</t>
  </si>
  <si>
    <t>G15, G19, G17, G15, G15, G15, G15, G9, G15, G17, G15, G15</t>
  </si>
  <si>
    <t>G13, G13, G13, G9, G19, G13, G9, G13, G9, G16, G9, G13, G9, G9, G9, G13</t>
  </si>
  <si>
    <t xml:space="preserve">G13, G13, G13, G13, G13, G13, G13, G13, G13, G13, G13, G13, G13, G13, G13, G13, G16, G13, G13, G13, G13, G13, G13, G13, G13, G17, G9 </t>
  </si>
  <si>
    <t>G13, G13, G17, G13, G19, G16, G13</t>
  </si>
  <si>
    <t>G13, G13, G13, G13, G13, G13, G19, G16, G13, G15</t>
  </si>
  <si>
    <t>G19, G15, G16, G15</t>
  </si>
  <si>
    <t>G12</t>
  </si>
  <si>
    <t>G13</t>
  </si>
  <si>
    <t>G15</t>
  </si>
  <si>
    <t>G16</t>
  </si>
  <si>
    <t>G17</t>
  </si>
  <si>
    <t>G18</t>
  </si>
  <si>
    <t>G9</t>
  </si>
  <si>
    <t>All issues</t>
  </si>
  <si>
    <t>All pending issues</t>
  </si>
  <si>
    <t>All pending types</t>
  </si>
  <si>
    <t>G13, G15, G16, G19</t>
  </si>
  <si>
    <t>All corrected issues</t>
  </si>
  <si>
    <t>Number of chatbots</t>
  </si>
  <si>
    <t>% bots with issue</t>
  </si>
  <si>
    <t>Cinebot</t>
  </si>
  <si>
    <t>Cooking assistant</t>
  </si>
  <si>
    <t>Technology</t>
  </si>
  <si>
    <t>Dialogflow</t>
  </si>
  <si>
    <t>Conf-chatbot</t>
  </si>
  <si>
    <t>ISU-Jovo-v2</t>
  </si>
  <si>
    <t>G9, G16, G17, G18</t>
  </si>
  <si>
    <t xml:space="preserve">G9, G16, G17, G17, G17, G17, G17, G17, G17, G17, G17, G17, G18 </t>
  </si>
  <si>
    <t>G13, G15</t>
  </si>
  <si>
    <t>G9, G15, G18</t>
  </si>
  <si>
    <t>G9, G15, G15, G15, G15, G15, G15, G15, G15, G15, G15, G15, G15, G18</t>
  </si>
  <si>
    <t>G13, G13, G19, G9, G9, G13, G13, G13, G13, G13, G13, G9, G13, G13, G13, G9, G13, G17</t>
  </si>
  <si>
    <t>G9, G13, G17, G17, G17, G18, G16, G17, G17, G17, G17, G17, G17, G17</t>
  </si>
  <si>
    <t>G13, G13, G13, G13, G13, G13, G13, G13, G15, G15, G15, G15, G18, G13, G13, G13, G13, G13, G13, G13, G15, G13, G13, G13, G13, G13, G13, G13, G13, G13, G13, G13, G13, G13, G13, G13, G13, G13, G13, G13, G13, G13, G13, G13, G13, G13, G15, G15, G15, G15, G15, G15, G15, G15, G15, G15, G15, G15, G15, G15, G14, G15, G13, G13, G13, G13, G13, G13, G13, G13, G13, G13, G15, G13, G13, G13, G13, G13, G15, G15</t>
  </si>
  <si>
    <t>G13, G13, G13, G13, G13, G13, G13, G13, G13, G13, G13, G13, G13, G13, G13, G13, G13, G13, G13, G13, G13, G13, G13, G13, G13, G13, G13, G13, G13, G13, G13, G13, G13, G13, G13, G13, G13, G13, G13, G13, G13, G13, G13, G13, G13, G15, G15, G15, G15, G15, G15, G15, G15, G15, G15, G15, G15, G15, G15, G15, G15, G15, G15, G15, G15</t>
  </si>
  <si>
    <t>G9, G15, G15, G15, G15, G15, G15, G15, G15, G15, G15, G18, G15, G15, G15</t>
  </si>
  <si>
    <t>Link</t>
  </si>
  <si>
    <t>http://github.com/rhit-dingb/rhit_IRPA_2023</t>
  </si>
  <si>
    <t>https://github.com/gessi-chatbots/knowledge_based_chatbot</t>
  </si>
  <si>
    <t>https://github.com/Ridgebeck/agent-bot</t>
  </si>
  <si>
    <t>http://github.com/advoco-gh/faster-Sharon</t>
  </si>
  <si>
    <t>http://github.com/adityasohoni/IEEE_Chatbot_v2</t>
  </si>
  <si>
    <t>http://github.com/advoco-gh/chloe</t>
  </si>
  <si>
    <t>http://github.com/gicraveiro/STDs_Bot</t>
  </si>
  <si>
    <t>http://github.com/JackFarmer132/CS310Project</t>
  </si>
  <si>
    <t>http://github.com/Mina-Fsh/Chatbots-with-conversation-repair-strategies</t>
  </si>
  <si>
    <t>https://github.com/angeln5/rasa_project</t>
  </si>
  <si>
    <t>https://github.com/Ridgebeck/agent-bot-new</t>
  </si>
  <si>
    <t>http://github.com/namhoai167/rasa-chatbot</t>
  </si>
  <si>
    <t>http://github.com/OmegaLies/helpdesk-assistant</t>
  </si>
  <si>
    <t>http://github.com/aoruize/rasa-cfs</t>
  </si>
  <si>
    <t>https://github.com/gmeisinger/chatbot</t>
  </si>
  <si>
    <t>http://github.com/anka02/team_saga</t>
  </si>
  <si>
    <t xml:space="preserve">https://github.com/AimeeLaing/Cinebot </t>
  </si>
  <si>
    <t xml:space="preserve">https://github.com/materight/cooking-assistant </t>
  </si>
  <si>
    <t xml:space="preserve">https://github.com/jdelara/NLProg </t>
  </si>
  <si>
    <t xml:space="preserve">https://github.com/tyshantprince/ISU-Jovo-v2 </t>
  </si>
  <si>
    <t>Rasa 2.0</t>
  </si>
  <si>
    <t>Rasa 3.0</t>
  </si>
  <si>
    <t>Rasa 2.5</t>
  </si>
  <si>
    <t>Rasa 2.6</t>
  </si>
  <si>
    <t>Rasa 2.1</t>
  </si>
  <si>
    <t>Rasa 2.8</t>
  </si>
  <si>
    <t>Total</t>
  </si>
  <si>
    <t>percentage of corrected issues</t>
  </si>
  <si>
    <t>percentage of pending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</si>
</sst>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2" fillId="0" borderId="1" xfId="1" applyBorder="1"/>
    <xf numFmtId="0" fontId="0" fillId="0" borderId="0" xfId="0" applyBorder="1"/>
    <xf numFmtId="0" fontId="2" fillId="0" borderId="1" xfId="1" applyBorder="1" applyAlignment="1">
      <alignment horizontal="left" vertical="center" readingOrder="1"/>
    </xf>
    <xf numFmtId="0" fontId="2" fillId="0" borderId="0" xfId="1" applyBorder="1"/>
    <xf numFmtId="0" fontId="2" fillId="0" borderId="3" xfId="1" applyBorder="1"/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1"/>
                </a:solidFill>
              </a:rPr>
              <a:t>Pending and</a:t>
            </a:r>
            <a:r>
              <a:rPr lang="es-ES" baseline="0">
                <a:solidFill>
                  <a:schemeClr val="tx1"/>
                </a:solidFill>
              </a:rPr>
              <a:t> corrected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0.1161574074074074"/>
          <c:w val="0.87465069991251099"/>
          <c:h val="0.7629246864975211"/>
        </c:manualLayout>
      </c:layout>
      <c:barChart>
        <c:barDir val="col"/>
        <c:grouping val="stacked"/>
        <c:varyColors val="0"/>
        <c:ser>
          <c:idx val="1"/>
          <c:order val="0"/>
          <c:tx>
            <c:v>Corrected issues</c:v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5944050076532387E-2"/>
                  <c:y val="-4.43704858707952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9920071537903647E-3"/>
                  <c:y val="-3.105934010955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082288017592849E-2"/>
                  <c:y val="-3.7069219652519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795195901257647E-2"/>
                  <c:y val="-8.87412522790542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594405007653228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7.1928043258171703E-2"/>
                  <c:y val="1.26492123932684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1275636778327848E-2"/>
                  <c:y val="2.276858230789799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5944050076532387E-2"/>
                  <c:y val="-3.9933437283715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issue_stats!$B$1:$I$1</c:f>
              <c:strCache>
                <c:ptCount val="8"/>
                <c:pt idx="0">
                  <c:v>G9</c:v>
                </c:pt>
                <c:pt idx="1">
                  <c:v>G12</c:v>
                </c:pt>
                <c:pt idx="2">
                  <c:v>G13</c:v>
                </c:pt>
                <c:pt idx="3">
                  <c:v>G15</c:v>
                </c:pt>
                <c:pt idx="4">
                  <c:v>G16</c:v>
                </c:pt>
                <c:pt idx="5">
                  <c:v>G17</c:v>
                </c:pt>
                <c:pt idx="6">
                  <c:v>G18</c:v>
                </c:pt>
                <c:pt idx="7">
                  <c:v>G19</c:v>
                </c:pt>
              </c:strCache>
            </c:strRef>
          </c:cat>
          <c:val>
            <c:numRef>
              <c:f>issue_stats!$B$3:$I$3</c:f>
              <c:numCache>
                <c:formatCode>General</c:formatCode>
                <c:ptCount val="8"/>
                <c:pt idx="0">
                  <c:v>66</c:v>
                </c:pt>
                <c:pt idx="1">
                  <c:v>1</c:v>
                </c:pt>
                <c:pt idx="2">
                  <c:v>158</c:v>
                </c:pt>
                <c:pt idx="3">
                  <c:v>25</c:v>
                </c:pt>
                <c:pt idx="4">
                  <c:v>44</c:v>
                </c:pt>
                <c:pt idx="5">
                  <c:v>227</c:v>
                </c:pt>
                <c:pt idx="6">
                  <c:v>66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42-4EFA-9BF3-FFBAAD8D5211}"/>
            </c:ext>
          </c:extLst>
        </c:ser>
        <c:ser>
          <c:idx val="2"/>
          <c:order val="1"/>
          <c:tx>
            <c:v>Pending issues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8608136107472585E-2"/>
                  <c:y val="2.5298424786471515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6640023845967802E-2"/>
                  <c:y val="-0.106489166089908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37730408146036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2649426856038126E-2"/>
                  <c:y val="-0.12895274711026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1968028615161362E-2"/>
                  <c:y val="-6.655572880619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860805246112916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6640023845967802E-2"/>
                  <c:y val="-3.9933437283715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3.4632030999758145E-2"/>
                  <c:y val="-5.7681631632033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678B-47CA-BF2E-DA724358D4D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issue_stats!$B$1:$I$1</c:f>
              <c:strCache>
                <c:ptCount val="8"/>
                <c:pt idx="0">
                  <c:v>G9</c:v>
                </c:pt>
                <c:pt idx="1">
                  <c:v>G12</c:v>
                </c:pt>
                <c:pt idx="2">
                  <c:v>G13</c:v>
                </c:pt>
                <c:pt idx="3">
                  <c:v>G15</c:v>
                </c:pt>
                <c:pt idx="4">
                  <c:v>G16</c:v>
                </c:pt>
                <c:pt idx="5">
                  <c:v>G17</c:v>
                </c:pt>
                <c:pt idx="6">
                  <c:v>G18</c:v>
                </c:pt>
                <c:pt idx="7">
                  <c:v>G19</c:v>
                </c:pt>
              </c:strCache>
            </c:strRef>
          </c:cat>
          <c:val>
            <c:numRef>
              <c:f>issue_stats!$B$4:$I$4</c:f>
              <c:numCache>
                <c:formatCode>General</c:formatCode>
                <c:ptCount val="8"/>
                <c:pt idx="0">
                  <c:v>15</c:v>
                </c:pt>
                <c:pt idx="1">
                  <c:v>0</c:v>
                </c:pt>
                <c:pt idx="2">
                  <c:v>91</c:v>
                </c:pt>
                <c:pt idx="3">
                  <c:v>50</c:v>
                </c:pt>
                <c:pt idx="4">
                  <c:v>9</c:v>
                </c:pt>
                <c:pt idx="5">
                  <c:v>24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42-4EFA-9BF3-FFBAAD8D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68768"/>
        <c:axId val="142864848"/>
      </c:barChart>
      <c:catAx>
        <c:axId val="1428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4848"/>
        <c:crosses val="autoZero"/>
        <c:auto val="1"/>
        <c:lblAlgn val="ctr"/>
        <c:lblOffset val="100"/>
        <c:noMultiLvlLbl val="0"/>
      </c:catAx>
      <c:valAx>
        <c:axId val="142864848"/>
        <c:scaling>
          <c:orientation val="minMax"/>
          <c:max val="2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33059975923283"/>
          <c:y val="0.20988986686408626"/>
          <c:w val="0.30880129751599605"/>
          <c:h val="0.20338592225801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1"/>
                </a:solidFill>
              </a:rPr>
              <a:t>%</a:t>
            </a:r>
            <a:r>
              <a:rPr lang="es-ES" baseline="0">
                <a:solidFill>
                  <a:schemeClr val="tx1"/>
                </a:solidFill>
              </a:rPr>
              <a:t> Chatbots with unsolved issue type</a:t>
            </a:r>
            <a:endParaRPr lang="es-E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issue_stats!$B$1:$I$1</c:f>
              <c:strCache>
                <c:ptCount val="8"/>
                <c:pt idx="0">
                  <c:v>G9</c:v>
                </c:pt>
                <c:pt idx="1">
                  <c:v>G12</c:v>
                </c:pt>
                <c:pt idx="2">
                  <c:v>G13</c:v>
                </c:pt>
                <c:pt idx="3">
                  <c:v>G15</c:v>
                </c:pt>
                <c:pt idx="4">
                  <c:v>G16</c:v>
                </c:pt>
                <c:pt idx="5">
                  <c:v>G17</c:v>
                </c:pt>
                <c:pt idx="6">
                  <c:v>G18</c:v>
                </c:pt>
                <c:pt idx="7">
                  <c:v>G19</c:v>
                </c:pt>
              </c:strCache>
            </c:strRef>
          </c:cat>
          <c:val>
            <c:numRef>
              <c:f>issue_stats!$B$6:$I$6</c:f>
              <c:numCache>
                <c:formatCode>General</c:formatCode>
                <c:ptCount val="8"/>
                <c:pt idx="0">
                  <c:v>40</c:v>
                </c:pt>
                <c:pt idx="1">
                  <c:v>0</c:v>
                </c:pt>
                <c:pt idx="2">
                  <c:v>35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15</c:v>
                </c:pt>
                <c:pt idx="7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D2-479C-B000-AEC9D72E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64456"/>
        <c:axId val="142866024"/>
      </c:barChart>
      <c:catAx>
        <c:axId val="1428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6024"/>
        <c:crosses val="autoZero"/>
        <c:auto val="1"/>
        <c:lblAlgn val="ctr"/>
        <c:lblOffset val="100"/>
        <c:noMultiLvlLbl val="0"/>
      </c:catAx>
      <c:valAx>
        <c:axId val="142866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959304</xdr:colOff>
      <xdr:row>9</xdr:row>
      <xdr:rowOff>119061</xdr:rowOff>
    </xdr:from>
    <xdr:to>
      <xdr:col>8</xdr:col>
      <xdr:colOff>200025</xdr:colOff>
      <xdr:row>24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A5E1325-7606-9F1F-5D3F-11220D775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265340</xdr:colOff>
      <xdr:row>9</xdr:row>
      <xdr:rowOff>129268</xdr:rowOff>
    </xdr:from>
    <xdr:to>
      <xdr:col>14</xdr:col>
      <xdr:colOff>66676</xdr:colOff>
      <xdr:row>24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4033AE34-9AC9-BF49-0E6B-E3581EAB1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delara/NLProg" TargetMode="External"/><Relationship Id="rId13" Type="http://schemas.openxmlformats.org/officeDocument/2006/relationships/hyperlink" Target="http://github.com/advoco-gh/faster-Sharon" TargetMode="External"/><Relationship Id="rId3" Type="http://schemas.openxmlformats.org/officeDocument/2006/relationships/hyperlink" Target="https://github.com/Ridgebeck/agent-bot-new" TargetMode="External"/><Relationship Id="rId7" Type="http://schemas.openxmlformats.org/officeDocument/2006/relationships/hyperlink" Target="https://github.com/materight/cooking-assistant" TargetMode="External"/><Relationship Id="rId12" Type="http://schemas.openxmlformats.org/officeDocument/2006/relationships/hyperlink" Target="http://github.com/advoco-gh/chlo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github.com/adityasohoni/IEEE_Chatbot_v2" TargetMode="External"/><Relationship Id="rId16" Type="http://schemas.openxmlformats.org/officeDocument/2006/relationships/hyperlink" Target="http://github.com/anka02/team_saga" TargetMode="External"/><Relationship Id="rId1" Type="http://schemas.openxmlformats.org/officeDocument/2006/relationships/hyperlink" Target="https://github.com/gessi-chatbots/knowledge_based_chatbot" TargetMode="External"/><Relationship Id="rId6" Type="http://schemas.openxmlformats.org/officeDocument/2006/relationships/hyperlink" Target="https://github.com/AimeeLaing/Cinebot" TargetMode="External"/><Relationship Id="rId11" Type="http://schemas.openxmlformats.org/officeDocument/2006/relationships/hyperlink" Target="https://github.com/Ridgebeck/agent-bot" TargetMode="External"/><Relationship Id="rId5" Type="http://schemas.openxmlformats.org/officeDocument/2006/relationships/hyperlink" Target="https://github.com/gmeisinger/chatbot" TargetMode="External"/><Relationship Id="rId15" Type="http://schemas.openxmlformats.org/officeDocument/2006/relationships/hyperlink" Target="http://github.com/aoruize/rasa-cfs" TargetMode="External"/><Relationship Id="rId10" Type="http://schemas.openxmlformats.org/officeDocument/2006/relationships/hyperlink" Target="http://github.com/Mina-Fsh/Chatbots-with-conversation-repair-strategies" TargetMode="External"/><Relationship Id="rId4" Type="http://schemas.openxmlformats.org/officeDocument/2006/relationships/hyperlink" Target="http://github.com/namhoai167/rasa-chatbot" TargetMode="External"/><Relationship Id="rId9" Type="http://schemas.openxmlformats.org/officeDocument/2006/relationships/hyperlink" Target="https://github.com/tyshantprince/ISU-Jovo-v2" TargetMode="External"/><Relationship Id="rId14" Type="http://schemas.openxmlformats.org/officeDocument/2006/relationships/hyperlink" Target="http://github.com/OmegaLies/helpdesk-assist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12" sqref="D12"/>
    </sheetView>
  </sheetViews>
  <sheetFormatPr baseColWidth="10" defaultRowHeight="14.25"/>
  <cols>
    <col min="2" max="2" width="14.875" customWidth="1"/>
    <col min="3" max="3" width="34.75" customWidth="1"/>
    <col min="4" max="4" width="10.625" customWidth="1"/>
    <col min="5" max="5" width="10.125" customWidth="1"/>
    <col min="6" max="6" width="14.375" customWidth="1"/>
    <col min="7" max="7" width="12.625" customWidth="1"/>
    <col min="8" max="8" width="16.875" customWidth="1"/>
    <col min="9" max="9" width="12.875" customWidth="1"/>
    <col min="10" max="10" width="13.25" customWidth="1"/>
    <col min="11" max="11" width="12.375" customWidth="1"/>
    <col min="12" max="12" width="17.375" customWidth="1"/>
    <col min="13" max="13" width="122.75" customWidth="1"/>
  </cols>
  <sheetData>
    <row r="1" spans="1:13" ht="60.75" customHeight="1">
      <c r="A1" s="1" t="s">
        <v>78</v>
      </c>
      <c r="B1" s="1" t="s">
        <v>0</v>
      </c>
      <c r="C1" s="1" t="s">
        <v>92</v>
      </c>
      <c r="D1" s="1" t="s">
        <v>1</v>
      </c>
      <c r="E1" s="3" t="s">
        <v>50</v>
      </c>
      <c r="F1" s="3" t="s">
        <v>49</v>
      </c>
      <c r="G1" s="3" t="s">
        <v>48</v>
      </c>
      <c r="H1" s="3" t="s">
        <v>51</v>
      </c>
      <c r="I1" s="3" t="s">
        <v>45</v>
      </c>
      <c r="J1" s="3" t="s">
        <v>46</v>
      </c>
      <c r="K1" s="3" t="s">
        <v>47</v>
      </c>
      <c r="L1" s="3" t="s">
        <v>52</v>
      </c>
      <c r="M1" s="1" t="s">
        <v>3</v>
      </c>
    </row>
    <row r="2" spans="1:13">
      <c r="A2" t="s">
        <v>118</v>
      </c>
      <c r="B2" s="2" t="s">
        <v>23</v>
      </c>
      <c r="C2" s="11" t="s">
        <v>103</v>
      </c>
      <c r="D2" s="19">
        <v>73</v>
      </c>
      <c r="E2" s="4">
        <v>36</v>
      </c>
      <c r="F2" s="4">
        <v>27</v>
      </c>
      <c r="G2" s="4">
        <v>2</v>
      </c>
      <c r="H2" s="5" t="s">
        <v>41</v>
      </c>
      <c r="I2" s="2">
        <v>19.740740740740701</v>
      </c>
      <c r="J2" s="4">
        <v>1</v>
      </c>
      <c r="K2" s="4">
        <v>70</v>
      </c>
      <c r="L2" s="2" t="s">
        <v>41</v>
      </c>
      <c r="M2" s="2" t="s">
        <v>24</v>
      </c>
    </row>
    <row r="3" spans="1:13">
      <c r="A3" t="s">
        <v>116</v>
      </c>
      <c r="B3" s="2" t="s">
        <v>7</v>
      </c>
      <c r="C3" s="11" t="s">
        <v>95</v>
      </c>
      <c r="D3" s="19">
        <v>102</v>
      </c>
      <c r="E3" s="4">
        <v>68</v>
      </c>
      <c r="F3" s="4">
        <v>51</v>
      </c>
      <c r="G3" s="4">
        <v>7</v>
      </c>
      <c r="H3" s="5" t="s">
        <v>36</v>
      </c>
      <c r="I3" s="2">
        <v>17</v>
      </c>
      <c r="J3" s="4">
        <v>1</v>
      </c>
      <c r="K3" s="4">
        <v>68</v>
      </c>
      <c r="L3" s="5" t="s">
        <v>53</v>
      </c>
      <c r="M3" s="2" t="s">
        <v>8</v>
      </c>
    </row>
    <row r="4" spans="1:13">
      <c r="A4" t="s">
        <v>113</v>
      </c>
      <c r="B4" s="2" t="s">
        <v>31</v>
      </c>
      <c r="C4" s="11" t="s">
        <v>107</v>
      </c>
      <c r="D4" s="19">
        <v>388</v>
      </c>
      <c r="E4" s="4">
        <v>91</v>
      </c>
      <c r="F4" s="4">
        <v>37</v>
      </c>
      <c r="G4" s="4">
        <v>10</v>
      </c>
      <c r="H4" s="5" t="s">
        <v>72</v>
      </c>
      <c r="I4" s="2">
        <v>112.756756756757</v>
      </c>
      <c r="J4" s="4">
        <v>4</v>
      </c>
      <c r="K4" s="4">
        <v>390</v>
      </c>
      <c r="L4" s="5" t="s">
        <v>60</v>
      </c>
      <c r="M4" s="2" t="s">
        <v>32</v>
      </c>
    </row>
    <row r="5" spans="1:13">
      <c r="A5" t="s">
        <v>117</v>
      </c>
      <c r="B5" s="2" t="s">
        <v>19</v>
      </c>
      <c r="C5" s="11" t="s">
        <v>101</v>
      </c>
      <c r="D5" s="19">
        <v>299</v>
      </c>
      <c r="E5" s="4">
        <v>87</v>
      </c>
      <c r="F5" s="4">
        <v>116</v>
      </c>
      <c r="G5" s="4">
        <v>0</v>
      </c>
      <c r="H5" s="5"/>
      <c r="I5" s="2">
        <v>50</v>
      </c>
      <c r="J5" s="4">
        <v>1</v>
      </c>
      <c r="K5" s="4">
        <v>136</v>
      </c>
      <c r="L5" s="5"/>
      <c r="M5" s="2" t="s">
        <v>20</v>
      </c>
    </row>
    <row r="6" spans="1:13">
      <c r="A6" t="s">
        <v>113</v>
      </c>
      <c r="B6" s="2" t="s">
        <v>13</v>
      </c>
      <c r="C6" s="11" t="s">
        <v>98</v>
      </c>
      <c r="D6" s="19">
        <v>80</v>
      </c>
      <c r="E6" s="4">
        <v>65</v>
      </c>
      <c r="F6" s="4">
        <v>51</v>
      </c>
      <c r="G6" s="4">
        <v>12</v>
      </c>
      <c r="H6" s="5" t="s">
        <v>39</v>
      </c>
      <c r="I6" s="2">
        <v>13.9411764705882</v>
      </c>
      <c r="J6" s="4">
        <v>1</v>
      </c>
      <c r="K6" s="4">
        <v>79</v>
      </c>
      <c r="L6" s="5" t="s">
        <v>56</v>
      </c>
      <c r="M6" s="2" t="s">
        <v>14</v>
      </c>
    </row>
    <row r="7" spans="1:13">
      <c r="A7" s="12" t="s">
        <v>114</v>
      </c>
      <c r="B7" s="2" t="s">
        <v>76</v>
      </c>
      <c r="C7" s="13" t="s">
        <v>109</v>
      </c>
      <c r="D7" s="19">
        <v>7</v>
      </c>
      <c r="E7" s="4">
        <v>6</v>
      </c>
      <c r="F7" s="4">
        <v>14</v>
      </c>
      <c r="G7" s="4">
        <v>13</v>
      </c>
      <c r="H7" s="5" t="s">
        <v>82</v>
      </c>
      <c r="I7" s="4">
        <v>4.6399999999999997</v>
      </c>
      <c r="J7" s="4">
        <v>1</v>
      </c>
      <c r="K7" s="4">
        <v>6</v>
      </c>
      <c r="L7" s="5" t="s">
        <v>83</v>
      </c>
      <c r="M7" s="5" t="s">
        <v>88</v>
      </c>
    </row>
    <row r="8" spans="1:13">
      <c r="A8" s="12" t="s">
        <v>79</v>
      </c>
      <c r="B8" s="2" t="s">
        <v>80</v>
      </c>
      <c r="C8" s="13" t="s">
        <v>111</v>
      </c>
      <c r="D8" s="19">
        <v>42</v>
      </c>
      <c r="E8" s="4">
        <v>7</v>
      </c>
      <c r="F8" s="4">
        <v>80</v>
      </c>
      <c r="G8" s="4">
        <v>65</v>
      </c>
      <c r="H8" s="5" t="s">
        <v>84</v>
      </c>
      <c r="I8" s="4">
        <v>21.96</v>
      </c>
      <c r="J8" s="4">
        <v>1</v>
      </c>
      <c r="K8" s="4">
        <v>39</v>
      </c>
      <c r="L8" s="4" t="s">
        <v>90</v>
      </c>
      <c r="M8" s="2" t="s">
        <v>89</v>
      </c>
    </row>
    <row r="9" spans="1:13">
      <c r="A9" s="12" t="s">
        <v>118</v>
      </c>
      <c r="B9" s="2" t="s">
        <v>77</v>
      </c>
      <c r="C9" s="13" t="s">
        <v>110</v>
      </c>
      <c r="D9" s="19">
        <v>208</v>
      </c>
      <c r="E9" s="4">
        <v>15</v>
      </c>
      <c r="F9" s="4">
        <v>18</v>
      </c>
      <c r="G9" s="4">
        <v>1</v>
      </c>
      <c r="H9" s="5" t="s">
        <v>68</v>
      </c>
      <c r="I9" s="4">
        <v>21.39</v>
      </c>
      <c r="J9" s="4">
        <v>1</v>
      </c>
      <c r="K9" s="4">
        <v>133</v>
      </c>
      <c r="L9" s="2" t="s">
        <v>68</v>
      </c>
      <c r="M9" s="2" t="s">
        <v>87</v>
      </c>
    </row>
    <row r="10" spans="1:13">
      <c r="A10" t="s">
        <v>115</v>
      </c>
      <c r="B10" s="2" t="s">
        <v>17</v>
      </c>
      <c r="C10" s="2" t="s">
        <v>100</v>
      </c>
      <c r="D10" s="19">
        <v>62</v>
      </c>
      <c r="E10" s="4">
        <v>42</v>
      </c>
      <c r="F10" s="4">
        <v>65</v>
      </c>
      <c r="G10" s="4">
        <v>0</v>
      </c>
      <c r="H10" s="5"/>
      <c r="I10" s="2">
        <v>18.323076923076901</v>
      </c>
      <c r="J10" s="4">
        <v>1</v>
      </c>
      <c r="K10" s="4">
        <v>61</v>
      </c>
      <c r="L10" s="5"/>
      <c r="M10" s="2" t="s">
        <v>18</v>
      </c>
    </row>
    <row r="11" spans="1:13">
      <c r="A11" t="s">
        <v>118</v>
      </c>
      <c r="B11" s="2" t="s">
        <v>9</v>
      </c>
      <c r="C11" s="11" t="s">
        <v>96</v>
      </c>
      <c r="D11" s="19">
        <v>65</v>
      </c>
      <c r="E11" s="4">
        <v>50</v>
      </c>
      <c r="F11" s="4">
        <v>56</v>
      </c>
      <c r="G11" s="4">
        <v>13</v>
      </c>
      <c r="H11" s="5" t="s">
        <v>37</v>
      </c>
      <c r="I11" s="2">
        <v>16.2678571428571</v>
      </c>
      <c r="J11" s="4">
        <v>1</v>
      </c>
      <c r="K11" s="4">
        <v>65</v>
      </c>
      <c r="L11" s="5" t="s">
        <v>54</v>
      </c>
      <c r="M11" s="2" t="s">
        <v>11</v>
      </c>
    </row>
    <row r="12" spans="1:13">
      <c r="A12" t="s">
        <v>114</v>
      </c>
      <c r="B12" s="2" t="s">
        <v>27</v>
      </c>
      <c r="C12" s="11" t="s">
        <v>105</v>
      </c>
      <c r="D12" s="19">
        <v>198</v>
      </c>
      <c r="E12" s="4">
        <v>13</v>
      </c>
      <c r="F12" s="4">
        <v>12</v>
      </c>
      <c r="G12" s="4">
        <v>0</v>
      </c>
      <c r="H12" s="5"/>
      <c r="I12" s="2">
        <v>39.75</v>
      </c>
      <c r="J12" s="4">
        <v>15</v>
      </c>
      <c r="K12" s="4">
        <v>67</v>
      </c>
      <c r="L12" s="5"/>
      <c r="M12" s="2" t="s">
        <v>28</v>
      </c>
    </row>
    <row r="13" spans="1:13">
      <c r="A13" t="s">
        <v>113</v>
      </c>
      <c r="B13" s="2" t="s">
        <v>10</v>
      </c>
      <c r="C13" s="11" t="s">
        <v>97</v>
      </c>
      <c r="D13" s="19">
        <v>76</v>
      </c>
      <c r="E13" s="4">
        <v>44</v>
      </c>
      <c r="F13" s="4">
        <v>18</v>
      </c>
      <c r="G13" s="4">
        <v>7</v>
      </c>
      <c r="H13" s="5" t="s">
        <v>38</v>
      </c>
      <c r="I13" s="2">
        <v>39.8888888888889</v>
      </c>
      <c r="J13" s="4">
        <v>1</v>
      </c>
      <c r="K13" s="4">
        <v>76</v>
      </c>
      <c r="L13" s="5" t="s">
        <v>55</v>
      </c>
      <c r="M13" s="2" t="s">
        <v>12</v>
      </c>
    </row>
    <row r="14" spans="1:13">
      <c r="A14" s="12" t="s">
        <v>79</v>
      </c>
      <c r="B14" s="2" t="s">
        <v>81</v>
      </c>
      <c r="C14" s="13" t="s">
        <v>112</v>
      </c>
      <c r="D14" s="19">
        <v>23</v>
      </c>
      <c r="E14" s="4">
        <v>9</v>
      </c>
      <c r="F14" s="4">
        <v>15</v>
      </c>
      <c r="G14" s="4">
        <v>14</v>
      </c>
      <c r="H14" s="5" t="s">
        <v>85</v>
      </c>
      <c r="I14" s="4">
        <v>11.93</v>
      </c>
      <c r="J14" s="4">
        <v>2</v>
      </c>
      <c r="K14" s="4">
        <v>23</v>
      </c>
      <c r="L14" s="5" t="s">
        <v>86</v>
      </c>
      <c r="M14" s="2" t="s">
        <v>91</v>
      </c>
    </row>
    <row r="15" spans="1:13">
      <c r="A15" t="s">
        <v>114</v>
      </c>
      <c r="B15" s="2" t="s">
        <v>5</v>
      </c>
      <c r="C15" s="11" t="s">
        <v>94</v>
      </c>
      <c r="D15" s="19">
        <v>65</v>
      </c>
      <c r="E15" s="4">
        <v>25</v>
      </c>
      <c r="F15" s="4">
        <v>13</v>
      </c>
      <c r="G15" s="4">
        <v>1</v>
      </c>
      <c r="H15" s="5" t="s">
        <v>35</v>
      </c>
      <c r="I15" s="2">
        <v>16.46153846153846</v>
      </c>
      <c r="J15" s="4">
        <v>1</v>
      </c>
      <c r="K15" s="4">
        <v>41</v>
      </c>
      <c r="L15" s="5" t="s">
        <v>35</v>
      </c>
      <c r="M15" s="2" t="s">
        <v>6</v>
      </c>
    </row>
    <row r="16" spans="1:13">
      <c r="A16" t="s">
        <v>113</v>
      </c>
      <c r="B16" s="2" t="s">
        <v>21</v>
      </c>
      <c r="C16" s="2" t="s">
        <v>102</v>
      </c>
      <c r="D16" s="19">
        <v>80</v>
      </c>
      <c r="E16" s="4">
        <v>38</v>
      </c>
      <c r="F16" s="4">
        <v>95</v>
      </c>
      <c r="G16" s="4">
        <v>2</v>
      </c>
      <c r="H16" s="5" t="s">
        <v>41</v>
      </c>
      <c r="I16" s="2">
        <v>21.968421052631601</v>
      </c>
      <c r="J16" s="4">
        <v>2</v>
      </c>
      <c r="K16" s="4">
        <v>83</v>
      </c>
      <c r="L16" s="2" t="s">
        <v>41</v>
      </c>
      <c r="M16" s="2" t="s">
        <v>22</v>
      </c>
    </row>
    <row r="17" spans="1:13">
      <c r="A17" t="s">
        <v>113</v>
      </c>
      <c r="B17" s="8" t="s">
        <v>29</v>
      </c>
      <c r="C17" s="15" t="s">
        <v>106</v>
      </c>
      <c r="D17" s="20">
        <v>74</v>
      </c>
      <c r="E17" s="9">
        <v>22</v>
      </c>
      <c r="F17" s="9">
        <v>14</v>
      </c>
      <c r="G17" s="9">
        <v>7</v>
      </c>
      <c r="H17" s="10" t="s">
        <v>43</v>
      </c>
      <c r="I17" s="8">
        <v>28.1428571428571</v>
      </c>
      <c r="J17" s="9">
        <v>1</v>
      </c>
      <c r="K17" s="9">
        <v>74</v>
      </c>
      <c r="L17" s="10" t="s">
        <v>59</v>
      </c>
      <c r="M17" s="8" t="s">
        <v>30</v>
      </c>
    </row>
    <row r="18" spans="1:13">
      <c r="A18" s="2" t="s">
        <v>116</v>
      </c>
      <c r="B18" s="2" t="s">
        <v>25</v>
      </c>
      <c r="C18" s="14" t="s">
        <v>104</v>
      </c>
      <c r="D18" s="19">
        <v>87</v>
      </c>
      <c r="E18" s="4">
        <v>40</v>
      </c>
      <c r="F18" s="4">
        <v>38</v>
      </c>
      <c r="G18" s="4">
        <v>27</v>
      </c>
      <c r="H18" s="5" t="s">
        <v>42</v>
      </c>
      <c r="I18" s="2">
        <v>4.1578947368421098</v>
      </c>
      <c r="J18" s="4">
        <v>1</v>
      </c>
      <c r="K18" s="4">
        <v>13</v>
      </c>
      <c r="L18" s="5" t="s">
        <v>58</v>
      </c>
      <c r="M18" s="2" t="s">
        <v>26</v>
      </c>
    </row>
    <row r="19" spans="1:13">
      <c r="A19" s="2" t="s">
        <v>113</v>
      </c>
      <c r="B19" s="2" t="s">
        <v>2</v>
      </c>
      <c r="C19" s="12" t="s">
        <v>93</v>
      </c>
      <c r="D19" s="19">
        <v>545</v>
      </c>
      <c r="E19" s="4">
        <v>77</v>
      </c>
      <c r="F19" s="4">
        <v>12</v>
      </c>
      <c r="G19" s="4">
        <v>1</v>
      </c>
      <c r="H19" s="5" t="s">
        <v>35</v>
      </c>
      <c r="I19" s="2">
        <v>59.083333333333336</v>
      </c>
      <c r="J19" s="4">
        <v>2</v>
      </c>
      <c r="K19" s="4">
        <v>156</v>
      </c>
      <c r="L19" s="5" t="s">
        <v>35</v>
      </c>
      <c r="M19" s="2" t="s">
        <v>4</v>
      </c>
    </row>
    <row r="20" spans="1:13">
      <c r="A20" s="2" t="s">
        <v>113</v>
      </c>
      <c r="B20" s="2" t="s">
        <v>15</v>
      </c>
      <c r="C20" s="12" t="s">
        <v>99</v>
      </c>
      <c r="D20" s="19">
        <v>60</v>
      </c>
      <c r="E20" s="4">
        <v>37</v>
      </c>
      <c r="F20" s="4">
        <v>32</v>
      </c>
      <c r="G20" s="4">
        <v>16</v>
      </c>
      <c r="H20" s="5" t="s">
        <v>40</v>
      </c>
      <c r="I20" s="2">
        <v>23.78125</v>
      </c>
      <c r="J20" s="4">
        <v>5</v>
      </c>
      <c r="K20" s="4">
        <v>34</v>
      </c>
      <c r="L20" s="5" t="s">
        <v>57</v>
      </c>
      <c r="M20" s="2" t="s">
        <v>16</v>
      </c>
    </row>
    <row r="21" spans="1:13">
      <c r="A21" s="2" t="s">
        <v>116</v>
      </c>
      <c r="B21" s="2" t="s">
        <v>33</v>
      </c>
      <c r="C21" s="14" t="s">
        <v>108</v>
      </c>
      <c r="D21" s="19">
        <v>144</v>
      </c>
      <c r="E21" s="4">
        <v>33</v>
      </c>
      <c r="F21" s="4">
        <v>31</v>
      </c>
      <c r="G21" s="4">
        <v>4</v>
      </c>
      <c r="H21" s="5" t="s">
        <v>44</v>
      </c>
      <c r="I21" s="2">
        <v>50.935483870967701</v>
      </c>
      <c r="J21" s="4">
        <v>1</v>
      </c>
      <c r="K21" s="4">
        <v>144</v>
      </c>
      <c r="L21" s="5" t="s">
        <v>61</v>
      </c>
      <c r="M21" s="2" t="s">
        <v>34</v>
      </c>
    </row>
  </sheetData>
  <autoFilter ref="A1:M1">
    <sortState ref="A2:M21">
      <sortCondition ref="B1"/>
    </sortState>
  </autoFilter>
  <hyperlinks>
    <hyperlink ref="C15" r:id="rId1"/>
    <hyperlink ref="C13" r:id="rId2"/>
    <hyperlink ref="C2" r:id="rId3"/>
    <hyperlink ref="C18" r:id="rId4"/>
    <hyperlink ref="C4" r:id="rId5"/>
    <hyperlink ref="C7" r:id="rId6" display="https://github.com/AimeeLaing/Cinebot"/>
    <hyperlink ref="C9" r:id="rId7" display="https://github.com/materight/cooking-assistant"/>
    <hyperlink ref="C8" r:id="rId8" display="https://github.com/jdelara/NLProg"/>
    <hyperlink ref="C14" r:id="rId9" display="https://github.com/tyshantprince/ISU-Jovo-v2"/>
    <hyperlink ref="C5" r:id="rId10"/>
    <hyperlink ref="C3" r:id="rId11"/>
    <hyperlink ref="C6" r:id="rId12"/>
    <hyperlink ref="C11" r:id="rId13"/>
    <hyperlink ref="C12" r:id="rId14"/>
    <hyperlink ref="C17" r:id="rId15"/>
    <hyperlink ref="C21" r:id="rId16"/>
  </hyperlinks>
  <pageMargins left="0.7" right="0.7" top="0.75" bottom="0.75" header="0.3" footer="0.3"/>
  <pageSetup paperSize="9"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40" zoomScaleNormal="140" workbookViewId="0">
      <selection activeCell="L5" sqref="L5"/>
    </sheetView>
  </sheetViews>
  <sheetFormatPr baseColWidth="10" defaultRowHeight="14.25"/>
  <cols>
    <col min="1" max="1" width="20.875" customWidth="1"/>
    <col min="2" max="2" width="15.25" customWidth="1"/>
    <col min="10" max="10" width="11" style="18"/>
    <col min="11" max="11" width="17.375" customWidth="1"/>
  </cols>
  <sheetData>
    <row r="1" spans="1:12">
      <c r="A1" s="2"/>
      <c r="B1" s="6" t="s">
        <v>68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35</v>
      </c>
      <c r="J1" s="16" t="s">
        <v>119</v>
      </c>
      <c r="K1" s="7" t="s">
        <v>74</v>
      </c>
      <c r="L1">
        <v>20</v>
      </c>
    </row>
    <row r="2" spans="1:12">
      <c r="A2" s="2" t="s">
        <v>69</v>
      </c>
      <c r="B2" s="4">
        <v>81</v>
      </c>
      <c r="C2" s="4">
        <v>1</v>
      </c>
      <c r="D2" s="4">
        <v>249</v>
      </c>
      <c r="E2" s="4">
        <v>75</v>
      </c>
      <c r="F2" s="4">
        <v>53</v>
      </c>
      <c r="G2" s="4">
        <v>251</v>
      </c>
      <c r="H2" s="4">
        <v>69</v>
      </c>
      <c r="I2" s="4">
        <v>14</v>
      </c>
      <c r="J2" s="18">
        <f>SUM(B2:I2)</f>
        <v>793</v>
      </c>
    </row>
    <row r="3" spans="1:12">
      <c r="A3" s="2" t="s">
        <v>73</v>
      </c>
      <c r="B3" s="4">
        <f t="shared" ref="B3:I3" si="0">B2-B4</f>
        <v>66</v>
      </c>
      <c r="C3" s="4">
        <f>C2-C4</f>
        <v>1</v>
      </c>
      <c r="D3" s="4">
        <f t="shared" si="0"/>
        <v>158</v>
      </c>
      <c r="E3" s="4">
        <f t="shared" si="0"/>
        <v>25</v>
      </c>
      <c r="F3" s="4">
        <f t="shared" si="0"/>
        <v>44</v>
      </c>
      <c r="G3" s="4">
        <f t="shared" si="0"/>
        <v>227</v>
      </c>
      <c r="H3" s="4">
        <f t="shared" si="0"/>
        <v>66</v>
      </c>
      <c r="I3" s="4">
        <f t="shared" si="0"/>
        <v>4</v>
      </c>
      <c r="J3" s="17">
        <f>SUM(B3:I3)</f>
        <v>591</v>
      </c>
      <c r="K3" s="17">
        <f>J3*100/J2</f>
        <v>74.527112232030262</v>
      </c>
      <c r="L3" t="s">
        <v>120</v>
      </c>
    </row>
    <row r="4" spans="1:12">
      <c r="A4" s="2" t="s">
        <v>70</v>
      </c>
      <c r="B4" s="4">
        <v>15</v>
      </c>
      <c r="C4" s="4">
        <v>0</v>
      </c>
      <c r="D4" s="4">
        <v>91</v>
      </c>
      <c r="E4" s="4">
        <v>50</v>
      </c>
      <c r="F4" s="4">
        <v>9</v>
      </c>
      <c r="G4" s="4">
        <v>24</v>
      </c>
      <c r="H4" s="4">
        <v>3</v>
      </c>
      <c r="I4" s="4">
        <v>10</v>
      </c>
      <c r="J4" s="18">
        <f>SUM(B4:I4)</f>
        <v>202</v>
      </c>
      <c r="K4">
        <f>J4*100/793</f>
        <v>25.472887767969734</v>
      </c>
      <c r="L4" t="s">
        <v>121</v>
      </c>
    </row>
    <row r="5" spans="1:12">
      <c r="A5" s="2" t="s">
        <v>71</v>
      </c>
      <c r="B5" s="4">
        <v>8</v>
      </c>
      <c r="C5" s="4">
        <v>0</v>
      </c>
      <c r="D5" s="4">
        <v>7</v>
      </c>
      <c r="E5" s="4">
        <v>6</v>
      </c>
      <c r="F5" s="4">
        <v>8</v>
      </c>
      <c r="G5" s="4">
        <v>6</v>
      </c>
      <c r="H5" s="4">
        <v>3</v>
      </c>
      <c r="I5" s="4">
        <v>10</v>
      </c>
    </row>
    <row r="6" spans="1:12">
      <c r="A6" s="2" t="s">
        <v>75</v>
      </c>
      <c r="B6" s="4">
        <f>ROUNDUP(B5*100/$L$1,1)</f>
        <v>40</v>
      </c>
      <c r="C6" s="4">
        <f t="shared" ref="C6:I6" si="1">ROUNDUP(C5*100/$L$1,1)</f>
        <v>0</v>
      </c>
      <c r="D6" s="4">
        <f t="shared" si="1"/>
        <v>35</v>
      </c>
      <c r="E6" s="4">
        <f t="shared" si="1"/>
        <v>30</v>
      </c>
      <c r="F6" s="4">
        <f t="shared" si="1"/>
        <v>40</v>
      </c>
      <c r="G6" s="4">
        <f t="shared" si="1"/>
        <v>30</v>
      </c>
      <c r="H6" s="4">
        <f t="shared" si="1"/>
        <v>15</v>
      </c>
      <c r="I6" s="4">
        <f t="shared" si="1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</vt:lpstr>
      <vt:lpstr>issue_stats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de Lara Jaramillo</dc:creator>
  <cp:lastModifiedBy>Juan</cp:lastModifiedBy>
  <dcterms:created xsi:type="dcterms:W3CDTF">2024-03-28T18:01:34Z</dcterms:created>
  <dcterms:modified xsi:type="dcterms:W3CDTF">2024-04-05T16:37:51Z</dcterms:modified>
</cp:coreProperties>
</file>