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activeTab="1"/>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<sst xmlns="http://schemas.openxmlformats.org/spreadsheetml/2006/main" count="432" uniqueCount="156">
  <si>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</si>
  <si>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</si>
  <si>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</si>
  <si>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</si>
  <si>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</si>
  <si>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</si>
  <si>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</si>
  <si>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</si>
  <si>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</si>
  <si>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</si>
  <si>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</si>
  <si>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</si>
  <si>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</si>
  <si>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</si>
  <si>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</si>
  <si>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</si>
  <si>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</si>
  <si>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</si>
  <si>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</si>
  <si>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</si>
  <si>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</si>
  <si>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</si>
  <si>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</si>
  <si>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</si>
  <si>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</si>
  <si>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</si>
  <si>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</si>
  <si>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</si>
  <si>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</si>
  <si>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</si>
  <si>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</si>
  <si>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</si>
  <si>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</si>
  <si>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</si>
  <si>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</si>
  <si>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</si>
  <si>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</si>
  <si>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</si>
  <si>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</si>
  <si>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</si>
  <si>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</si>
  <si>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</si>
  <si>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</si>
  <si>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</si>
  <si>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</si>
  <si>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</si>
  <si>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</si>
  <si>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</si>
  <si>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</si>
  <si>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</si>
  <si>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</si>
  <si>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</si>
  <si>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</si>
  <si>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</si>
  <si>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</si>
  <si>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</si>
  <si>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</si>
  <si>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</si>
  <si>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</si>
  <si>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</si>
  <si>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</si>
  <si>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</si>
  <si>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</si>
  <si>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</si>
  <si>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</si>
  <si>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</si>
  <si>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</si>
  <si>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</si>
  <si>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</si>
  <si>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</si>
  <si>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</si>
  <si>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</si>
  <si>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</si>
  <si>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</si>
  <si>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</si>
  <si>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</si>
  <si>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</si>
  <si>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</si>
  <si>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</si>
  <si>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</si>
  <si>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</si>
  <si>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</si>
  <si>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</si>
  <si>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</si>
  <si>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</si>
  <si>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</si>
  <si>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</si>
  <si>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</si>
  <si>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</si>
  <si>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</si>
  <si>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</si>
  <si>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</si>
  <si>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</si>
  <si>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</si>
  <si>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</si>
  <si>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</si>
  <si>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</si>
  <si>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</si>
  <si>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</si>
  <si>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</si>
  <si>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</si>
  <si>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</si>
  <si>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</si>
  <si>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</si>
  <si>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</si>
  <si>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</si>
  <si>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</si>
  <si>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</si>
  <si>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</si>
  <si>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</si>
  <si>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</si>
  <si>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</si>
  <si>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</si>
  <si>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</si>
  <si>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</si>
  <si>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</si>
  <si>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</si>
  <si>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</si>
  <si>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</si>
  <si>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</si>
  <si>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</si>
  <si>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</si>
  <si>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</si>
  <si>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</si>
  <si>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</si>
  <si>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</si>
  <si>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</si>
  <si>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</si>
  <si>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</si>
  <si>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</si>
  <si>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</si>
  <si>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</si>
  <si>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</si>
  <si>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</si>
  <si>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</si>
  <si>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</si>
  <si>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</si>
  <si>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</si>
  <si>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</si>
  <si>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</si>
  <si>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</si>
  <si>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</si>
  <si>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</si>
  <si>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</si>
  <si>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</si>
  <si>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</si>
  <si>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</si>
  <si>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</si>
  <si>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</si>
  <si>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敵から逃げた時処理</t>
    <rPh sb="0" eb="1">
      <t>テキ</t>
    </rPh>
    <rPh sb="3" eb="4">
      <t>ニ</t>
    </rPh>
    <rPh sb="6" eb="7">
      <t>トキ</t>
    </rPh>
    <rPh sb="7" eb="9">
      <t>ショリ</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</si>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</sst>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zoomScale="80" zoomScaleNormal="80" workbookViewId="0">
      <selection activeCell="G21" sqref="G21"/>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135</v>
      </c>
      <c r="B2" s="38" t="s">
        <v>141</v>
      </c>
      <c r="P2" s="22" t="s">
        <v>137</v>
      </c>
      <c r="X2" t="s">
        <v>138</v>
      </c>
    </row>
    <row r="3" spans="1:33" ht="18.5" thickBot="1" x14ac:dyDescent="0.6">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136</v>
      </c>
      <c r="D4" s="65" t="s">
        <v>4</v>
      </c>
      <c r="E4" s="70" t="s">
        <v>1</v>
      </c>
      <c r="F4" s="66" t="s">
        <v>113</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139</v>
      </c>
      <c r="D5" s="73">
        <f>IFERROR(VLOOKUP(C5,タスク表!$C$5:$E$100,3,FALSE),"")</f>
        <v>43746</v>
      </c>
      <c r="E5" s="71">
        <f>IFERROR(VLOOKUP(C5,タスク表!C5:F100,4,FALSE),"")</f>
        <v>43746</v>
      </c>
      <c r="F5" s="67"/>
      <c r="G5" s="13">
        <f t="shared" ref="G5:G36" ca="1" si="0">IFERROR(ABS(TODAY()-$E5),"")</f>
        <v>0</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142</v>
      </c>
      <c r="D6" s="74">
        <f>IFERROR(VLOOKUP(C6,タスク表!$C$5:$E$100,3,FALSE),"")</f>
        <v>43739</v>
      </c>
      <c r="E6" s="72">
        <f>IFERROR(VLOOKUP(C6,タスク表!C6:F101,4,FALSE),"")</f>
        <v>43769</v>
      </c>
      <c r="F6" s="68"/>
      <c r="G6" s="13">
        <f t="shared" ca="1" si="0"/>
        <v>23</v>
      </c>
      <c r="H6" s="79" t="s">
        <v>7</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131</v>
      </c>
      <c r="D7" s="74">
        <f>IFERROR(VLOOKUP(C7,タスク表!$C$5:$E$100,3,FALSE),"")</f>
        <v>43732</v>
      </c>
      <c r="E7" s="72">
        <f>IFERROR(VLOOKUP(C7,タスク表!C7:F102,4,FALSE),"")</f>
        <v>43756</v>
      </c>
      <c r="F7" s="68"/>
      <c r="G7" s="13">
        <f t="shared" ca="1" si="0"/>
        <v>10</v>
      </c>
      <c r="H7" s="79" t="s">
        <v>8</v>
      </c>
      <c r="I7" s="85" t="s">
        <v>76</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144</v>
      </c>
      <c r="D8" s="74">
        <f>IFERROR(VLOOKUP(C8,タスク表!$C$5:$E$100,3,FALSE),"")</f>
        <v>43745</v>
      </c>
      <c r="E8" s="72">
        <f>IFERROR(VLOOKUP(C8,タスク表!C8:F103,4,FALSE),"")</f>
        <v>43749</v>
      </c>
      <c r="F8" s="68"/>
      <c r="G8" s="13">
        <f t="shared" ca="1" si="0"/>
        <v>3</v>
      </c>
      <c r="H8" s="79" t="s">
        <v>7</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146</v>
      </c>
      <c r="D9" s="74">
        <f>IFERROR(VLOOKUP(C9,タスク表!$C$5:$E$100,3,FALSE),"")</f>
        <v>43745</v>
      </c>
      <c r="E9" s="72">
        <f>IFERROR(VLOOKUP(C9,タスク表!C9:F104,4,FALSE),"")</f>
        <v>43763</v>
      </c>
      <c r="F9" s="68"/>
      <c r="G9" s="13">
        <f t="shared" ca="1" si="0"/>
        <v>17</v>
      </c>
      <c r="H9" s="79" t="s">
        <v>7</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149</v>
      </c>
      <c r="D10" s="74">
        <f>IFERROR(VLOOKUP(C10,タスク表!$C$5:$E$100,3,FALSE),"")</f>
        <v>43756</v>
      </c>
      <c r="E10" s="72">
        <f>IFERROR(VLOOKUP(C10,タスク表!C10:F105,4,FALSE),"")</f>
        <v>43763</v>
      </c>
      <c r="F10" s="68"/>
      <c r="G10" s="13">
        <f t="shared" ca="1" si="0"/>
        <v>17</v>
      </c>
      <c r="H10" s="79" t="s">
        <v>7</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120</v>
      </c>
      <c r="D11" s="74">
        <f>IFERROR(VLOOKUP(C11,タスク表!$C$5:$E$100,3,FALSE),"")</f>
        <v>43725</v>
      </c>
      <c r="E11" s="72">
        <f>IFERROR(VLOOKUP(C11,タスク表!C11:F106,4,FALSE),"")</f>
        <v>43746</v>
      </c>
      <c r="F11" s="68"/>
      <c r="G11" s="13">
        <f t="shared" ca="1" si="0"/>
        <v>0</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c r="D12" s="74" t="str">
        <f>IFERROR(VLOOKUP(C12,タスク表!$C$5:$E$100,3,FALSE),"")</f>
        <v/>
      </c>
      <c r="E12" s="72" t="str">
        <f>IFERROR(VLOOKUP(C12,タスク表!C12:F107,4,FALSE),"")</f>
        <v/>
      </c>
      <c r="F12" s="68"/>
      <c r="G12" s="13" t="str">
        <f t="shared" ca="1" si="0"/>
        <v/>
      </c>
      <c r="H12" s="79"/>
      <c r="I12" s="86"/>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tabSelected="1" topLeftCell="A5" zoomScale="80" zoomScaleNormal="80" workbookViewId="0">
      <pane xSplit="3" topLeftCell="D1" activePane="topRight" state="frozen"/>
      <selection pane="topRight" activeCell="F11" sqref="F11"/>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28</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28</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v>43735</v>
      </c>
      <c r="G7" s="8">
        <f t="shared" ca="1" si="0"/>
        <v>14</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v>43728</v>
      </c>
      <c r="G8" s="8">
        <f t="shared" ca="1" si="0"/>
        <v>11</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v>43733</v>
      </c>
      <c r="G9" s="8">
        <f t="shared" ca="1" si="0"/>
        <v>18</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v>43735</v>
      </c>
      <c r="G10" s="8">
        <f t="shared" ca="1" si="0"/>
        <v>7</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43749</v>
      </c>
      <c r="E11" s="6">
        <f>IFERROR(VLOOKUP(C11,タスク表!$C$5:$F$100,4,FALSE),"")</f>
        <v>43756</v>
      </c>
      <c r="F11" s="61"/>
      <c r="G11" s="8">
        <f t="shared" ca="1" si="0"/>
        <v>10</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43746</v>
      </c>
      <c r="F12" s="61"/>
      <c r="G12" s="8">
        <f t="shared" ca="1" si="0"/>
        <v>0</v>
      </c>
      <c r="H12" s="2" t="s">
        <v>8</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43749</v>
      </c>
      <c r="F13" s="61"/>
      <c r="G13" s="8">
        <f t="shared" ca="1" si="0"/>
        <v>3</v>
      </c>
      <c r="H13" s="2" t="s">
        <v>8</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130</v>
      </c>
      <c r="D14" s="6">
        <f>IFERROR(VLOOKUP(C14,タスク表!$C$5:$E$100,3,FALSE),"")</f>
        <v>43725</v>
      </c>
      <c r="E14" s="6">
        <f>IFERROR(VLOOKUP(C14,タスク表!$C$5:$F$100,4,FALSE),"")</f>
        <v>43732</v>
      </c>
      <c r="F14" s="61">
        <v>43728</v>
      </c>
      <c r="G14" s="8">
        <f t="shared" ca="1" si="0"/>
        <v>14</v>
      </c>
      <c r="H14" s="2" t="s">
        <v>6</v>
      </c>
      <c r="I14" s="63" t="s">
        <v>133</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131</v>
      </c>
      <c r="D15" s="6">
        <f>IFERROR(VLOOKUP(C15,タスク表!$C$5:$E$100,3,FALSE),"")</f>
        <v>43732</v>
      </c>
      <c r="E15" s="6">
        <f>IFERROR(VLOOKUP(C15,タスク表!$C$5:$F$100,4,FALSE),"")</f>
        <v>43756</v>
      </c>
      <c r="F15" s="61"/>
      <c r="G15" s="8">
        <f t="shared" ca="1" si="0"/>
        <v>10</v>
      </c>
      <c r="H15" s="2" t="s">
        <v>8</v>
      </c>
      <c r="I15" s="63" t="s">
        <v>133</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106</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104</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102</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102</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99</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85</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47</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38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99</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95</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92</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85</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74</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92</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92</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A13" zoomScale="80" zoomScaleNormal="80" workbookViewId="0">
      <selection activeCell="E32" sqref="E32"/>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155</v>
      </c>
      <c r="C5" s="1" t="s">
        <v>44</v>
      </c>
      <c r="D5" s="1" t="s">
        <v>22</v>
      </c>
      <c r="E5" s="3">
        <v>43637</v>
      </c>
      <c r="F5" s="3">
        <v>43640</v>
      </c>
      <c r="G5" s="1">
        <f>IFERROR(ABS($F5-$E5),"")</f>
        <v>3</v>
      </c>
      <c r="AC5" t="s">
        <v>77</v>
      </c>
      <c r="AD5" t="s">
        <v>8</v>
      </c>
    </row>
    <row r="6" spans="1:30" ht="18.5" thickBot="1" x14ac:dyDescent="0.6">
      <c r="B6" s="89" t="s">
        <v>155</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129</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129</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B23" s="89" t="s">
        <v>155</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132</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43749</v>
      </c>
      <c r="F30" s="3">
        <v>43756</v>
      </c>
      <c r="G30" s="1">
        <f t="shared" si="0"/>
        <v>7</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43746</v>
      </c>
      <c r="G32" s="1">
        <f t="shared" si="0"/>
        <v>21</v>
      </c>
      <c r="H32" t="s">
        <v>154</v>
      </c>
    </row>
    <row r="33" spans="2:8" x14ac:dyDescent="0.55000000000000004">
      <c r="B33" s="55" t="s">
        <v>80</v>
      </c>
      <c r="C33" s="1" t="s">
        <v>125</v>
      </c>
      <c r="D33" s="1" t="s">
        <v>126</v>
      </c>
      <c r="E33" s="3">
        <v>43738</v>
      </c>
      <c r="F33" s="3">
        <v>43749</v>
      </c>
      <c r="G33" s="1">
        <f t="shared" si="0"/>
        <v>11</v>
      </c>
    </row>
    <row r="34" spans="2:8" x14ac:dyDescent="0.55000000000000004">
      <c r="B34" s="25" t="s">
        <v>104</v>
      </c>
      <c r="C34" s="1" t="s">
        <v>130</v>
      </c>
      <c r="D34" s="1" t="s">
        <v>134</v>
      </c>
      <c r="E34" s="3">
        <v>43725</v>
      </c>
      <c r="F34" s="3">
        <v>43732</v>
      </c>
      <c r="G34" s="1">
        <f t="shared" si="0"/>
        <v>7</v>
      </c>
    </row>
    <row r="35" spans="2:8" x14ac:dyDescent="0.55000000000000004">
      <c r="B35" s="25" t="s">
        <v>104</v>
      </c>
      <c r="C35" s="1" t="s">
        <v>131</v>
      </c>
      <c r="D35" s="1" t="s">
        <v>152</v>
      </c>
      <c r="E35" s="3">
        <v>43732</v>
      </c>
      <c r="F35" s="3">
        <v>43756</v>
      </c>
      <c r="G35" s="1">
        <f t="shared" si="0"/>
        <v>24</v>
      </c>
      <c r="H35" t="s">
        <v>153</v>
      </c>
    </row>
    <row r="36" spans="2:8" x14ac:dyDescent="0.55000000000000004">
      <c r="B36" s="89" t="s">
        <v>155</v>
      </c>
      <c r="C36" s="1" t="s">
        <v>139</v>
      </c>
      <c r="D36" s="1" t="s">
        <v>140</v>
      </c>
      <c r="E36" s="3">
        <v>43746</v>
      </c>
      <c r="F36" s="3">
        <v>43746</v>
      </c>
      <c r="G36" s="1">
        <f t="shared" si="0"/>
        <v>0</v>
      </c>
    </row>
    <row r="37" spans="2:8" x14ac:dyDescent="0.55000000000000004">
      <c r="B37" s="25" t="s">
        <v>43</v>
      </c>
      <c r="C37" s="1" t="s">
        <v>142</v>
      </c>
      <c r="D37" s="1" t="s">
        <v>143</v>
      </c>
      <c r="E37" s="3">
        <v>43739</v>
      </c>
      <c r="F37" s="3">
        <v>43769</v>
      </c>
      <c r="G37" s="1">
        <f t="shared" si="0"/>
        <v>30</v>
      </c>
    </row>
    <row r="38" spans="2:8" x14ac:dyDescent="0.55000000000000004">
      <c r="B38" s="25" t="s">
        <v>43</v>
      </c>
      <c r="C38" s="1" t="s">
        <v>144</v>
      </c>
      <c r="D38" s="1" t="s">
        <v>145</v>
      </c>
      <c r="E38" s="3">
        <v>43745</v>
      </c>
      <c r="F38" s="3">
        <v>43749</v>
      </c>
      <c r="G38" s="1">
        <f t="shared" si="0"/>
        <v>4</v>
      </c>
    </row>
    <row r="39" spans="2:8" x14ac:dyDescent="0.55000000000000004">
      <c r="B39" s="77" t="s">
        <v>147</v>
      </c>
      <c r="C39" s="1" t="s">
        <v>146</v>
      </c>
      <c r="D39" s="1" t="s">
        <v>148</v>
      </c>
      <c r="E39" s="3">
        <v>43745</v>
      </c>
      <c r="F39" s="3">
        <v>43763</v>
      </c>
      <c r="G39" s="1">
        <f t="shared" si="0"/>
        <v>18</v>
      </c>
    </row>
    <row r="40" spans="2:8" x14ac:dyDescent="0.55000000000000004">
      <c r="B40" s="88" t="s">
        <v>103</v>
      </c>
      <c r="C40" s="1" t="s">
        <v>149</v>
      </c>
      <c r="D40" s="1" t="s">
        <v>150</v>
      </c>
      <c r="E40" s="3">
        <v>43756</v>
      </c>
      <c r="F40" s="3">
        <v>43763</v>
      </c>
      <c r="G40" s="1">
        <f t="shared" si="0"/>
        <v>7</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t="s">
        <v>151</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2019-10-08T01:15:34Z</dcterms:modified>
</cp:coreProperties>
</file>