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triamitrautama/Library/CloudStorage/GoogleDrive-satriamitrautama@gmail.com/My Drive/Kuliah/UCL/Dissertation/CASA0022-Water-Scout/Supporting Documents/Lab Testing/"/>
    </mc:Choice>
  </mc:AlternateContent>
  <xr:revisionPtr revIDLastSave="0" documentId="8_{23A57743-242C-3647-8346-89652AB393EA}" xr6:coauthVersionLast="47" xr6:coauthVersionMax="47" xr10:uidLastSave="{00000000-0000-0000-0000-000000000000}"/>
  <bookViews>
    <workbookView xWindow="780" yWindow="740" windowWidth="28040" windowHeight="16700" xr2:uid="{B58333C3-B6BD-6642-8286-F4C87B76B24E}"/>
  </bookViews>
  <sheets>
    <sheet name="Sheet1" sheetId="1" r:id="rId1"/>
    <sheet name="battery life cal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K3" i="1"/>
  <c r="K4" i="1"/>
  <c r="K5" i="1"/>
  <c r="K2" i="1"/>
  <c r="J2" i="1"/>
  <c r="J3" i="1"/>
  <c r="J4" i="1"/>
  <c r="J5" i="1"/>
  <c r="I5" i="1"/>
  <c r="I4" i="1"/>
  <c r="I3" i="1"/>
  <c r="I2" i="1"/>
  <c r="D28" i="1"/>
  <c r="D21" i="1"/>
  <c r="D14" i="1"/>
  <c r="B27" i="1"/>
  <c r="B20" i="1"/>
  <c r="B13" i="1"/>
  <c r="D7" i="1"/>
  <c r="D26" i="1"/>
  <c r="D27" i="1" s="1"/>
  <c r="D19" i="1"/>
  <c r="D20" i="1" s="1"/>
  <c r="D12" i="1"/>
  <c r="D13" i="1" s="1"/>
  <c r="D5" i="1"/>
  <c r="D6" i="1" s="1"/>
</calcChain>
</file>

<file path=xl/sharedStrings.xml><?xml version="1.0" encoding="utf-8"?>
<sst xmlns="http://schemas.openxmlformats.org/spreadsheetml/2006/main" count="29" uniqueCount="15">
  <si>
    <t>State</t>
  </si>
  <si>
    <t>Average Duration (seconds)</t>
  </si>
  <si>
    <t>Average Current draws (mA)</t>
  </si>
  <si>
    <t>Sum mA</t>
  </si>
  <si>
    <t>Sensor Reading</t>
  </si>
  <si>
    <t>LoRA Transmitting</t>
  </si>
  <si>
    <t>LoRA Receiving</t>
  </si>
  <si>
    <t>Deep sleep Mode</t>
  </si>
  <si>
    <t>Duty Cycle</t>
  </si>
  <si>
    <t>Avg Consumption</t>
  </si>
  <si>
    <t>Avg</t>
  </si>
  <si>
    <t>Sum</t>
  </si>
  <si>
    <t>850 mAh Battery Life (days)</t>
  </si>
  <si>
    <t>1000 mAh Battery life (days)</t>
  </si>
  <si>
    <t>2000 mAh Battery Life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</si>
</sst>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2" fontId="0" fillId="0" borderId="0" xfId="0" applyNumberFormat="1" applyAlignment="1">
      <alignment horizontal="left" indent="2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DAB1-967D-894E-B929-8D9C389006AD}">
  <dimension ref="A1:L28"/>
  <sheetViews>
    <sheetView tabSelected="1" workbookViewId="0">
      <selection activeCell="G7" sqref="G7"/>
    </sheetView>
  </sheetViews>
  <sheetFormatPr baseColWidth="10" defaultRowHeight="16" x14ac:dyDescent="0.2"/>
  <cols>
    <col min="8" max="8" width="16.6640625" customWidth="1"/>
    <col min="9" max="9" width="18.33203125" customWidth="1"/>
    <col min="10" max="10" width="18" customWidth="1"/>
    <col min="12" max="12" width="18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G1" s="1"/>
      <c r="H1" s="1" t="s">
        <v>8</v>
      </c>
      <c r="I1" s="1" t="s">
        <v>9</v>
      </c>
      <c r="J1" t="s">
        <v>12</v>
      </c>
      <c r="K1" s="1" t="s">
        <v>13</v>
      </c>
      <c r="L1" t="s">
        <v>14</v>
      </c>
    </row>
    <row r="2" spans="1:12" x14ac:dyDescent="0.2">
      <c r="A2" s="1" t="s">
        <v>4</v>
      </c>
      <c r="B2" s="1">
        <v>3</v>
      </c>
      <c r="C2" s="1">
        <v>13</v>
      </c>
      <c r="D2" s="1">
        <v>39</v>
      </c>
      <c r="G2" s="1"/>
      <c r="H2" s="1">
        <v>1</v>
      </c>
      <c r="I2" s="2">
        <f>D7</f>
        <v>1.4621333333333333</v>
      </c>
      <c r="J2" s="3">
        <f>850/I2/24</f>
        <v>24.222597118365858</v>
      </c>
      <c r="K2" s="3">
        <f>1000/I2/24</f>
        <v>28.497173080430425</v>
      </c>
      <c r="L2" s="3">
        <f>1000/I2/24</f>
        <v>28.497173080430425</v>
      </c>
    </row>
    <row r="3" spans="1:12" x14ac:dyDescent="0.2">
      <c r="A3" s="1" t="s">
        <v>5</v>
      </c>
      <c r="B3" s="1">
        <v>4</v>
      </c>
      <c r="C3" s="1">
        <v>5.34</v>
      </c>
      <c r="D3" s="1">
        <v>21.36</v>
      </c>
      <c r="G3" s="1"/>
      <c r="H3" s="1">
        <v>5</v>
      </c>
      <c r="I3" s="2">
        <f>D14</f>
        <v>0.69562666666666662</v>
      </c>
      <c r="J3" s="3">
        <f t="shared" ref="J3:J5" si="0">850/I3/24</f>
        <v>50.913325155255698</v>
      </c>
      <c r="K3" s="3">
        <f t="shared" ref="K3:L5" si="1">1000/I3/24</f>
        <v>59.898029594418468</v>
      </c>
      <c r="L3" s="3">
        <f t="shared" ref="L3:L5" si="2">1000/I3/24</f>
        <v>59.898029594418468</v>
      </c>
    </row>
    <row r="4" spans="1:12" x14ac:dyDescent="0.2">
      <c r="A4" s="1" t="s">
        <v>6</v>
      </c>
      <c r="B4" s="1">
        <v>1</v>
      </c>
      <c r="C4" s="1">
        <v>1.1599999999999999</v>
      </c>
      <c r="D4" s="1">
        <v>1.1599999999999999</v>
      </c>
      <c r="G4" s="1"/>
      <c r="H4" s="1">
        <v>10</v>
      </c>
      <c r="I4" s="2">
        <f>D21</f>
        <v>0.59981333333333331</v>
      </c>
      <c r="J4" s="3">
        <f t="shared" si="0"/>
        <v>59.046147690392566</v>
      </c>
      <c r="K4" s="3">
        <f t="shared" si="1"/>
        <v>69.466056106344197</v>
      </c>
      <c r="L4" s="3">
        <f t="shared" si="2"/>
        <v>69.466056106344197</v>
      </c>
    </row>
    <row r="5" spans="1:12" x14ac:dyDescent="0.2">
      <c r="A5" s="1" t="s">
        <v>7</v>
      </c>
      <c r="B5" s="1">
        <v>52</v>
      </c>
      <c r="C5" s="1">
        <v>0.504</v>
      </c>
      <c r="D5" s="1">
        <f>B5*C5</f>
        <v>26.207999999999998</v>
      </c>
      <c r="G5" s="1"/>
      <c r="H5" s="1">
        <v>15</v>
      </c>
      <c r="I5" s="2">
        <f>D28</f>
        <v>0.56787555555555547</v>
      </c>
      <c r="J5" s="3">
        <f t="shared" si="0"/>
        <v>62.366950505588086</v>
      </c>
      <c r="K5" s="3">
        <f t="shared" si="1"/>
        <v>73.372882947750696</v>
      </c>
      <c r="L5" s="3">
        <f t="shared" si="2"/>
        <v>73.372882947750696</v>
      </c>
    </row>
    <row r="6" spans="1:12" x14ac:dyDescent="0.2">
      <c r="A6" s="1" t="s">
        <v>11</v>
      </c>
      <c r="B6" s="1">
        <v>60</v>
      </c>
      <c r="D6">
        <f>SUM(D2:D5)</f>
        <v>87.727999999999994</v>
      </c>
    </row>
    <row r="7" spans="1:12" x14ac:dyDescent="0.2">
      <c r="A7" s="1" t="s">
        <v>10</v>
      </c>
      <c r="B7" s="1"/>
      <c r="D7">
        <f>D6/B6</f>
        <v>1.4621333333333333</v>
      </c>
    </row>
    <row r="9" spans="1:12" x14ac:dyDescent="0.2">
      <c r="A9" s="1" t="s">
        <v>4</v>
      </c>
      <c r="B9" s="1">
        <v>3</v>
      </c>
      <c r="C9" s="1">
        <v>13</v>
      </c>
      <c r="D9" s="1">
        <v>39</v>
      </c>
    </row>
    <row r="10" spans="1:12" x14ac:dyDescent="0.2">
      <c r="A10" s="1" t="s">
        <v>5</v>
      </c>
      <c r="B10" s="1">
        <v>4</v>
      </c>
      <c r="C10" s="1">
        <v>5.34</v>
      </c>
      <c r="D10" s="1">
        <v>21.36</v>
      </c>
    </row>
    <row r="11" spans="1:12" x14ac:dyDescent="0.2">
      <c r="A11" s="1" t="s">
        <v>6</v>
      </c>
      <c r="B11" s="1">
        <v>1</v>
      </c>
      <c r="C11" s="1">
        <v>1.1599999999999999</v>
      </c>
      <c r="D11" s="1">
        <v>1.1599999999999999</v>
      </c>
    </row>
    <row r="12" spans="1:12" x14ac:dyDescent="0.2">
      <c r="A12" s="1" t="s">
        <v>7</v>
      </c>
      <c r="B12" s="1">
        <v>292</v>
      </c>
      <c r="C12" s="1">
        <v>0.504</v>
      </c>
      <c r="D12" s="1">
        <f>B12*C12</f>
        <v>147.16800000000001</v>
      </c>
    </row>
    <row r="13" spans="1:12" x14ac:dyDescent="0.2">
      <c r="A13" s="1" t="s">
        <v>11</v>
      </c>
      <c r="B13" s="1">
        <f>SUM(B9:B12)</f>
        <v>300</v>
      </c>
      <c r="C13" s="1"/>
      <c r="D13">
        <f>SUM(D9:D12)</f>
        <v>208.68799999999999</v>
      </c>
    </row>
    <row r="14" spans="1:12" x14ac:dyDescent="0.2">
      <c r="A14" s="1" t="s">
        <v>10</v>
      </c>
      <c r="B14" s="1"/>
      <c r="C14" s="1"/>
      <c r="D14">
        <f>D13/B13</f>
        <v>0.69562666666666662</v>
      </c>
    </row>
    <row r="16" spans="1:12" x14ac:dyDescent="0.2">
      <c r="A16" s="1" t="s">
        <v>4</v>
      </c>
      <c r="B16" s="1">
        <v>3</v>
      </c>
      <c r="C16" s="1">
        <v>13</v>
      </c>
      <c r="D16" s="1">
        <v>39</v>
      </c>
    </row>
    <row r="17" spans="1:4" x14ac:dyDescent="0.2">
      <c r="A17" s="1" t="s">
        <v>5</v>
      </c>
      <c r="B17" s="1">
        <v>4</v>
      </c>
      <c r="C17" s="1">
        <v>5.34</v>
      </c>
      <c r="D17" s="1">
        <v>21.36</v>
      </c>
    </row>
    <row r="18" spans="1:4" x14ac:dyDescent="0.2">
      <c r="A18" s="1" t="s">
        <v>6</v>
      </c>
      <c r="B18" s="1">
        <v>1</v>
      </c>
      <c r="C18" s="1">
        <v>1.1599999999999999</v>
      </c>
      <c r="D18" s="1">
        <v>1.1599999999999999</v>
      </c>
    </row>
    <row r="19" spans="1:4" x14ac:dyDescent="0.2">
      <c r="A19" s="1" t="s">
        <v>7</v>
      </c>
      <c r="B19" s="1">
        <v>592</v>
      </c>
      <c r="C19" s="1">
        <v>0.504</v>
      </c>
      <c r="D19" s="1">
        <f>B19*C19</f>
        <v>298.36799999999999</v>
      </c>
    </row>
    <row r="20" spans="1:4" x14ac:dyDescent="0.2">
      <c r="A20" s="1"/>
      <c r="B20" s="1">
        <f>SUM(B16:B19)</f>
        <v>600</v>
      </c>
      <c r="C20" s="1"/>
      <c r="D20">
        <f>SUM(D16:D19)</f>
        <v>359.88799999999998</v>
      </c>
    </row>
    <row r="21" spans="1:4" x14ac:dyDescent="0.2">
      <c r="A21" s="1"/>
      <c r="B21" s="1"/>
      <c r="C21" s="1"/>
      <c r="D21">
        <f>D20/B20</f>
        <v>0.59981333333333331</v>
      </c>
    </row>
    <row r="23" spans="1:4" x14ac:dyDescent="0.2">
      <c r="A23" s="1" t="s">
        <v>4</v>
      </c>
      <c r="B23" s="1">
        <v>3</v>
      </c>
      <c r="C23" s="1">
        <v>13</v>
      </c>
      <c r="D23" s="1">
        <v>39</v>
      </c>
    </row>
    <row r="24" spans="1:4" x14ac:dyDescent="0.2">
      <c r="A24" s="1" t="s">
        <v>5</v>
      </c>
      <c r="B24" s="1">
        <v>4</v>
      </c>
      <c r="C24" s="1">
        <v>5.34</v>
      </c>
      <c r="D24" s="1">
        <v>21.36</v>
      </c>
    </row>
    <row r="25" spans="1:4" x14ac:dyDescent="0.2">
      <c r="A25" s="1" t="s">
        <v>6</v>
      </c>
      <c r="B25" s="1">
        <v>1</v>
      </c>
      <c r="C25" s="1">
        <v>1.1599999999999999</v>
      </c>
      <c r="D25" s="1">
        <v>1.1599999999999999</v>
      </c>
    </row>
    <row r="26" spans="1:4" x14ac:dyDescent="0.2">
      <c r="A26" s="1" t="s">
        <v>7</v>
      </c>
      <c r="B26" s="1">
        <v>892</v>
      </c>
      <c r="C26" s="1">
        <v>0.504</v>
      </c>
      <c r="D26" s="1">
        <f>B26*C26</f>
        <v>449.56799999999998</v>
      </c>
    </row>
    <row r="27" spans="1:4" x14ac:dyDescent="0.2">
      <c r="B27" s="1">
        <f>SUM(B23:B26)</f>
        <v>900</v>
      </c>
      <c r="D27">
        <f>SUM(D23:D26)</f>
        <v>511.08799999999997</v>
      </c>
    </row>
    <row r="28" spans="1:4" x14ac:dyDescent="0.2">
      <c r="D28">
        <f>D27/B27</f>
        <v>0.56787555555555547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B924-7650-7147-B4D4-317A135CED2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battery life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Satria Mitra Utama</dc:creator>
  <cp:lastModifiedBy>Satria Mitra Utama</cp:lastModifiedBy>
  <dcterms:created xsi:type="dcterms:W3CDTF">2024-08-20T13:25:17Z</dcterms:created>
  <dcterms:modified xsi:type="dcterms:W3CDTF">2024-08-21T01:11:10Z</dcterms:modified>
</cp:coreProperties>
</file>