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26.3.216\Pemeriksaan\2021\LAPORAN BULANAN 2021\10. OKTOBER 2021\"/>
    </mc:Choice>
  </mc:AlternateContent>
  <xr:revisionPtr revIDLastSave="0" documentId="13_ncr:1_{8DBA2194-FD64-4762-9DBA-CD3F549110D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INCIAN PENCAIRAN" sheetId="3" r:id="rId1"/>
  </sheets>
  <definedNames>
    <definedName name="_xlnm._FilterDatabase" localSheetId="0" hidden="1">'RINCIAN PENCAIRAN'!$A$5:$AG$47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3" l="1"/>
  <c r="I47" i="3"/>
  <c r="O47" i="3"/>
  <c r="AG43" i="3"/>
  <c r="AG44" i="3"/>
  <c r="AG33" i="3"/>
  <c r="AF43" i="3"/>
  <c r="AF44" i="3"/>
  <c r="AF45" i="3"/>
  <c r="AF46" i="3"/>
  <c r="AD43" i="3"/>
  <c r="AD44" i="3"/>
  <c r="AD33" i="3"/>
  <c r="AA43" i="3"/>
  <c r="AA44" i="3"/>
  <c r="AA33" i="3"/>
  <c r="Z43" i="3"/>
  <c r="Z44" i="3"/>
  <c r="Z45" i="3"/>
  <c r="Z46" i="3"/>
  <c r="X43" i="3"/>
  <c r="X44" i="3"/>
  <c r="X33" i="3"/>
  <c r="M43" i="3"/>
  <c r="M44" i="3"/>
  <c r="T43" i="3" l="1"/>
  <c r="T44" i="3"/>
  <c r="T45" i="3"/>
  <c r="T46" i="3"/>
  <c r="R43" i="3"/>
  <c r="R44" i="3"/>
  <c r="R33" i="3"/>
  <c r="J47" i="3"/>
  <c r="M33" i="3" l="1"/>
  <c r="Z42" i="3" l="1"/>
  <c r="AF42" i="3"/>
  <c r="T42" i="3"/>
  <c r="M14" i="3" l="1"/>
  <c r="U33" i="3"/>
  <c r="AF34" i="3"/>
  <c r="AF35" i="3"/>
  <c r="AF36" i="3"/>
  <c r="AF37" i="3"/>
  <c r="AF38" i="3"/>
  <c r="AF39" i="3"/>
  <c r="AF40" i="3"/>
  <c r="AF41" i="3"/>
  <c r="Z34" i="3"/>
  <c r="Z35" i="3"/>
  <c r="Z36" i="3"/>
  <c r="Z37" i="3"/>
  <c r="Z38" i="3"/>
  <c r="Z39" i="3"/>
  <c r="Z40" i="3"/>
  <c r="Z41" i="3"/>
  <c r="X18" i="3"/>
  <c r="T34" i="3"/>
  <c r="T35" i="3"/>
  <c r="T36" i="3"/>
  <c r="T37" i="3"/>
  <c r="T38" i="3"/>
  <c r="T39" i="3"/>
  <c r="T40" i="3"/>
  <c r="T41" i="3"/>
  <c r="T33" i="3"/>
  <c r="R18" i="3"/>
  <c r="M16" i="3" l="1"/>
  <c r="M18" i="3"/>
  <c r="M19" i="3"/>
  <c r="S17" i="3" l="1"/>
  <c r="S18" i="3"/>
  <c r="S19" i="3"/>
  <c r="S15" i="3"/>
  <c r="AF33" i="3"/>
  <c r="AF32" i="3"/>
  <c r="Z33" i="3"/>
  <c r="T32" i="3"/>
  <c r="AF31" i="3" l="1"/>
  <c r="AF30" i="3"/>
  <c r="AF29" i="3"/>
  <c r="AF27" i="3"/>
  <c r="AF26" i="3"/>
  <c r="AF25" i="3"/>
  <c r="Z21" i="3"/>
  <c r="Z22" i="3"/>
  <c r="Z23" i="3"/>
  <c r="Z24" i="3"/>
  <c r="Z25" i="3"/>
  <c r="Z26" i="3"/>
  <c r="Z27" i="3"/>
  <c r="Z28" i="3"/>
  <c r="Z29" i="3"/>
  <c r="Z30" i="3"/>
  <c r="Z31" i="3"/>
  <c r="Z32" i="3"/>
  <c r="T25" i="3"/>
  <c r="T21" i="3"/>
  <c r="T22" i="3"/>
  <c r="T23" i="3"/>
  <c r="T24" i="3"/>
  <c r="T26" i="3"/>
  <c r="T27" i="3"/>
  <c r="T28" i="3"/>
  <c r="T29" i="3"/>
  <c r="T30" i="3"/>
  <c r="T31" i="3"/>
  <c r="T20" i="3"/>
  <c r="AF19" i="3"/>
  <c r="Z20" i="3" l="1"/>
  <c r="X16" i="3" l="1"/>
  <c r="X17" i="3"/>
  <c r="X19" i="3"/>
  <c r="Y17" i="3"/>
  <c r="Y18" i="3"/>
  <c r="Y19" i="3"/>
  <c r="Y15" i="3"/>
  <c r="R19" i="3"/>
  <c r="AG16" i="3" l="1"/>
  <c r="AG17" i="3"/>
  <c r="AG18" i="3"/>
  <c r="AG19" i="3"/>
  <c r="AG15" i="3"/>
  <c r="AF16" i="3"/>
  <c r="AF17" i="3"/>
  <c r="AF18" i="3"/>
  <c r="AF15" i="3"/>
  <c r="AE17" i="3"/>
  <c r="AE18" i="3"/>
  <c r="AE19" i="3"/>
  <c r="AD16" i="3"/>
  <c r="AD17" i="3"/>
  <c r="AD18" i="3"/>
  <c r="AD19" i="3"/>
  <c r="R16" i="3"/>
  <c r="R17" i="3"/>
  <c r="R15" i="3"/>
  <c r="T19" i="3"/>
  <c r="U19" i="3"/>
  <c r="Z19" i="3"/>
  <c r="AA19" i="3"/>
  <c r="T18" i="3"/>
  <c r="U18" i="3"/>
  <c r="Z18" i="3"/>
  <c r="AA18" i="3"/>
  <c r="Z17" i="3"/>
  <c r="AA17" i="3"/>
  <c r="T17" i="3"/>
  <c r="U17" i="3"/>
  <c r="Z16" i="3"/>
  <c r="AA16" i="3"/>
  <c r="T16" i="3"/>
  <c r="U16" i="3"/>
  <c r="N17" i="3"/>
  <c r="N18" i="3"/>
  <c r="N19" i="3"/>
  <c r="M17" i="3"/>
  <c r="M15" i="3"/>
  <c r="AE15" i="3" l="1"/>
  <c r="AE12" i="3"/>
  <c r="AE7" i="3"/>
  <c r="Y7" i="3"/>
  <c r="Y12" i="3"/>
  <c r="S12" i="3"/>
  <c r="N15" i="3"/>
  <c r="N12" i="3"/>
  <c r="R14" i="3"/>
  <c r="R12" i="3"/>
  <c r="N7" i="3"/>
  <c r="AG7" i="3"/>
  <c r="AG8" i="3"/>
  <c r="AG9" i="3"/>
  <c r="AG10" i="3"/>
  <c r="AG12" i="3"/>
  <c r="AG13" i="3"/>
  <c r="AG14" i="3"/>
  <c r="AA7" i="3"/>
  <c r="AA8" i="3"/>
  <c r="AA9" i="3"/>
  <c r="AA10" i="3"/>
  <c r="AA11" i="3"/>
  <c r="AA12" i="3"/>
  <c r="AA13" i="3"/>
  <c r="AA14" i="3"/>
  <c r="AA15" i="3"/>
  <c r="AA6" i="3"/>
  <c r="U11" i="3"/>
  <c r="U7" i="3"/>
  <c r="U8" i="3"/>
  <c r="U9" i="3"/>
  <c r="U10" i="3"/>
  <c r="U12" i="3"/>
  <c r="U13" i="3"/>
  <c r="U14" i="3"/>
  <c r="U15" i="3"/>
  <c r="U6" i="3"/>
  <c r="AF7" i="3"/>
  <c r="AF8" i="3"/>
  <c r="AF9" i="3"/>
  <c r="AF10" i="3"/>
  <c r="AF12" i="3"/>
  <c r="AF13" i="3"/>
  <c r="AF14" i="3"/>
  <c r="Z8" i="3"/>
  <c r="Z7" i="3"/>
  <c r="Z6" i="3"/>
  <c r="Z9" i="3"/>
  <c r="Z10" i="3"/>
  <c r="Z11" i="3"/>
  <c r="Z12" i="3"/>
  <c r="Z13" i="3"/>
  <c r="Z14" i="3"/>
  <c r="Z15" i="3"/>
  <c r="T7" i="3"/>
  <c r="T8" i="3"/>
  <c r="T9" i="3"/>
  <c r="T10" i="3"/>
  <c r="T11" i="3"/>
  <c r="T12" i="3"/>
  <c r="T13" i="3"/>
  <c r="T14" i="3"/>
  <c r="T15" i="3"/>
  <c r="T6" i="3"/>
  <c r="AE8" i="3"/>
  <c r="AE9" i="3"/>
  <c r="AE10" i="3"/>
  <c r="AE13" i="3"/>
  <c r="AE14" i="3"/>
  <c r="Y8" i="3"/>
  <c r="Y9" i="3"/>
  <c r="Y10" i="3"/>
  <c r="Y11" i="3"/>
  <c r="Y13" i="3"/>
  <c r="Y14" i="3"/>
  <c r="S7" i="3"/>
  <c r="S8" i="3"/>
  <c r="S9" i="3"/>
  <c r="S10" i="3"/>
  <c r="S11" i="3"/>
  <c r="S13" i="3"/>
  <c r="S14" i="3"/>
  <c r="S6" i="3"/>
  <c r="N8" i="3"/>
  <c r="N9" i="3"/>
  <c r="N10" i="3"/>
  <c r="N11" i="3"/>
  <c r="N13" i="3"/>
  <c r="N14" i="3"/>
  <c r="N6" i="3"/>
  <c r="X12" i="3"/>
  <c r="R47" i="3" l="1"/>
  <c r="S47" i="3"/>
  <c r="N47" i="3"/>
  <c r="Y6" i="3"/>
  <c r="Y47" i="3" s="1"/>
  <c r="M12" i="3" l="1"/>
  <c r="M47" i="3" s="1"/>
  <c r="X14" i="3"/>
  <c r="X47" i="3" s="1"/>
  <c r="AD14" i="3"/>
  <c r="AD12" i="3"/>
  <c r="X15" i="3"/>
  <c r="AD15" i="3" l="1"/>
  <c r="AD47" i="3" s="1"/>
  <c r="AE47" i="3" s="1"/>
</calcChain>
</file>

<file path=xl/sharedStrings.xml><?xml version="1.0" encoding="utf-8"?>
<sst xmlns="http://schemas.openxmlformats.org/spreadsheetml/2006/main" count="807" uniqueCount="162">
  <si>
    <t>Nilai</t>
  </si>
  <si>
    <t>Total</t>
  </si>
  <si>
    <t>Nama WP</t>
  </si>
  <si>
    <t>NPWP</t>
  </si>
  <si>
    <t>MASA PAJAK</t>
  </si>
  <si>
    <t>NO LHP</t>
  </si>
  <si>
    <t>TGL LHP</t>
  </si>
  <si>
    <t>SPV</t>
  </si>
  <si>
    <t>Kontribusi</t>
  </si>
  <si>
    <t>KT</t>
  </si>
  <si>
    <t>No</t>
  </si>
  <si>
    <t>PENCAIRAN</t>
  </si>
  <si>
    <t>DEDEY SUPRIYADI</t>
  </si>
  <si>
    <t>IHSAN BUNTORO</t>
  </si>
  <si>
    <t>HOTMAN JOSSUA EDIANTO HUTAGALUNG</t>
  </si>
  <si>
    <t>AGUNG ZAKARIA SARAGIH</t>
  </si>
  <si>
    <t>MUHAMMAD ARDHI SAPUTRA</t>
  </si>
  <si>
    <t>ANDIKA FRANS NATIO SIMARMATA</t>
  </si>
  <si>
    <t>RINCIAN PENCAIRAN KPP PRATAMA BANGKO</t>
  </si>
  <si>
    <t>BENDAHARA UMUM DESA MENSANGO</t>
  </si>
  <si>
    <t>FIRMAN WALIDUNA</t>
  </si>
  <si>
    <t>TPID KECAMATAN BATHIN VIII</t>
  </si>
  <si>
    <t>KELOMPOK SWADAYA MASYARAKAT AL-IJABAH</t>
  </si>
  <si>
    <t>KKG GUGUS 01 KECAMATAN MUARA SIAU</t>
  </si>
  <si>
    <t>SABANG SAWIT NUSANTARA</t>
  </si>
  <si>
    <t>SUKSES GEMILANG PALEM</t>
  </si>
  <si>
    <t>FAIZ MITRA SUKSES</t>
  </si>
  <si>
    <t>73.535.571.1-333.000</t>
  </si>
  <si>
    <t>14.497.502.6-333.000</t>
  </si>
  <si>
    <t>85.673.973.5-333.000</t>
  </si>
  <si>
    <t>92.053.827.9-333.000</t>
  </si>
  <si>
    <t>76.519.765.2-333.000</t>
  </si>
  <si>
    <t>90.724.034.5-333.000</t>
  </si>
  <si>
    <t>03.260.099.1-018.000</t>
  </si>
  <si>
    <t>03.134.403.9-333.000</t>
  </si>
  <si>
    <t>012019 - 112019</t>
  </si>
  <si>
    <t>012019 - 122019</t>
  </si>
  <si>
    <t>012020 - 012020</t>
  </si>
  <si>
    <t>122019 - 122019</t>
  </si>
  <si>
    <t>LAP-00013/WPJ.27/KP.0705/RIK.SIS/2021</t>
  </si>
  <si>
    <t>LAP-00014/WPJ.27/KP.0705/RIK.SIS/2021</t>
  </si>
  <si>
    <t>LAP-00015/WPJ.27/KP.0705/RIK.SIS/2021</t>
  </si>
  <si>
    <t>LAP-00012/WPJ.27/KP.0705/RIK.SIS/2021</t>
  </si>
  <si>
    <t>LAP-00011/WPJ.27/KP.0705/RIK.SIS/2021</t>
  </si>
  <si>
    <t>LAP-00005/WPJ.27/KP.0705/RIK.SIS/2021</t>
  </si>
  <si>
    <t>LAP-00006/WPJ.27/KP.0705/RIK.SIS/2021</t>
  </si>
  <si>
    <t>LAP-00002/WPJ.27/KP.0705/RIK.SIS/2021</t>
  </si>
  <si>
    <t>LAP-00003/WPJ.27/KP.0705/RIK.SIS/2021</t>
  </si>
  <si>
    <t>LAP-00010/WPJ.27/KP.0705/RIK.SIS/2021</t>
  </si>
  <si>
    <t>MALOMA NAIBAHO</t>
  </si>
  <si>
    <t>-</t>
  </si>
  <si>
    <t>KONVERSI</t>
  </si>
  <si>
    <t>1122 - All Taxes Penghapusan NPWP</t>
  </si>
  <si>
    <t>1181 - WP OP LB - All Taxes LB</t>
  </si>
  <si>
    <t>2182 - PPN Rutin SPTLB</t>
  </si>
  <si>
    <t>KODE PEMERIKSAAN</t>
  </si>
  <si>
    <t>RD</t>
  </si>
  <si>
    <t>Konversi KT</t>
  </si>
  <si>
    <t>AT I</t>
  </si>
  <si>
    <t>KONTRIBUSI AT I</t>
  </si>
  <si>
    <t>AT II</t>
  </si>
  <si>
    <t>KONTRIBUSI AT II</t>
  </si>
  <si>
    <t>SKP KONTRIBUSI</t>
  </si>
  <si>
    <t>FAISOL</t>
  </si>
  <si>
    <t>MAHMULSYAH MUNTHE</t>
  </si>
  <si>
    <t>15.466.670.5-333.000</t>
  </si>
  <si>
    <t>09.621.055.4-333.000</t>
  </si>
  <si>
    <t xml:space="preserve">012018 - 122018 </t>
  </si>
  <si>
    <t>022020 - 022020</t>
  </si>
  <si>
    <t>032020 - 032020</t>
  </si>
  <si>
    <t>1461 - Riksus OP DSPP - All Taxes</t>
  </si>
  <si>
    <t>LAP-00016/WPJ.27/KP.0705/RIK.SIS/2021</t>
  </si>
  <si>
    <t>LAP-00019/WPJ.27/KP.0705/RIK.SIS/2021</t>
  </si>
  <si>
    <t>LAP-00018/WPJ.27/KP.0705/RIK.SIS/2021</t>
  </si>
  <si>
    <t>LAP-00017/WPJ.27/KP.0705/RIK.SIS/2021</t>
  </si>
  <si>
    <t>BANGUN YODYA PERSADA</t>
  </si>
  <si>
    <t>02.891.243.4-333.000</t>
  </si>
  <si>
    <t>012018 - 122018</t>
  </si>
  <si>
    <t>1162 - All Taxes - Rutin Lapangan</t>
  </si>
  <si>
    <t>LAP-00023/WPJ.27/KP.0705/RIK.SIS/2021</t>
  </si>
  <si>
    <t>PEGAWAI NEGERI RSU SUNGAI PENUH</t>
  </si>
  <si>
    <t>ROMY LAURENZO</t>
  </si>
  <si>
    <t>ZONA ENJINERING KONSULTAN</t>
  </si>
  <si>
    <t>SAMUDERA BERSAUDARA</t>
  </si>
  <si>
    <t>KORINCI SAKTI</t>
  </si>
  <si>
    <t>01.473.890.0-333.000</t>
  </si>
  <si>
    <t>72.678.515.7-333.000</t>
  </si>
  <si>
    <t>02.715.018.4-333.001</t>
  </si>
  <si>
    <t>02.715.018.4-333.002</t>
  </si>
  <si>
    <t>01.147.085.3-333.003</t>
  </si>
  <si>
    <t>01.514.466.0-333.000</t>
  </si>
  <si>
    <t>012017 - 122017</t>
  </si>
  <si>
    <t>012020 - 082020</t>
  </si>
  <si>
    <t>052020 - 052020</t>
  </si>
  <si>
    <t>042020 - 042020</t>
  </si>
  <si>
    <t>1462 - Riksus Badan DSPP - All Taxes</t>
  </si>
  <si>
    <t>0122 - Beberapa jenis pajak - Penghapusan NPWP</t>
  </si>
  <si>
    <t>LAP-00029/WPJ.27/KP.0705/RIK.SIS/2021</t>
  </si>
  <si>
    <t>LAP-00030/WPJ.27/KP.0705/RIK.SIS/2021</t>
  </si>
  <si>
    <t>LAP-00027/WPJ.27/KP.0705/RIK.SIS/2021</t>
  </si>
  <si>
    <t>LAP-00028/WPJ.27/KP.0705/RIK.SIS/2021</t>
  </si>
  <si>
    <t>LAP-00025/WPJ.27/KP.0705/RIK.SIS/2021</t>
  </si>
  <si>
    <t>LAP-00026/WPJ.27/KP.0705/RIK.SIS/2021</t>
  </si>
  <si>
    <t>LAP-00024/WPJ.27/KP.0705/RIK.SIS/2021</t>
  </si>
  <si>
    <t>LAP-00043/WPJ.27/KP.0705/RIK.SIS/2021</t>
  </si>
  <si>
    <t>18/05/2021</t>
  </si>
  <si>
    <t>LAP-00047/WPJ.27/KP.0705/RIK.SIS/2021</t>
  </si>
  <si>
    <t>28/05/2021</t>
  </si>
  <si>
    <t>LAP-00046/WPJ.27/KP.0705/RIK.SIS/2021</t>
  </si>
  <si>
    <t>LAP-00038/WPJ.27/KP.0705/RIK.SIS/2021</t>
  </si>
  <si>
    <t>LAP-00039/WPJ.27/KP.0705/RIK.SIS/2021</t>
  </si>
  <si>
    <t>PERMATA PRIMA ELEKTRINDO</t>
  </si>
  <si>
    <t>02.371.987.5-333.000</t>
  </si>
  <si>
    <t>012017-122017</t>
  </si>
  <si>
    <t>LAP-00054/WPJ.27/KP.0705/RIK.SIS/2021</t>
  </si>
  <si>
    <t>TREE MITRA ENGINEERING</t>
  </si>
  <si>
    <t>RODA MASA</t>
  </si>
  <si>
    <t>INCASI RAYA</t>
  </si>
  <si>
    <t>GRAHA ISMAYA</t>
  </si>
  <si>
    <t>BATU KULUK LESTARI</t>
  </si>
  <si>
    <t>AZWIR RADI</t>
  </si>
  <si>
    <t>02.372.057.6-333.000</t>
  </si>
  <si>
    <t>02.294.429.2-333.000</t>
  </si>
  <si>
    <t>01.148.017.5-333.001</t>
  </si>
  <si>
    <t>01.304.274.2-333.001</t>
  </si>
  <si>
    <t>02.372.012.1-333.000</t>
  </si>
  <si>
    <t>07.459.786.5-333.000</t>
  </si>
  <si>
    <t>012020-112020</t>
  </si>
  <si>
    <t>012020-082020</t>
  </si>
  <si>
    <t>012018-122018</t>
  </si>
  <si>
    <t>012019-112019</t>
  </si>
  <si>
    <t>122019-122019</t>
  </si>
  <si>
    <t>012020-102020</t>
  </si>
  <si>
    <t>1122 - All Taxes Penghapusan NPWP Domisili</t>
  </si>
  <si>
    <t>6182 - WP Lokasi Rutin Lapangan LB</t>
  </si>
  <si>
    <t>LAP-00062/WPJ.27/KP.0704/RIK.SIS/2021</t>
  </si>
  <si>
    <t>LAP-00061/WPJ.27/KP.0704/RIK.SIS/2021</t>
  </si>
  <si>
    <t>LAP-00063/WPJ.27/KP.0704/RIK.SIS/2021</t>
  </si>
  <si>
    <t>LAP-00072/WPJ.27/KP.0704/RIK.SIS/2021</t>
  </si>
  <si>
    <t>LAP-00070/WPJ.27/KP.0704/RIK.SIS/2021</t>
  </si>
  <si>
    <t>LAP-00073/WPJ.27/KP.0704/RIK.SIS/2021</t>
  </si>
  <si>
    <t>LAP-00074/WPJ.27/KP.0704/RIK.SIS/2021</t>
  </si>
  <si>
    <t>LAP-00075/WPJ.27/KP.0704/RIK.SIS/2021</t>
  </si>
  <si>
    <t>SKP TERBIT</t>
  </si>
  <si>
    <t>ALAM LESTARI NUSANTARA</t>
  </si>
  <si>
    <t>02.940.939.8-331.000</t>
  </si>
  <si>
    <t>012019-122019</t>
  </si>
  <si>
    <t>1182 - Rutin Lapangan SPTLB PPh Badan</t>
  </si>
  <si>
    <t>LAP-00079/WPJ.27/KP.0704/RIK.SIS/2021</t>
  </si>
  <si>
    <t>SAROLANGUN PRIMA COAL</t>
  </si>
  <si>
    <t>KERINCI AGRO</t>
  </si>
  <si>
    <t>NURIZKAY KONSULTAN</t>
  </si>
  <si>
    <t>RAJAWALI NUSINDO</t>
  </si>
  <si>
    <t>02.609.863.2-018.000</t>
  </si>
  <si>
    <t>02.294.608.1-333.000</t>
  </si>
  <si>
    <t>76.585.789.1-333.002</t>
  </si>
  <si>
    <t>01.061.248.9-333.001</t>
  </si>
  <si>
    <t>012020-122020</t>
  </si>
  <si>
    <t>LAP-00085/WPJ.27/KP.0704/RIK.SIS/2021</t>
  </si>
  <si>
    <t>LAP-00087/WPJ.27/KP.0704/RIK.SIS/2021</t>
  </si>
  <si>
    <t>LAP-00093/WPJ.27/KP.0704/RIK.SIS/2021</t>
  </si>
  <si>
    <t>LAP-00097/WPJ.27/KP.0704/RIK.SIS/2021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</si>
</sst>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_-;_-@_-"/>
    <numFmt numFmtId="167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</cellStyleXfs>
  <cellXfs count="60">
    <xf numFmtId="0" fontId="0" fillId="0" borderId="0" xfId="0"/>
    <xf numFmtId="41" fontId="0" fillId="0" borderId="0" xfId="1" applyFont="1"/>
    <xf numFmtId="0" fontId="0" fillId="0" borderId="1" xfId="0" applyBorder="1"/>
    <xf numFmtId="41" fontId="0" fillId="0" borderId="1" xfId="1" applyFont="1" applyBorder="1"/>
    <xf numFmtId="9" fontId="0" fillId="0" borderId="1" xfId="2" applyFont="1" applyBorder="1"/>
    <xf numFmtId="9" fontId="0" fillId="0" borderId="0" xfId="2" applyFont="1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9" fontId="3" fillId="0" borderId="1" xfId="2" applyFont="1" applyBorder="1"/>
    <xf numFmtId="41" fontId="3" fillId="0" borderId="1" xfId="1" applyFont="1" applyBorder="1"/>
    <xf numFmtId="0" fontId="3" fillId="0" borderId="1" xfId="0" applyFont="1" applyBorder="1"/>
    <xf numFmtId="41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41" fontId="0" fillId="0" borderId="1" xfId="1" applyFont="1" applyBorder="1" applyAlignment="1"/>
    <xf numFmtId="0" fontId="0" fillId="0" borderId="0" xfId="0" applyAlignment="1"/>
    <xf numFmtId="0" fontId="2" fillId="2" borderId="1" xfId="4" applyFont="1" applyFill="1" applyBorder="1" applyAlignment="1">
      <alignment horizontal="left" vertical="center"/>
    </xf>
    <xf numFmtId="0" fontId="0" fillId="2" borderId="1" xfId="4" applyFont="1" applyFill="1" applyBorder="1" applyAlignment="1">
      <alignment horizontal="left" vertical="center"/>
    </xf>
    <xf numFmtId="0" fontId="3" fillId="0" borderId="1" xfId="0" applyFont="1" applyBorder="1" applyAlignment="1"/>
    <xf numFmtId="41" fontId="3" fillId="0" borderId="1" xfId="0" applyNumberFormat="1" applyFont="1" applyBorder="1" applyAlignment="1"/>
    <xf numFmtId="0" fontId="0" fillId="0" borderId="1" xfId="1" applyNumberFormat="1" applyFont="1" applyBorder="1" applyAlignment="1">
      <alignment horizontal="right"/>
    </xf>
    <xf numFmtId="41" fontId="0" fillId="0" borderId="1" xfId="1" applyFont="1" applyBorder="1" applyAlignment="1">
      <alignment horizontal="right"/>
    </xf>
    <xf numFmtId="41" fontId="2" fillId="0" borderId="1" xfId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/>
    </xf>
    <xf numFmtId="41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/>
    <xf numFmtId="41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6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6" fontId="3" fillId="0" borderId="1" xfId="1" applyNumberFormat="1" applyFont="1" applyBorder="1"/>
    <xf numFmtId="166" fontId="0" fillId="0" borderId="0" xfId="1" applyNumberFormat="1" applyFont="1"/>
    <xf numFmtId="166" fontId="0" fillId="0" borderId="1" xfId="1" applyNumberFormat="1" applyFont="1" applyBorder="1"/>
    <xf numFmtId="0" fontId="0" fillId="0" borderId="1" xfId="0" applyNumberFormat="1" applyBorder="1" applyAlignment="1">
      <alignment horizontal="right"/>
    </xf>
    <xf numFmtId="9" fontId="0" fillId="0" borderId="1" xfId="2" applyFont="1" applyBorder="1" applyAlignment="1">
      <alignment horizontal="right"/>
    </xf>
    <xf numFmtId="164" fontId="3" fillId="0" borderId="1" xfId="1" applyNumberFormat="1" applyFont="1" applyBorder="1"/>
    <xf numFmtId="164" fontId="2" fillId="0" borderId="1" xfId="1" applyNumberFormat="1" applyFont="1" applyFill="1" applyBorder="1" applyAlignment="1">
      <alignment horizontal="right" vertical="center"/>
    </xf>
    <xf numFmtId="167" fontId="0" fillId="0" borderId="1" xfId="0" applyNumberFormat="1" applyBorder="1" applyAlignment="1">
      <alignment horizontal="right"/>
    </xf>
    <xf numFmtId="2" fontId="2" fillId="2" borderId="1" xfId="5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4" fontId="0" fillId="0" borderId="4" xfId="0" applyNumberForma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166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41" fontId="6" fillId="2" borderId="1" xfId="3" applyFont="1" applyFill="1" applyBorder="1" applyAlignment="1">
      <alignment horizontal="right"/>
    </xf>
    <xf numFmtId="41" fontId="3" fillId="0" borderId="0" xfId="1" applyFont="1" applyAlignment="1">
      <alignment horizontal="center"/>
    </xf>
  </cellXfs>
  <cellStyles count="6">
    <cellStyle name="Comma" xfId="5" builtinId="3"/>
    <cellStyle name="Comma [0]" xfId="1" builtinId="6"/>
    <cellStyle name="Comma [0] 2" xfId="3" xr:uid="{00000000-0005-0000-0000-000002000000}"/>
    <cellStyle name="Normal" xfId="0" builtinId="0"/>
    <cellStyle name="Normal 2 2" xfId="4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47"/>
  <sheetViews>
    <sheetView tabSelected="1" topLeftCell="A25" workbookViewId="0">
      <pane xSplit="2" topLeftCell="H1" activePane="topRight" state="frozen"/>
      <selection pane="topRight" activeCell="B35" sqref="B35"/>
    </sheetView>
  </sheetViews>
  <sheetFormatPr defaultRowHeight="15" x14ac:dyDescent="0.25"/>
  <cols>
    <col min="1" max="1" width="5.5703125" style="6" customWidth="1"/>
    <col min="2" max="2" width="42.42578125" style="6" customWidth="1"/>
    <col min="3" max="3" width="19.28515625" style="6" bestFit="1" customWidth="1"/>
    <col min="4" max="4" width="14.7109375" style="6" bestFit="1" customWidth="1"/>
    <col min="5" max="5" width="45.42578125" style="6" bestFit="1" customWidth="1"/>
    <col min="6" max="6" width="37.42578125" bestFit="1" customWidth="1"/>
    <col min="7" max="7" width="10.7109375" bestFit="1" customWidth="1"/>
    <col min="8" max="8" width="16.85546875" style="1" bestFit="1" customWidth="1"/>
    <col min="9" max="9" width="14.28515625" style="1" customWidth="1"/>
    <col min="10" max="10" width="11" style="1" customWidth="1"/>
    <col min="11" max="11" width="16.42578125" bestFit="1" customWidth="1"/>
    <col min="12" max="12" width="9.140625" style="5"/>
    <col min="13" max="13" width="15.28515625" style="1" bestFit="1" customWidth="1"/>
    <col min="14" max="14" width="12.5703125" style="1" bestFit="1" customWidth="1"/>
    <col min="15" max="15" width="16" style="1" bestFit="1" customWidth="1"/>
    <col min="16" max="16" width="27.7109375" bestFit="1" customWidth="1"/>
    <col min="17" max="17" width="10.140625" style="5" bestFit="1" customWidth="1"/>
    <col min="18" max="18" width="14.28515625" style="1" bestFit="1" customWidth="1"/>
    <col min="19" max="19" width="14.28515625" style="1" customWidth="1"/>
    <col min="20" max="20" width="14.28515625" style="38" customWidth="1"/>
    <col min="21" max="21" width="17" style="38" bestFit="1" customWidth="1"/>
    <col min="22" max="22" width="38.42578125" bestFit="1" customWidth="1"/>
    <col min="23" max="23" width="10.140625" style="5" bestFit="1" customWidth="1"/>
    <col min="24" max="24" width="14.28515625" style="1" bestFit="1" customWidth="1"/>
    <col min="25" max="25" width="14.28515625" style="1" customWidth="1"/>
    <col min="26" max="26" width="17" style="38" bestFit="1" customWidth="1"/>
    <col min="27" max="27" width="17" style="38" customWidth="1"/>
    <col min="28" max="28" width="32.5703125" bestFit="1" customWidth="1"/>
    <col min="29" max="29" width="10.140625" style="5" bestFit="1" customWidth="1"/>
    <col min="30" max="30" width="14.28515625" style="1" bestFit="1" customWidth="1"/>
    <col min="31" max="31" width="14.28515625" bestFit="1" customWidth="1"/>
    <col min="32" max="32" width="16.140625" bestFit="1" customWidth="1"/>
    <col min="33" max="33" width="15.5703125" bestFit="1" customWidth="1"/>
  </cols>
  <sheetData>
    <row r="3" spans="1:33" x14ac:dyDescent="0.25">
      <c r="A3" s="59" t="s">
        <v>18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5" spans="1:33" x14ac:dyDescent="0.25">
      <c r="A5" s="8" t="s">
        <v>10</v>
      </c>
      <c r="B5" s="8" t="s">
        <v>2</v>
      </c>
      <c r="C5" s="8" t="s">
        <v>3</v>
      </c>
      <c r="D5" s="8" t="s">
        <v>4</v>
      </c>
      <c r="E5" s="8" t="s">
        <v>55</v>
      </c>
      <c r="F5" s="8" t="s">
        <v>5</v>
      </c>
      <c r="G5" s="8" t="s">
        <v>6</v>
      </c>
      <c r="H5" s="13" t="s">
        <v>11</v>
      </c>
      <c r="I5" s="13" t="s">
        <v>56</v>
      </c>
      <c r="J5" s="13" t="s">
        <v>51</v>
      </c>
      <c r="K5" s="8" t="s">
        <v>7</v>
      </c>
      <c r="L5" s="14" t="s">
        <v>8</v>
      </c>
      <c r="M5" s="13" t="s">
        <v>0</v>
      </c>
      <c r="N5" s="13" t="s">
        <v>56</v>
      </c>
      <c r="O5" s="13" t="s">
        <v>143</v>
      </c>
      <c r="P5" s="8" t="s">
        <v>9</v>
      </c>
      <c r="Q5" s="14" t="s">
        <v>8</v>
      </c>
      <c r="R5" s="13" t="s">
        <v>0</v>
      </c>
      <c r="S5" s="13" t="s">
        <v>56</v>
      </c>
      <c r="T5" s="35" t="s">
        <v>57</v>
      </c>
      <c r="U5" s="35" t="s">
        <v>62</v>
      </c>
      <c r="V5" s="8" t="s">
        <v>58</v>
      </c>
      <c r="W5" s="14" t="s">
        <v>8</v>
      </c>
      <c r="X5" s="13" t="s">
        <v>0</v>
      </c>
      <c r="Y5" s="13" t="s">
        <v>56</v>
      </c>
      <c r="Z5" s="35" t="s">
        <v>59</v>
      </c>
      <c r="AA5" s="35" t="s">
        <v>62</v>
      </c>
      <c r="AB5" s="8" t="s">
        <v>60</v>
      </c>
      <c r="AC5" s="14" t="s">
        <v>8</v>
      </c>
      <c r="AD5" s="13" t="s">
        <v>0</v>
      </c>
      <c r="AE5" s="27" t="s">
        <v>56</v>
      </c>
      <c r="AF5" s="2" t="s">
        <v>61</v>
      </c>
      <c r="AG5" s="2" t="s">
        <v>62</v>
      </c>
    </row>
    <row r="6" spans="1:33" x14ac:dyDescent="0.25">
      <c r="A6" s="8">
        <v>1</v>
      </c>
      <c r="B6" s="15" t="s">
        <v>19</v>
      </c>
      <c r="C6" s="9" t="s">
        <v>27</v>
      </c>
      <c r="D6" s="8" t="s">
        <v>35</v>
      </c>
      <c r="E6" s="15" t="s">
        <v>52</v>
      </c>
      <c r="F6" s="2" t="s">
        <v>39</v>
      </c>
      <c r="G6" s="7">
        <v>44232</v>
      </c>
      <c r="H6" s="3" t="s">
        <v>50</v>
      </c>
      <c r="I6" s="25">
        <v>0</v>
      </c>
      <c r="J6" s="45">
        <v>0.8</v>
      </c>
      <c r="K6" s="2" t="s">
        <v>12</v>
      </c>
      <c r="L6" s="4">
        <v>1</v>
      </c>
      <c r="M6" s="23" t="s">
        <v>50</v>
      </c>
      <c r="N6" s="28">
        <f>L6*I6</f>
        <v>0</v>
      </c>
      <c r="O6" s="29">
        <v>0</v>
      </c>
      <c r="P6" s="19" t="s">
        <v>16</v>
      </c>
      <c r="Q6" s="4">
        <v>0.5</v>
      </c>
      <c r="R6" s="23" t="s">
        <v>50</v>
      </c>
      <c r="S6" s="28">
        <f t="shared" ref="S6:S19" si="0">Q6*I6</f>
        <v>0</v>
      </c>
      <c r="T6" s="36">
        <f>Q6*J6</f>
        <v>0.4</v>
      </c>
      <c r="U6" s="36">
        <f>Q6*O6</f>
        <v>0</v>
      </c>
      <c r="V6" s="19" t="s">
        <v>17</v>
      </c>
      <c r="W6" s="4">
        <v>0.5</v>
      </c>
      <c r="X6" s="3">
        <v>0</v>
      </c>
      <c r="Y6" s="3">
        <f>W6*N6</f>
        <v>0</v>
      </c>
      <c r="Z6" s="39">
        <f t="shared" ref="Z6:Z32" si="1">W6*J6</f>
        <v>0.4</v>
      </c>
      <c r="AA6" s="36">
        <f>W6*O6</f>
        <v>0</v>
      </c>
      <c r="AB6" s="20" t="s">
        <v>50</v>
      </c>
      <c r="AC6" s="41" t="s">
        <v>50</v>
      </c>
      <c r="AD6" s="3">
        <v>0</v>
      </c>
      <c r="AE6" s="32" t="s">
        <v>50</v>
      </c>
      <c r="AF6" s="40" t="s">
        <v>50</v>
      </c>
      <c r="AG6" s="30" t="s">
        <v>50</v>
      </c>
    </row>
    <row r="7" spans="1:33" x14ac:dyDescent="0.25">
      <c r="A7" s="8">
        <v>2</v>
      </c>
      <c r="B7" s="15" t="s">
        <v>20</v>
      </c>
      <c r="C7" s="9" t="s">
        <v>28</v>
      </c>
      <c r="D7" s="8" t="s">
        <v>36</v>
      </c>
      <c r="E7" s="15" t="s">
        <v>53</v>
      </c>
      <c r="F7" s="2" t="s">
        <v>40</v>
      </c>
      <c r="G7" s="7">
        <v>44236</v>
      </c>
      <c r="H7" s="3" t="s">
        <v>50</v>
      </c>
      <c r="I7" s="25">
        <v>-1021948</v>
      </c>
      <c r="J7" s="45">
        <v>0.6</v>
      </c>
      <c r="K7" s="2" t="s">
        <v>12</v>
      </c>
      <c r="L7" s="4">
        <v>1</v>
      </c>
      <c r="M7" s="23" t="s">
        <v>50</v>
      </c>
      <c r="N7" s="29">
        <f>L7*I7</f>
        <v>-1021948</v>
      </c>
      <c r="O7" s="29">
        <v>0</v>
      </c>
      <c r="P7" s="19" t="s">
        <v>16</v>
      </c>
      <c r="Q7" s="4">
        <v>0.34</v>
      </c>
      <c r="R7" s="23" t="s">
        <v>50</v>
      </c>
      <c r="S7" s="28">
        <f t="shared" si="0"/>
        <v>-347462.32</v>
      </c>
      <c r="T7" s="36">
        <f t="shared" ref="T7:T19" si="2">Q7*J7</f>
        <v>0.20400000000000001</v>
      </c>
      <c r="U7" s="36">
        <f t="shared" ref="U7:U19" si="3">Q7*O7</f>
        <v>0</v>
      </c>
      <c r="V7" s="19" t="s">
        <v>49</v>
      </c>
      <c r="W7" s="4">
        <v>0.33</v>
      </c>
      <c r="X7" s="3">
        <v>0</v>
      </c>
      <c r="Y7" s="30">
        <f t="shared" ref="Y7:Y14" si="4">W7*I7</f>
        <v>-337242.84</v>
      </c>
      <c r="Z7" s="39">
        <f t="shared" si="1"/>
        <v>0.19800000000000001</v>
      </c>
      <c r="AA7" s="36">
        <f t="shared" ref="AA7:AA19" si="5">W7*O7</f>
        <v>0</v>
      </c>
      <c r="AB7" s="19" t="s">
        <v>17</v>
      </c>
      <c r="AC7" s="41">
        <v>0.33</v>
      </c>
      <c r="AD7" s="3">
        <v>0</v>
      </c>
      <c r="AE7" s="33">
        <f>AC7*I7</f>
        <v>-337242.84</v>
      </c>
      <c r="AF7" s="40">
        <f>AC7*J7</f>
        <v>0.19800000000000001</v>
      </c>
      <c r="AG7" s="30">
        <f t="shared" ref="AG7:AG14" si="6">AC7*O7</f>
        <v>0</v>
      </c>
    </row>
    <row r="8" spans="1:33" x14ac:dyDescent="0.25">
      <c r="A8" s="8">
        <v>3</v>
      </c>
      <c r="B8" s="15" t="s">
        <v>21</v>
      </c>
      <c r="C8" s="9" t="s">
        <v>29</v>
      </c>
      <c r="D8" s="8" t="s">
        <v>37</v>
      </c>
      <c r="E8" s="15" t="s">
        <v>52</v>
      </c>
      <c r="F8" s="2" t="s">
        <v>41</v>
      </c>
      <c r="G8" s="7">
        <v>44236</v>
      </c>
      <c r="H8" s="3" t="s">
        <v>50</v>
      </c>
      <c r="I8" s="25">
        <v>0</v>
      </c>
      <c r="J8" s="45">
        <v>1</v>
      </c>
      <c r="K8" s="2" t="s">
        <v>12</v>
      </c>
      <c r="L8" s="4">
        <v>1</v>
      </c>
      <c r="M8" s="23" t="s">
        <v>50</v>
      </c>
      <c r="N8" s="28">
        <f t="shared" ref="N8:N14" si="7">L8*I8</f>
        <v>0</v>
      </c>
      <c r="O8" s="29">
        <v>0</v>
      </c>
      <c r="P8" s="19" t="s">
        <v>13</v>
      </c>
      <c r="Q8" s="4">
        <v>0.34</v>
      </c>
      <c r="R8" s="23" t="s">
        <v>50</v>
      </c>
      <c r="S8" s="28">
        <f t="shared" si="0"/>
        <v>0</v>
      </c>
      <c r="T8" s="36">
        <f t="shared" si="2"/>
        <v>0.34</v>
      </c>
      <c r="U8" s="36">
        <f t="shared" si="3"/>
        <v>0</v>
      </c>
      <c r="V8" s="19" t="s">
        <v>14</v>
      </c>
      <c r="W8" s="4">
        <v>0.33</v>
      </c>
      <c r="X8" s="3">
        <v>0</v>
      </c>
      <c r="Y8" s="30">
        <f t="shared" si="4"/>
        <v>0</v>
      </c>
      <c r="Z8" s="39">
        <f t="shared" si="1"/>
        <v>0.33</v>
      </c>
      <c r="AA8" s="36">
        <f t="shared" si="5"/>
        <v>0</v>
      </c>
      <c r="AB8" s="19" t="s">
        <v>15</v>
      </c>
      <c r="AC8" s="41">
        <v>0.33</v>
      </c>
      <c r="AD8" s="3">
        <v>0</v>
      </c>
      <c r="AE8" s="33">
        <f>AC8*I8</f>
        <v>0</v>
      </c>
      <c r="AF8" s="40">
        <f>AC8*J8</f>
        <v>0.33</v>
      </c>
      <c r="AG8" s="30">
        <f t="shared" si="6"/>
        <v>0</v>
      </c>
    </row>
    <row r="9" spans="1:33" x14ac:dyDescent="0.25">
      <c r="A9" s="8">
        <v>4</v>
      </c>
      <c r="B9" s="15" t="s">
        <v>22</v>
      </c>
      <c r="C9" s="9" t="s">
        <v>30</v>
      </c>
      <c r="D9" s="8" t="s">
        <v>37</v>
      </c>
      <c r="E9" s="15" t="s">
        <v>52</v>
      </c>
      <c r="F9" s="2" t="s">
        <v>42</v>
      </c>
      <c r="G9" s="7">
        <v>44225</v>
      </c>
      <c r="H9" s="3" t="s">
        <v>50</v>
      </c>
      <c r="I9" s="25">
        <v>0</v>
      </c>
      <c r="J9" s="45">
        <v>1</v>
      </c>
      <c r="K9" s="2" t="s">
        <v>12</v>
      </c>
      <c r="L9" s="4">
        <v>1</v>
      </c>
      <c r="M9" s="23" t="s">
        <v>50</v>
      </c>
      <c r="N9" s="28">
        <f t="shared" si="7"/>
        <v>0</v>
      </c>
      <c r="O9" s="29">
        <v>0</v>
      </c>
      <c r="P9" s="19" t="s">
        <v>16</v>
      </c>
      <c r="Q9" s="4">
        <v>0.34</v>
      </c>
      <c r="R9" s="23" t="s">
        <v>50</v>
      </c>
      <c r="S9" s="28">
        <f t="shared" si="0"/>
        <v>0</v>
      </c>
      <c r="T9" s="36">
        <f t="shared" si="2"/>
        <v>0.34</v>
      </c>
      <c r="U9" s="36">
        <f t="shared" si="3"/>
        <v>0</v>
      </c>
      <c r="V9" s="19" t="s">
        <v>49</v>
      </c>
      <c r="W9" s="4">
        <v>0.33</v>
      </c>
      <c r="X9" s="3">
        <v>0</v>
      </c>
      <c r="Y9" s="30">
        <f t="shared" si="4"/>
        <v>0</v>
      </c>
      <c r="Z9" s="39">
        <f t="shared" si="1"/>
        <v>0.33</v>
      </c>
      <c r="AA9" s="36">
        <f t="shared" si="5"/>
        <v>0</v>
      </c>
      <c r="AB9" s="19" t="s">
        <v>17</v>
      </c>
      <c r="AC9" s="41">
        <v>0.33</v>
      </c>
      <c r="AD9" s="3">
        <v>0</v>
      </c>
      <c r="AE9" s="33">
        <f>AC9*I9</f>
        <v>0</v>
      </c>
      <c r="AF9" s="40">
        <f>AC9*J9</f>
        <v>0.33</v>
      </c>
      <c r="AG9" s="30">
        <f t="shared" si="6"/>
        <v>0</v>
      </c>
    </row>
    <row r="10" spans="1:33" s="18" customFormat="1" x14ac:dyDescent="0.25">
      <c r="A10" s="8">
        <v>5</v>
      </c>
      <c r="B10" s="15" t="s">
        <v>23</v>
      </c>
      <c r="C10" s="9" t="s">
        <v>31</v>
      </c>
      <c r="D10" s="8" t="s">
        <v>36</v>
      </c>
      <c r="E10" s="15" t="s">
        <v>52</v>
      </c>
      <c r="F10" s="16" t="s">
        <v>43</v>
      </c>
      <c r="G10" s="7">
        <v>44225</v>
      </c>
      <c r="H10" s="17" t="s">
        <v>50</v>
      </c>
      <c r="I10" s="25">
        <v>0</v>
      </c>
      <c r="J10" s="45">
        <v>1</v>
      </c>
      <c r="K10" s="2" t="s">
        <v>12</v>
      </c>
      <c r="L10" s="4">
        <v>1</v>
      </c>
      <c r="M10" s="23" t="s">
        <v>50</v>
      </c>
      <c r="N10" s="28">
        <f t="shared" si="7"/>
        <v>0</v>
      </c>
      <c r="O10" s="29">
        <v>0</v>
      </c>
      <c r="P10" s="19" t="s">
        <v>16</v>
      </c>
      <c r="Q10" s="4">
        <v>0.34</v>
      </c>
      <c r="R10" s="23" t="s">
        <v>50</v>
      </c>
      <c r="S10" s="28">
        <f t="shared" si="0"/>
        <v>0</v>
      </c>
      <c r="T10" s="36">
        <f t="shared" si="2"/>
        <v>0.34</v>
      </c>
      <c r="U10" s="36">
        <f t="shared" si="3"/>
        <v>0</v>
      </c>
      <c r="V10" s="19" t="s">
        <v>49</v>
      </c>
      <c r="W10" s="4">
        <v>0.33</v>
      </c>
      <c r="X10" s="3">
        <v>0</v>
      </c>
      <c r="Y10" s="30">
        <f t="shared" si="4"/>
        <v>0</v>
      </c>
      <c r="Z10" s="39">
        <f t="shared" si="1"/>
        <v>0.33</v>
      </c>
      <c r="AA10" s="36">
        <f t="shared" si="5"/>
        <v>0</v>
      </c>
      <c r="AB10" s="19" t="s">
        <v>17</v>
      </c>
      <c r="AC10" s="41">
        <v>0.33</v>
      </c>
      <c r="AD10" s="3">
        <v>0</v>
      </c>
      <c r="AE10" s="33">
        <f>AC10*I10</f>
        <v>0</v>
      </c>
      <c r="AF10" s="40">
        <f>AC10*J10</f>
        <v>0.33</v>
      </c>
      <c r="AG10" s="30">
        <f t="shared" si="6"/>
        <v>0</v>
      </c>
    </row>
    <row r="11" spans="1:33" x14ac:dyDescent="0.25">
      <c r="A11" s="8">
        <v>6</v>
      </c>
      <c r="B11" s="15" t="s">
        <v>24</v>
      </c>
      <c r="C11" s="9" t="s">
        <v>32</v>
      </c>
      <c r="D11" s="8" t="s">
        <v>38</v>
      </c>
      <c r="E11" s="15" t="s">
        <v>54</v>
      </c>
      <c r="F11" s="2" t="s">
        <v>44</v>
      </c>
      <c r="G11" s="7">
        <v>44211</v>
      </c>
      <c r="H11" s="3" t="s">
        <v>50</v>
      </c>
      <c r="I11" s="25">
        <v>0</v>
      </c>
      <c r="J11" s="45">
        <v>0.25</v>
      </c>
      <c r="K11" s="2" t="s">
        <v>12</v>
      </c>
      <c r="L11" s="4">
        <v>1</v>
      </c>
      <c r="M11" s="23" t="s">
        <v>50</v>
      </c>
      <c r="N11" s="28">
        <f t="shared" si="7"/>
        <v>0</v>
      </c>
      <c r="O11" s="29">
        <v>-12076839927</v>
      </c>
      <c r="P11" s="19" t="s">
        <v>13</v>
      </c>
      <c r="Q11" s="4">
        <v>0.34</v>
      </c>
      <c r="R11" s="23" t="s">
        <v>50</v>
      </c>
      <c r="S11" s="28">
        <f t="shared" si="0"/>
        <v>0</v>
      </c>
      <c r="T11" s="36">
        <f t="shared" si="2"/>
        <v>8.5000000000000006E-2</v>
      </c>
      <c r="U11" s="29">
        <f>Q11*O11</f>
        <v>-4106125575.1800003</v>
      </c>
      <c r="V11" s="19" t="s">
        <v>14</v>
      </c>
      <c r="W11" s="4">
        <v>0.66</v>
      </c>
      <c r="X11" s="3">
        <v>0</v>
      </c>
      <c r="Y11" s="30">
        <f t="shared" si="4"/>
        <v>0</v>
      </c>
      <c r="Z11" s="39">
        <f t="shared" si="1"/>
        <v>0.16500000000000001</v>
      </c>
      <c r="AA11" s="29">
        <f t="shared" si="5"/>
        <v>-7970714351.8200006</v>
      </c>
      <c r="AB11" s="20" t="s">
        <v>50</v>
      </c>
      <c r="AC11" s="41" t="s">
        <v>50</v>
      </c>
      <c r="AD11" s="3">
        <v>0</v>
      </c>
      <c r="AE11" s="34" t="s">
        <v>50</v>
      </c>
      <c r="AF11" s="40" t="s">
        <v>50</v>
      </c>
      <c r="AG11" s="30" t="s">
        <v>50</v>
      </c>
    </row>
    <row r="12" spans="1:33" x14ac:dyDescent="0.25">
      <c r="A12" s="8">
        <v>7</v>
      </c>
      <c r="B12" s="15" t="s">
        <v>25</v>
      </c>
      <c r="C12" s="9" t="s">
        <v>33</v>
      </c>
      <c r="D12" s="8" t="s">
        <v>38</v>
      </c>
      <c r="E12" s="15" t="s">
        <v>54</v>
      </c>
      <c r="F12" s="2" t="s">
        <v>45</v>
      </c>
      <c r="G12" s="7">
        <v>44211</v>
      </c>
      <c r="H12" s="3">
        <v>14877348</v>
      </c>
      <c r="I12" s="26">
        <v>143915350</v>
      </c>
      <c r="J12" s="45">
        <v>0.3</v>
      </c>
      <c r="K12" s="2" t="s">
        <v>12</v>
      </c>
      <c r="L12" s="4">
        <v>1</v>
      </c>
      <c r="M12" s="24">
        <f>L12*H12</f>
        <v>14877348</v>
      </c>
      <c r="N12" s="28">
        <f>L12*I12</f>
        <v>143915350</v>
      </c>
      <c r="O12" s="29">
        <v>-8526540162</v>
      </c>
      <c r="P12" s="19" t="s">
        <v>13</v>
      </c>
      <c r="Q12" s="4">
        <v>0.34</v>
      </c>
      <c r="R12" s="3">
        <f>Q12*H12</f>
        <v>5058298.32</v>
      </c>
      <c r="S12" s="28">
        <f t="shared" si="0"/>
        <v>48931219</v>
      </c>
      <c r="T12" s="36">
        <f t="shared" si="2"/>
        <v>0.10200000000000001</v>
      </c>
      <c r="U12" s="29">
        <f t="shared" si="3"/>
        <v>-2899023655.0800004</v>
      </c>
      <c r="V12" s="19" t="s">
        <v>14</v>
      </c>
      <c r="W12" s="4">
        <v>0.33</v>
      </c>
      <c r="X12" s="3">
        <f>W12*H12</f>
        <v>4909524.84</v>
      </c>
      <c r="Y12" s="30">
        <f t="shared" si="4"/>
        <v>47492065.5</v>
      </c>
      <c r="Z12" s="39">
        <f t="shared" si="1"/>
        <v>9.9000000000000005E-2</v>
      </c>
      <c r="AA12" s="29">
        <f t="shared" si="5"/>
        <v>-2813758253.46</v>
      </c>
      <c r="AB12" s="19" t="s">
        <v>15</v>
      </c>
      <c r="AC12" s="41">
        <v>0.33</v>
      </c>
      <c r="AD12" s="3">
        <f>AC12*H12</f>
        <v>4909524.84</v>
      </c>
      <c r="AE12" s="33">
        <f>AC12*I12</f>
        <v>47492065.5</v>
      </c>
      <c r="AF12" s="40">
        <f>AC12*J12</f>
        <v>9.9000000000000005E-2</v>
      </c>
      <c r="AG12" s="30">
        <f t="shared" si="6"/>
        <v>-2813758253.46</v>
      </c>
    </row>
    <row r="13" spans="1:33" x14ac:dyDescent="0.25">
      <c r="A13" s="8">
        <v>8</v>
      </c>
      <c r="B13" s="15" t="s">
        <v>26</v>
      </c>
      <c r="C13" s="9" t="s">
        <v>34</v>
      </c>
      <c r="D13" s="8" t="s">
        <v>37</v>
      </c>
      <c r="E13" s="15" t="s">
        <v>54</v>
      </c>
      <c r="F13" s="2" t="s">
        <v>46</v>
      </c>
      <c r="G13" s="7">
        <v>44210</v>
      </c>
      <c r="H13" s="3" t="s">
        <v>50</v>
      </c>
      <c r="I13" s="25">
        <v>0</v>
      </c>
      <c r="J13" s="45">
        <v>0.3</v>
      </c>
      <c r="K13" s="2" t="s">
        <v>12</v>
      </c>
      <c r="L13" s="4">
        <v>1</v>
      </c>
      <c r="M13" s="23" t="s">
        <v>50</v>
      </c>
      <c r="N13" s="28">
        <f t="shared" si="7"/>
        <v>0</v>
      </c>
      <c r="O13" s="29">
        <v>-267499999</v>
      </c>
      <c r="P13" s="19" t="s">
        <v>16</v>
      </c>
      <c r="Q13" s="4">
        <v>0.34</v>
      </c>
      <c r="R13" s="24" t="s">
        <v>50</v>
      </c>
      <c r="S13" s="28">
        <f t="shared" si="0"/>
        <v>0</v>
      </c>
      <c r="T13" s="36">
        <f t="shared" si="2"/>
        <v>0.10200000000000001</v>
      </c>
      <c r="U13" s="29">
        <f t="shared" si="3"/>
        <v>-90949999.660000011</v>
      </c>
      <c r="V13" s="19" t="s">
        <v>49</v>
      </c>
      <c r="W13" s="4">
        <v>0.33</v>
      </c>
      <c r="X13" s="24" t="s">
        <v>50</v>
      </c>
      <c r="Y13" s="30">
        <f t="shared" si="4"/>
        <v>0</v>
      </c>
      <c r="Z13" s="39">
        <f t="shared" si="1"/>
        <v>9.9000000000000005E-2</v>
      </c>
      <c r="AA13" s="29">
        <f t="shared" si="5"/>
        <v>-88274999.670000002</v>
      </c>
      <c r="AB13" s="19" t="s">
        <v>17</v>
      </c>
      <c r="AC13" s="41">
        <v>0.33</v>
      </c>
      <c r="AD13" s="24" t="s">
        <v>50</v>
      </c>
      <c r="AE13" s="33">
        <f>AC13*I13</f>
        <v>0</v>
      </c>
      <c r="AF13" s="40">
        <f>AC13*J13</f>
        <v>9.9000000000000005E-2</v>
      </c>
      <c r="AG13" s="30">
        <f t="shared" si="6"/>
        <v>-88274999.670000002</v>
      </c>
    </row>
    <row r="14" spans="1:33" x14ac:dyDescent="0.25">
      <c r="A14" s="8">
        <v>9</v>
      </c>
      <c r="B14" s="15" t="s">
        <v>26</v>
      </c>
      <c r="C14" s="9" t="s">
        <v>34</v>
      </c>
      <c r="D14" s="8" t="s">
        <v>38</v>
      </c>
      <c r="E14" s="15" t="s">
        <v>54</v>
      </c>
      <c r="F14" s="2" t="s">
        <v>47</v>
      </c>
      <c r="G14" s="7">
        <v>44210</v>
      </c>
      <c r="H14" s="3">
        <v>68602843</v>
      </c>
      <c r="I14" s="25">
        <v>0</v>
      </c>
      <c r="J14" s="45">
        <v>0.3</v>
      </c>
      <c r="K14" s="2" t="s">
        <v>12</v>
      </c>
      <c r="L14" s="4">
        <v>1</v>
      </c>
      <c r="M14" s="24">
        <f>L14*H14</f>
        <v>68602843</v>
      </c>
      <c r="N14" s="28">
        <f t="shared" si="7"/>
        <v>0</v>
      </c>
      <c r="O14" s="29">
        <v>-223636360</v>
      </c>
      <c r="P14" s="19" t="s">
        <v>16</v>
      </c>
      <c r="Q14" s="4">
        <v>0.34</v>
      </c>
      <c r="R14" s="3">
        <f>Q14*H14</f>
        <v>23324966.620000001</v>
      </c>
      <c r="S14" s="28">
        <f t="shared" si="0"/>
        <v>0</v>
      </c>
      <c r="T14" s="36">
        <f t="shared" si="2"/>
        <v>0.10200000000000001</v>
      </c>
      <c r="U14" s="29">
        <f t="shared" si="3"/>
        <v>-76036362.400000006</v>
      </c>
      <c r="V14" s="20" t="s">
        <v>49</v>
      </c>
      <c r="W14" s="4">
        <v>0.33</v>
      </c>
      <c r="X14" s="3">
        <f>W14*H14</f>
        <v>22638938.190000001</v>
      </c>
      <c r="Y14" s="30">
        <f t="shared" si="4"/>
        <v>0</v>
      </c>
      <c r="Z14" s="39">
        <f t="shared" si="1"/>
        <v>9.9000000000000005E-2</v>
      </c>
      <c r="AA14" s="29">
        <f t="shared" si="5"/>
        <v>-73799998.799999997</v>
      </c>
      <c r="AB14" s="19" t="s">
        <v>17</v>
      </c>
      <c r="AC14" s="41">
        <v>0.33</v>
      </c>
      <c r="AD14" s="3">
        <f>AC14*H14</f>
        <v>22638938.190000001</v>
      </c>
      <c r="AE14" s="33">
        <f>AC14*I14</f>
        <v>0</v>
      </c>
      <c r="AF14" s="40">
        <f>AC14*J14</f>
        <v>9.9000000000000005E-2</v>
      </c>
      <c r="AG14" s="30">
        <f t="shared" si="6"/>
        <v>-73799998.799999997</v>
      </c>
    </row>
    <row r="15" spans="1:33" x14ac:dyDescent="0.25">
      <c r="A15" s="8">
        <v>10</v>
      </c>
      <c r="B15" s="15" t="s">
        <v>25</v>
      </c>
      <c r="C15" s="9" t="s">
        <v>33</v>
      </c>
      <c r="D15" s="8" t="s">
        <v>37</v>
      </c>
      <c r="E15" s="15" t="s">
        <v>54</v>
      </c>
      <c r="F15" s="2" t="s">
        <v>48</v>
      </c>
      <c r="G15" s="7">
        <v>44224</v>
      </c>
      <c r="H15" s="3">
        <v>16087602</v>
      </c>
      <c r="I15" s="26">
        <v>158429274</v>
      </c>
      <c r="J15" s="45">
        <v>0.25</v>
      </c>
      <c r="K15" s="2" t="s">
        <v>12</v>
      </c>
      <c r="L15" s="4">
        <v>1</v>
      </c>
      <c r="M15" s="24">
        <f>L15*H15</f>
        <v>16087602</v>
      </c>
      <c r="N15" s="28">
        <f>L15*I15</f>
        <v>158429274</v>
      </c>
      <c r="O15" s="29">
        <v>-1057874856</v>
      </c>
      <c r="P15" s="19" t="s">
        <v>16</v>
      </c>
      <c r="Q15" s="4">
        <v>0.34</v>
      </c>
      <c r="R15" s="3">
        <f>Q15*H15</f>
        <v>5469784.6800000006</v>
      </c>
      <c r="S15" s="28">
        <f>Q15*I15</f>
        <v>53865953.160000004</v>
      </c>
      <c r="T15" s="36">
        <f t="shared" si="2"/>
        <v>8.5000000000000006E-2</v>
      </c>
      <c r="U15" s="29">
        <f t="shared" si="3"/>
        <v>-359677451.04000002</v>
      </c>
      <c r="V15" s="19" t="s">
        <v>49</v>
      </c>
      <c r="W15" s="4">
        <v>0.33</v>
      </c>
      <c r="X15" s="3">
        <f>W15*H15</f>
        <v>5308908.66</v>
      </c>
      <c r="Y15" s="30">
        <f>W15*I15</f>
        <v>52281660.420000002</v>
      </c>
      <c r="Z15" s="39">
        <f t="shared" si="1"/>
        <v>8.2500000000000004E-2</v>
      </c>
      <c r="AA15" s="29">
        <f t="shared" si="5"/>
        <v>-349098702.48000002</v>
      </c>
      <c r="AB15" s="19" t="s">
        <v>17</v>
      </c>
      <c r="AC15" s="41">
        <v>0.33</v>
      </c>
      <c r="AD15" s="3">
        <f>AC15*H15</f>
        <v>5308908.66</v>
      </c>
      <c r="AE15" s="33">
        <f>AC15*I15</f>
        <v>52281660.420000002</v>
      </c>
      <c r="AF15" s="44">
        <f>AC15*J15</f>
        <v>8.2500000000000004E-2</v>
      </c>
      <c r="AG15" s="30">
        <f>AC15*O15</f>
        <v>-349098702.48000002</v>
      </c>
    </row>
    <row r="16" spans="1:33" x14ac:dyDescent="0.25">
      <c r="A16" s="8">
        <v>11</v>
      </c>
      <c r="B16" s="15" t="s">
        <v>63</v>
      </c>
      <c r="C16" s="9" t="s">
        <v>65</v>
      </c>
      <c r="D16" s="8" t="s">
        <v>67</v>
      </c>
      <c r="E16" s="15" t="s">
        <v>70</v>
      </c>
      <c r="F16" s="2" t="s">
        <v>71</v>
      </c>
      <c r="G16" s="7">
        <v>44260</v>
      </c>
      <c r="H16" s="3">
        <v>0</v>
      </c>
      <c r="I16" s="43" t="s">
        <v>50</v>
      </c>
      <c r="J16" s="45">
        <v>0.5</v>
      </c>
      <c r="K16" s="2" t="s">
        <v>12</v>
      </c>
      <c r="L16" s="4">
        <v>1</v>
      </c>
      <c r="M16" s="24">
        <f>L16*H16</f>
        <v>0</v>
      </c>
      <c r="N16" s="28" t="s">
        <v>50</v>
      </c>
      <c r="O16" s="29">
        <v>5112586</v>
      </c>
      <c r="P16" s="19" t="s">
        <v>13</v>
      </c>
      <c r="Q16" s="4">
        <v>0.34</v>
      </c>
      <c r="R16" s="3">
        <f t="shared" ref="R16:R17" si="8">Q16*H16</f>
        <v>0</v>
      </c>
      <c r="S16" s="28" t="s">
        <v>50</v>
      </c>
      <c r="T16" s="36">
        <f t="shared" si="2"/>
        <v>0.17</v>
      </c>
      <c r="U16" s="29">
        <f t="shared" si="3"/>
        <v>1738279.2400000002</v>
      </c>
      <c r="V16" s="19" t="s">
        <v>15</v>
      </c>
      <c r="W16" s="4">
        <v>0.66</v>
      </c>
      <c r="X16" s="3">
        <f t="shared" ref="X16:X19" si="9">W16*H16</f>
        <v>0</v>
      </c>
      <c r="Y16" s="30" t="s">
        <v>50</v>
      </c>
      <c r="Z16" s="39">
        <f t="shared" si="1"/>
        <v>0.33</v>
      </c>
      <c r="AA16" s="29">
        <f t="shared" si="5"/>
        <v>3374306.7600000002</v>
      </c>
      <c r="AB16" s="19"/>
      <c r="AC16" s="41"/>
      <c r="AD16" s="3">
        <f t="shared" ref="AD16:AD19" si="10">AC16*H16</f>
        <v>0</v>
      </c>
      <c r="AE16" s="33" t="s">
        <v>50</v>
      </c>
      <c r="AF16" s="44">
        <f t="shared" ref="AF16:AF18" si="11">AC16*J16</f>
        <v>0</v>
      </c>
      <c r="AG16" s="30">
        <f t="shared" ref="AG16:AG19" si="12">AC16*O16</f>
        <v>0</v>
      </c>
    </row>
    <row r="17" spans="1:33" x14ac:dyDescent="0.25">
      <c r="A17" s="8">
        <v>12</v>
      </c>
      <c r="B17" s="15" t="s">
        <v>25</v>
      </c>
      <c r="C17" s="9" t="s">
        <v>33</v>
      </c>
      <c r="D17" s="8" t="s">
        <v>68</v>
      </c>
      <c r="E17" s="15" t="s">
        <v>54</v>
      </c>
      <c r="F17" s="2" t="s">
        <v>72</v>
      </c>
      <c r="G17" s="7">
        <v>44270</v>
      </c>
      <c r="H17" s="3">
        <v>0</v>
      </c>
      <c r="I17" s="26">
        <v>0</v>
      </c>
      <c r="J17" s="45">
        <v>0.3</v>
      </c>
      <c r="K17" s="2" t="s">
        <v>12</v>
      </c>
      <c r="L17" s="4">
        <v>1</v>
      </c>
      <c r="M17" s="24">
        <f t="shared" ref="M17" si="13">L17*H17</f>
        <v>0</v>
      </c>
      <c r="N17" s="28">
        <f t="shared" ref="N17:N19" si="14">L17*I17</f>
        <v>0</v>
      </c>
      <c r="O17" s="29">
        <v>-4596679068</v>
      </c>
      <c r="P17" s="19" t="s">
        <v>16</v>
      </c>
      <c r="Q17" s="4">
        <v>0.34</v>
      </c>
      <c r="R17" s="3">
        <f t="shared" si="8"/>
        <v>0</v>
      </c>
      <c r="S17" s="28">
        <f t="shared" si="0"/>
        <v>0</v>
      </c>
      <c r="T17" s="36">
        <f t="shared" si="2"/>
        <v>0.10200000000000001</v>
      </c>
      <c r="U17" s="29">
        <f t="shared" si="3"/>
        <v>-1562870883.1200001</v>
      </c>
      <c r="V17" s="19" t="s">
        <v>49</v>
      </c>
      <c r="W17" s="4">
        <v>0.33</v>
      </c>
      <c r="X17" s="3">
        <f t="shared" si="9"/>
        <v>0</v>
      </c>
      <c r="Y17" s="30">
        <f t="shared" ref="Y17:Y19" si="15">W17*I17</f>
        <v>0</v>
      </c>
      <c r="Z17" s="39">
        <f t="shared" si="1"/>
        <v>9.9000000000000005E-2</v>
      </c>
      <c r="AA17" s="29">
        <f t="shared" si="5"/>
        <v>-1516904092.4400001</v>
      </c>
      <c r="AB17" s="19" t="s">
        <v>17</v>
      </c>
      <c r="AC17" s="41">
        <v>0.33</v>
      </c>
      <c r="AD17" s="3">
        <f t="shared" si="10"/>
        <v>0</v>
      </c>
      <c r="AE17" s="33">
        <f t="shared" ref="AE17:AE19" si="16">AC17*I17</f>
        <v>0</v>
      </c>
      <c r="AF17" s="44">
        <f t="shared" si="11"/>
        <v>9.9000000000000005E-2</v>
      </c>
      <c r="AG17" s="30">
        <f t="shared" si="12"/>
        <v>-1516904092.4400001</v>
      </c>
    </row>
    <row r="18" spans="1:33" x14ac:dyDescent="0.25">
      <c r="A18" s="8">
        <v>13</v>
      </c>
      <c r="B18" s="15" t="s">
        <v>25</v>
      </c>
      <c r="C18" s="9" t="s">
        <v>33</v>
      </c>
      <c r="D18" s="8" t="s">
        <v>69</v>
      </c>
      <c r="E18" s="15" t="s">
        <v>54</v>
      </c>
      <c r="F18" s="2" t="s">
        <v>73</v>
      </c>
      <c r="G18" s="7">
        <v>44270</v>
      </c>
      <c r="H18" s="3">
        <v>0</v>
      </c>
      <c r="I18" s="26">
        <v>0</v>
      </c>
      <c r="J18" s="45">
        <v>0.3</v>
      </c>
      <c r="K18" s="2" t="s">
        <v>12</v>
      </c>
      <c r="L18" s="4">
        <v>1</v>
      </c>
      <c r="M18" s="24">
        <f>L18*H18</f>
        <v>0</v>
      </c>
      <c r="N18" s="28">
        <f t="shared" si="14"/>
        <v>0</v>
      </c>
      <c r="O18" s="29">
        <v>-2081536236</v>
      </c>
      <c r="P18" s="19" t="s">
        <v>16</v>
      </c>
      <c r="Q18" s="4">
        <v>0.34</v>
      </c>
      <c r="R18" s="3">
        <f>Q18*H18</f>
        <v>0</v>
      </c>
      <c r="S18" s="28">
        <f t="shared" si="0"/>
        <v>0</v>
      </c>
      <c r="T18" s="36">
        <f t="shared" si="2"/>
        <v>0.10200000000000001</v>
      </c>
      <c r="U18" s="29">
        <f t="shared" si="3"/>
        <v>-707722320.24000001</v>
      </c>
      <c r="V18" s="19" t="s">
        <v>49</v>
      </c>
      <c r="W18" s="4">
        <v>0.33</v>
      </c>
      <c r="X18" s="3">
        <f>W18*H18</f>
        <v>0</v>
      </c>
      <c r="Y18" s="30">
        <f t="shared" si="15"/>
        <v>0</v>
      </c>
      <c r="Z18" s="39">
        <f t="shared" si="1"/>
        <v>9.9000000000000005E-2</v>
      </c>
      <c r="AA18" s="29">
        <f t="shared" si="5"/>
        <v>-686906957.88</v>
      </c>
      <c r="AB18" s="19" t="s">
        <v>17</v>
      </c>
      <c r="AC18" s="41">
        <v>0.33</v>
      </c>
      <c r="AD18" s="3">
        <f t="shared" si="10"/>
        <v>0</v>
      </c>
      <c r="AE18" s="33">
        <f t="shared" si="16"/>
        <v>0</v>
      </c>
      <c r="AF18" s="44">
        <f t="shared" si="11"/>
        <v>9.9000000000000005E-2</v>
      </c>
      <c r="AG18" s="30">
        <f t="shared" si="12"/>
        <v>-686906957.88</v>
      </c>
    </row>
    <row r="19" spans="1:33" x14ac:dyDescent="0.25">
      <c r="A19" s="8">
        <v>14</v>
      </c>
      <c r="B19" s="15" t="s">
        <v>64</v>
      </c>
      <c r="C19" s="9" t="s">
        <v>66</v>
      </c>
      <c r="D19" s="8" t="s">
        <v>36</v>
      </c>
      <c r="E19" s="15" t="s">
        <v>53</v>
      </c>
      <c r="F19" s="2" t="s">
        <v>74</v>
      </c>
      <c r="G19" s="7">
        <v>44263</v>
      </c>
      <c r="H19" s="3">
        <v>10223623</v>
      </c>
      <c r="I19" s="26">
        <v>0</v>
      </c>
      <c r="J19" s="45">
        <v>0.5</v>
      </c>
      <c r="K19" s="2" t="s">
        <v>12</v>
      </c>
      <c r="L19" s="4">
        <v>1</v>
      </c>
      <c r="M19" s="24">
        <f>L19*H19</f>
        <v>10223623</v>
      </c>
      <c r="N19" s="28">
        <f t="shared" si="14"/>
        <v>0</v>
      </c>
      <c r="O19" s="29">
        <v>10223623</v>
      </c>
      <c r="P19" s="19" t="s">
        <v>13</v>
      </c>
      <c r="Q19" s="4">
        <v>0.34</v>
      </c>
      <c r="R19" s="3">
        <f>Q19*H19</f>
        <v>3476031.8200000003</v>
      </c>
      <c r="S19" s="28">
        <f t="shared" si="0"/>
        <v>0</v>
      </c>
      <c r="T19" s="36">
        <f t="shared" si="2"/>
        <v>0.17</v>
      </c>
      <c r="U19" s="29">
        <f t="shared" si="3"/>
        <v>3476031.8200000003</v>
      </c>
      <c r="V19" s="19" t="s">
        <v>14</v>
      </c>
      <c r="W19" s="4">
        <v>0.33</v>
      </c>
      <c r="X19" s="3">
        <f t="shared" si="9"/>
        <v>3373795.5900000003</v>
      </c>
      <c r="Y19" s="30">
        <f t="shared" si="15"/>
        <v>0</v>
      </c>
      <c r="Z19" s="39">
        <f t="shared" si="1"/>
        <v>0.16500000000000001</v>
      </c>
      <c r="AA19" s="29">
        <f t="shared" si="5"/>
        <v>3373795.5900000003</v>
      </c>
      <c r="AB19" s="19" t="s">
        <v>15</v>
      </c>
      <c r="AC19" s="41">
        <v>0.33</v>
      </c>
      <c r="AD19" s="3">
        <f t="shared" si="10"/>
        <v>3373795.5900000003</v>
      </c>
      <c r="AE19" s="33">
        <f t="shared" si="16"/>
        <v>0</v>
      </c>
      <c r="AF19" s="44">
        <f>AC19*J19</f>
        <v>0.16500000000000001</v>
      </c>
      <c r="AG19" s="30">
        <f t="shared" si="12"/>
        <v>3373795.5900000003</v>
      </c>
    </row>
    <row r="20" spans="1:33" x14ac:dyDescent="0.25">
      <c r="A20" s="8">
        <v>15</v>
      </c>
      <c r="B20" s="15" t="s">
        <v>75</v>
      </c>
      <c r="C20" s="9" t="s">
        <v>76</v>
      </c>
      <c r="D20" s="8" t="s">
        <v>77</v>
      </c>
      <c r="E20" s="15" t="s">
        <v>78</v>
      </c>
      <c r="F20" s="2" t="s">
        <v>79</v>
      </c>
      <c r="G20" s="7">
        <v>44298</v>
      </c>
      <c r="H20" s="24" t="s">
        <v>50</v>
      </c>
      <c r="I20" s="46" t="s">
        <v>50</v>
      </c>
      <c r="J20" s="45">
        <v>0.8</v>
      </c>
      <c r="K20" s="2" t="s">
        <v>12</v>
      </c>
      <c r="L20" s="4">
        <v>1</v>
      </c>
      <c r="M20" s="24" t="s">
        <v>50</v>
      </c>
      <c r="N20" s="28" t="s">
        <v>50</v>
      </c>
      <c r="O20" s="29" t="s">
        <v>50</v>
      </c>
      <c r="P20" s="19" t="s">
        <v>16</v>
      </c>
      <c r="Q20" s="4">
        <v>0.5</v>
      </c>
      <c r="R20" s="24" t="s">
        <v>50</v>
      </c>
      <c r="S20" s="24" t="s">
        <v>50</v>
      </c>
      <c r="T20" s="36">
        <f>Q20*J20</f>
        <v>0.4</v>
      </c>
      <c r="U20" s="29" t="s">
        <v>50</v>
      </c>
      <c r="V20" s="19" t="s">
        <v>17</v>
      </c>
      <c r="W20" s="4">
        <v>0.5</v>
      </c>
      <c r="X20" s="24" t="s">
        <v>50</v>
      </c>
      <c r="Y20" s="24" t="s">
        <v>50</v>
      </c>
      <c r="Z20" s="39">
        <f t="shared" si="1"/>
        <v>0.4</v>
      </c>
      <c r="AA20" s="29" t="s">
        <v>50</v>
      </c>
      <c r="AB20" s="20" t="s">
        <v>50</v>
      </c>
      <c r="AC20" s="41" t="s">
        <v>50</v>
      </c>
      <c r="AD20" s="41" t="s">
        <v>50</v>
      </c>
      <c r="AE20" s="41" t="s">
        <v>50</v>
      </c>
      <c r="AF20" s="41" t="s">
        <v>50</v>
      </c>
      <c r="AG20" s="29" t="s">
        <v>50</v>
      </c>
    </row>
    <row r="21" spans="1:33" x14ac:dyDescent="0.25">
      <c r="A21" s="8">
        <v>16</v>
      </c>
      <c r="B21" s="47" t="s">
        <v>80</v>
      </c>
      <c r="C21" s="48" t="s">
        <v>85</v>
      </c>
      <c r="D21" s="49" t="s">
        <v>91</v>
      </c>
      <c r="E21" s="47" t="s">
        <v>95</v>
      </c>
      <c r="F21" s="50" t="s">
        <v>97</v>
      </c>
      <c r="G21" s="51">
        <v>44315</v>
      </c>
      <c r="H21" s="24" t="s">
        <v>50</v>
      </c>
      <c r="I21" s="46" t="s">
        <v>50</v>
      </c>
      <c r="J21" s="45">
        <v>0.5</v>
      </c>
      <c r="K21" s="2" t="s">
        <v>12</v>
      </c>
      <c r="L21" s="4">
        <v>1</v>
      </c>
      <c r="M21" s="24" t="s">
        <v>50</v>
      </c>
      <c r="N21" s="28" t="s">
        <v>50</v>
      </c>
      <c r="O21" s="29" t="s">
        <v>50</v>
      </c>
      <c r="P21" s="19" t="s">
        <v>13</v>
      </c>
      <c r="Q21" s="4">
        <v>0.34</v>
      </c>
      <c r="R21" s="24" t="s">
        <v>50</v>
      </c>
      <c r="S21" s="24" t="s">
        <v>50</v>
      </c>
      <c r="T21" s="36">
        <f t="shared" ref="T21:T31" si="17">Q21*J21</f>
        <v>0.17</v>
      </c>
      <c r="U21" s="29" t="s">
        <v>50</v>
      </c>
      <c r="V21" s="19" t="s">
        <v>15</v>
      </c>
      <c r="W21" s="4">
        <v>0.66</v>
      </c>
      <c r="X21" s="24" t="s">
        <v>50</v>
      </c>
      <c r="Y21" s="24" t="s">
        <v>50</v>
      </c>
      <c r="Z21" s="39">
        <f t="shared" si="1"/>
        <v>0.33</v>
      </c>
      <c r="AA21" s="29" t="s">
        <v>50</v>
      </c>
      <c r="AB21" s="20" t="s">
        <v>50</v>
      </c>
      <c r="AC21" s="41" t="s">
        <v>50</v>
      </c>
      <c r="AD21" s="41" t="s">
        <v>50</v>
      </c>
      <c r="AE21" s="41" t="s">
        <v>50</v>
      </c>
      <c r="AF21" s="41" t="s">
        <v>50</v>
      </c>
      <c r="AG21" s="29" t="s">
        <v>50</v>
      </c>
    </row>
    <row r="22" spans="1:33" x14ac:dyDescent="0.25">
      <c r="A22" s="8">
        <v>17</v>
      </c>
      <c r="B22" s="47" t="s">
        <v>80</v>
      </c>
      <c r="C22" s="48" t="s">
        <v>85</v>
      </c>
      <c r="D22" s="49" t="s">
        <v>77</v>
      </c>
      <c r="E22" s="47" t="s">
        <v>95</v>
      </c>
      <c r="F22" s="50" t="s">
        <v>98</v>
      </c>
      <c r="G22" s="51">
        <v>44315</v>
      </c>
      <c r="H22" s="24" t="s">
        <v>50</v>
      </c>
      <c r="I22" s="46" t="s">
        <v>50</v>
      </c>
      <c r="J22" s="45">
        <v>0.5</v>
      </c>
      <c r="K22" s="2" t="s">
        <v>12</v>
      </c>
      <c r="L22" s="4">
        <v>1</v>
      </c>
      <c r="M22" s="24" t="s">
        <v>50</v>
      </c>
      <c r="N22" s="28" t="s">
        <v>50</v>
      </c>
      <c r="O22" s="29" t="s">
        <v>50</v>
      </c>
      <c r="P22" s="19" t="s">
        <v>13</v>
      </c>
      <c r="Q22" s="4">
        <v>0.34</v>
      </c>
      <c r="R22" s="24" t="s">
        <v>50</v>
      </c>
      <c r="S22" s="24" t="s">
        <v>50</v>
      </c>
      <c r="T22" s="36">
        <f t="shared" si="17"/>
        <v>0.17</v>
      </c>
      <c r="U22" s="29" t="s">
        <v>50</v>
      </c>
      <c r="V22" s="19" t="s">
        <v>15</v>
      </c>
      <c r="W22" s="4">
        <v>0.66</v>
      </c>
      <c r="X22" s="24" t="s">
        <v>50</v>
      </c>
      <c r="Y22" s="24" t="s">
        <v>50</v>
      </c>
      <c r="Z22" s="39">
        <f t="shared" si="1"/>
        <v>0.33</v>
      </c>
      <c r="AA22" s="29" t="s">
        <v>50</v>
      </c>
      <c r="AB22" s="20" t="s">
        <v>50</v>
      </c>
      <c r="AC22" s="41" t="s">
        <v>50</v>
      </c>
      <c r="AD22" s="41" t="s">
        <v>50</v>
      </c>
      <c r="AE22" s="41" t="s">
        <v>50</v>
      </c>
      <c r="AF22" s="41" t="s">
        <v>50</v>
      </c>
      <c r="AG22" s="29" t="s">
        <v>50</v>
      </c>
    </row>
    <row r="23" spans="1:33" x14ac:dyDescent="0.25">
      <c r="A23" s="8">
        <v>18</v>
      </c>
      <c r="B23" s="47" t="s">
        <v>81</v>
      </c>
      <c r="C23" s="48" t="s">
        <v>86</v>
      </c>
      <c r="D23" s="49" t="s">
        <v>91</v>
      </c>
      <c r="E23" s="47" t="s">
        <v>70</v>
      </c>
      <c r="F23" s="50" t="s">
        <v>99</v>
      </c>
      <c r="G23" s="51">
        <v>44316</v>
      </c>
      <c r="H23" s="24" t="s">
        <v>50</v>
      </c>
      <c r="I23" s="46" t="s">
        <v>50</v>
      </c>
      <c r="J23" s="45">
        <v>0.5</v>
      </c>
      <c r="K23" s="2" t="s">
        <v>12</v>
      </c>
      <c r="L23" s="4">
        <v>1</v>
      </c>
      <c r="M23" s="24" t="s">
        <v>50</v>
      </c>
      <c r="N23" s="28" t="s">
        <v>50</v>
      </c>
      <c r="O23" s="29" t="s">
        <v>50</v>
      </c>
      <c r="P23" s="19" t="s">
        <v>16</v>
      </c>
      <c r="Q23" s="4">
        <v>0.34</v>
      </c>
      <c r="R23" s="24" t="s">
        <v>50</v>
      </c>
      <c r="S23" s="24" t="s">
        <v>50</v>
      </c>
      <c r="T23" s="36">
        <f t="shared" si="17"/>
        <v>0.17</v>
      </c>
      <c r="U23" s="29" t="s">
        <v>50</v>
      </c>
      <c r="V23" s="19" t="s">
        <v>17</v>
      </c>
      <c r="W23" s="4">
        <v>0.66</v>
      </c>
      <c r="X23" s="24" t="s">
        <v>50</v>
      </c>
      <c r="Y23" s="24" t="s">
        <v>50</v>
      </c>
      <c r="Z23" s="39">
        <f t="shared" si="1"/>
        <v>0.33</v>
      </c>
      <c r="AA23" s="29" t="s">
        <v>50</v>
      </c>
      <c r="AB23" s="20" t="s">
        <v>50</v>
      </c>
      <c r="AC23" s="41" t="s">
        <v>50</v>
      </c>
      <c r="AD23" s="41" t="s">
        <v>50</v>
      </c>
      <c r="AE23" s="41" t="s">
        <v>50</v>
      </c>
      <c r="AF23" s="41" t="s">
        <v>50</v>
      </c>
      <c r="AG23" s="29" t="s">
        <v>50</v>
      </c>
    </row>
    <row r="24" spans="1:33" x14ac:dyDescent="0.25">
      <c r="A24" s="8">
        <v>19</v>
      </c>
      <c r="B24" s="47" t="s">
        <v>81</v>
      </c>
      <c r="C24" s="48" t="s">
        <v>86</v>
      </c>
      <c r="D24" s="49" t="s">
        <v>77</v>
      </c>
      <c r="E24" s="47" t="s">
        <v>70</v>
      </c>
      <c r="F24" s="50" t="s">
        <v>100</v>
      </c>
      <c r="G24" s="51">
        <v>44316</v>
      </c>
      <c r="H24" s="24" t="s">
        <v>50</v>
      </c>
      <c r="I24" s="46" t="s">
        <v>50</v>
      </c>
      <c r="J24" s="45">
        <v>0.5</v>
      </c>
      <c r="K24" s="2" t="s">
        <v>12</v>
      </c>
      <c r="L24" s="4">
        <v>1</v>
      </c>
      <c r="M24" s="24" t="s">
        <v>50</v>
      </c>
      <c r="N24" s="28" t="s">
        <v>50</v>
      </c>
      <c r="O24" s="29" t="s">
        <v>50</v>
      </c>
      <c r="P24" s="19" t="s">
        <v>16</v>
      </c>
      <c r="Q24" s="4">
        <v>0.34</v>
      </c>
      <c r="R24" s="24" t="s">
        <v>50</v>
      </c>
      <c r="S24" s="24" t="s">
        <v>50</v>
      </c>
      <c r="T24" s="36">
        <f t="shared" si="17"/>
        <v>0.17</v>
      </c>
      <c r="U24" s="29" t="s">
        <v>50</v>
      </c>
      <c r="V24" s="19" t="s">
        <v>49</v>
      </c>
      <c r="W24" s="4">
        <v>0.66</v>
      </c>
      <c r="X24" s="24" t="s">
        <v>50</v>
      </c>
      <c r="Y24" s="24" t="s">
        <v>50</v>
      </c>
      <c r="Z24" s="39">
        <f t="shared" si="1"/>
        <v>0.33</v>
      </c>
      <c r="AA24" s="29" t="s">
        <v>50</v>
      </c>
      <c r="AB24" s="20" t="s">
        <v>50</v>
      </c>
      <c r="AC24" s="41" t="s">
        <v>50</v>
      </c>
      <c r="AD24" s="41" t="s">
        <v>50</v>
      </c>
      <c r="AE24" s="41" t="s">
        <v>50</v>
      </c>
      <c r="AF24" s="41" t="s">
        <v>50</v>
      </c>
      <c r="AG24" s="29" t="s">
        <v>50</v>
      </c>
    </row>
    <row r="25" spans="1:33" x14ac:dyDescent="0.25">
      <c r="A25" s="8">
        <v>20</v>
      </c>
      <c r="B25" s="47" t="s">
        <v>82</v>
      </c>
      <c r="C25" s="48" t="s">
        <v>87</v>
      </c>
      <c r="D25" s="49" t="s">
        <v>92</v>
      </c>
      <c r="E25" s="47" t="s">
        <v>96</v>
      </c>
      <c r="F25" s="50" t="s">
        <v>101</v>
      </c>
      <c r="G25" s="51">
        <v>44312</v>
      </c>
      <c r="H25" s="24" t="s">
        <v>50</v>
      </c>
      <c r="I25" s="46" t="s">
        <v>50</v>
      </c>
      <c r="J25" s="45">
        <v>1</v>
      </c>
      <c r="K25" s="2" t="s">
        <v>12</v>
      </c>
      <c r="L25" s="4">
        <v>1</v>
      </c>
      <c r="M25" s="24" t="s">
        <v>50</v>
      </c>
      <c r="N25" s="28" t="s">
        <v>50</v>
      </c>
      <c r="O25" s="29" t="s">
        <v>50</v>
      </c>
      <c r="P25" s="19" t="s">
        <v>13</v>
      </c>
      <c r="Q25" s="4">
        <v>0.34</v>
      </c>
      <c r="R25" s="24" t="s">
        <v>50</v>
      </c>
      <c r="S25" s="24" t="s">
        <v>50</v>
      </c>
      <c r="T25" s="36">
        <f>Q25*J25</f>
        <v>0.34</v>
      </c>
      <c r="U25" s="29" t="s">
        <v>50</v>
      </c>
      <c r="V25" s="19" t="s">
        <v>14</v>
      </c>
      <c r="W25" s="4">
        <v>0.33</v>
      </c>
      <c r="X25" s="24" t="s">
        <v>50</v>
      </c>
      <c r="Y25" s="24" t="s">
        <v>50</v>
      </c>
      <c r="Z25" s="39">
        <f t="shared" si="1"/>
        <v>0.33</v>
      </c>
      <c r="AA25" s="29" t="s">
        <v>50</v>
      </c>
      <c r="AB25" s="20" t="s">
        <v>15</v>
      </c>
      <c r="AC25" s="41">
        <v>0.33</v>
      </c>
      <c r="AD25" s="41" t="s">
        <v>50</v>
      </c>
      <c r="AE25" s="41" t="s">
        <v>50</v>
      </c>
      <c r="AF25" s="44">
        <f t="shared" ref="AF25:AF31" si="18">AC25*J25</f>
        <v>0.33</v>
      </c>
      <c r="AG25" s="29" t="s">
        <v>50</v>
      </c>
    </row>
    <row r="26" spans="1:33" x14ac:dyDescent="0.25">
      <c r="A26" s="8">
        <v>21</v>
      </c>
      <c r="B26" s="47" t="s">
        <v>82</v>
      </c>
      <c r="C26" s="48" t="s">
        <v>88</v>
      </c>
      <c r="D26" s="49" t="s">
        <v>92</v>
      </c>
      <c r="E26" s="47" t="s">
        <v>96</v>
      </c>
      <c r="F26" s="50" t="s">
        <v>102</v>
      </c>
      <c r="G26" s="51">
        <v>44313</v>
      </c>
      <c r="H26" s="24" t="s">
        <v>50</v>
      </c>
      <c r="I26" s="46" t="s">
        <v>50</v>
      </c>
      <c r="J26" s="45">
        <v>1</v>
      </c>
      <c r="K26" s="2" t="s">
        <v>12</v>
      </c>
      <c r="L26" s="4">
        <v>1</v>
      </c>
      <c r="M26" s="24" t="s">
        <v>50</v>
      </c>
      <c r="N26" s="28" t="s">
        <v>50</v>
      </c>
      <c r="O26" s="29" t="s">
        <v>50</v>
      </c>
      <c r="P26" s="19" t="s">
        <v>13</v>
      </c>
      <c r="Q26" s="4">
        <v>0.34</v>
      </c>
      <c r="R26" s="24" t="s">
        <v>50</v>
      </c>
      <c r="S26" s="24" t="s">
        <v>50</v>
      </c>
      <c r="T26" s="36">
        <f t="shared" si="17"/>
        <v>0.34</v>
      </c>
      <c r="U26" s="29" t="s">
        <v>50</v>
      </c>
      <c r="V26" s="19" t="s">
        <v>14</v>
      </c>
      <c r="W26" s="4">
        <v>0.33</v>
      </c>
      <c r="X26" s="24" t="s">
        <v>50</v>
      </c>
      <c r="Y26" s="24" t="s">
        <v>50</v>
      </c>
      <c r="Z26" s="39">
        <f t="shared" si="1"/>
        <v>0.33</v>
      </c>
      <c r="AA26" s="29" t="s">
        <v>50</v>
      </c>
      <c r="AB26" s="20" t="s">
        <v>15</v>
      </c>
      <c r="AC26" s="41">
        <v>0.33</v>
      </c>
      <c r="AD26" s="41" t="s">
        <v>50</v>
      </c>
      <c r="AE26" s="41" t="s">
        <v>50</v>
      </c>
      <c r="AF26" s="44">
        <f t="shared" si="18"/>
        <v>0.33</v>
      </c>
      <c r="AG26" s="29" t="s">
        <v>50</v>
      </c>
    </row>
    <row r="27" spans="1:33" x14ac:dyDescent="0.25">
      <c r="A27" s="8">
        <v>22</v>
      </c>
      <c r="B27" s="47" t="s">
        <v>83</v>
      </c>
      <c r="C27" s="48" t="s">
        <v>89</v>
      </c>
      <c r="D27" s="49" t="s">
        <v>92</v>
      </c>
      <c r="E27" s="47" t="s">
        <v>96</v>
      </c>
      <c r="F27" s="50" t="s">
        <v>103</v>
      </c>
      <c r="G27" s="51">
        <v>44312</v>
      </c>
      <c r="H27" s="24" t="s">
        <v>50</v>
      </c>
      <c r="I27" s="46" t="s">
        <v>50</v>
      </c>
      <c r="J27" s="45">
        <v>1</v>
      </c>
      <c r="K27" s="2" t="s">
        <v>12</v>
      </c>
      <c r="L27" s="4">
        <v>1</v>
      </c>
      <c r="M27" s="24" t="s">
        <v>50</v>
      </c>
      <c r="N27" s="28" t="s">
        <v>50</v>
      </c>
      <c r="O27" s="29" t="s">
        <v>50</v>
      </c>
      <c r="P27" s="19" t="s">
        <v>13</v>
      </c>
      <c r="Q27" s="4">
        <v>0.34</v>
      </c>
      <c r="R27" s="24" t="s">
        <v>50</v>
      </c>
      <c r="S27" s="24" t="s">
        <v>50</v>
      </c>
      <c r="T27" s="36">
        <f t="shared" si="17"/>
        <v>0.34</v>
      </c>
      <c r="U27" s="29" t="s">
        <v>50</v>
      </c>
      <c r="V27" s="19" t="s">
        <v>14</v>
      </c>
      <c r="W27" s="4">
        <v>0.33</v>
      </c>
      <c r="X27" s="24" t="s">
        <v>50</v>
      </c>
      <c r="Y27" s="24" t="s">
        <v>50</v>
      </c>
      <c r="Z27" s="39">
        <f t="shared" si="1"/>
        <v>0.33</v>
      </c>
      <c r="AA27" s="29" t="s">
        <v>50</v>
      </c>
      <c r="AB27" s="20" t="s">
        <v>15</v>
      </c>
      <c r="AC27" s="41">
        <v>0.33</v>
      </c>
      <c r="AD27" s="41" t="s">
        <v>50</v>
      </c>
      <c r="AE27" s="41" t="s">
        <v>50</v>
      </c>
      <c r="AF27" s="44">
        <f t="shared" si="18"/>
        <v>0.33</v>
      </c>
      <c r="AG27" s="29" t="s">
        <v>50</v>
      </c>
    </row>
    <row r="28" spans="1:33" x14ac:dyDescent="0.25">
      <c r="A28" s="8">
        <v>23</v>
      </c>
      <c r="B28" s="47" t="s">
        <v>84</v>
      </c>
      <c r="C28" s="48" t="s">
        <v>90</v>
      </c>
      <c r="D28" s="49" t="s">
        <v>77</v>
      </c>
      <c r="E28" s="47" t="s">
        <v>78</v>
      </c>
      <c r="F28" s="50" t="s">
        <v>104</v>
      </c>
      <c r="G28" s="51" t="s">
        <v>105</v>
      </c>
      <c r="H28" s="24" t="s">
        <v>50</v>
      </c>
      <c r="I28" s="46" t="s">
        <v>50</v>
      </c>
      <c r="J28" s="45">
        <v>0.8</v>
      </c>
      <c r="K28" s="2" t="s">
        <v>12</v>
      </c>
      <c r="L28" s="4">
        <v>1</v>
      </c>
      <c r="M28" s="24" t="s">
        <v>50</v>
      </c>
      <c r="N28" s="28" t="s">
        <v>50</v>
      </c>
      <c r="O28" s="29" t="s">
        <v>50</v>
      </c>
      <c r="P28" s="19" t="s">
        <v>16</v>
      </c>
      <c r="Q28" s="4">
        <v>0.34</v>
      </c>
      <c r="R28" s="24" t="s">
        <v>50</v>
      </c>
      <c r="S28" s="24" t="s">
        <v>50</v>
      </c>
      <c r="T28" s="36">
        <f t="shared" si="17"/>
        <v>0.27200000000000002</v>
      </c>
      <c r="U28" s="29" t="s">
        <v>50</v>
      </c>
      <c r="V28" s="19" t="s">
        <v>17</v>
      </c>
      <c r="W28" s="4">
        <v>0.66</v>
      </c>
      <c r="X28" s="24" t="s">
        <v>50</v>
      </c>
      <c r="Y28" s="24" t="s">
        <v>50</v>
      </c>
      <c r="Z28" s="39">
        <f t="shared" si="1"/>
        <v>0.52800000000000002</v>
      </c>
      <c r="AA28" s="29" t="s">
        <v>50</v>
      </c>
      <c r="AB28" s="20" t="s">
        <v>50</v>
      </c>
      <c r="AC28" s="41" t="s">
        <v>50</v>
      </c>
      <c r="AD28" s="41" t="s">
        <v>50</v>
      </c>
      <c r="AE28" s="41" t="s">
        <v>50</v>
      </c>
      <c r="AF28" s="41" t="s">
        <v>50</v>
      </c>
      <c r="AG28" s="29" t="s">
        <v>50</v>
      </c>
    </row>
    <row r="29" spans="1:33" x14ac:dyDescent="0.25">
      <c r="A29" s="8">
        <v>24</v>
      </c>
      <c r="B29" s="47" t="s">
        <v>24</v>
      </c>
      <c r="C29" s="48" t="s">
        <v>32</v>
      </c>
      <c r="D29" s="49" t="s">
        <v>93</v>
      </c>
      <c r="E29" s="47" t="s">
        <v>54</v>
      </c>
      <c r="F29" s="50" t="s">
        <v>106</v>
      </c>
      <c r="G29" s="51" t="s">
        <v>107</v>
      </c>
      <c r="H29" s="24" t="s">
        <v>50</v>
      </c>
      <c r="I29" s="46" t="s">
        <v>50</v>
      </c>
      <c r="J29" s="45">
        <v>0.3</v>
      </c>
      <c r="K29" s="2" t="s">
        <v>12</v>
      </c>
      <c r="L29" s="4">
        <v>1</v>
      </c>
      <c r="M29" s="24" t="s">
        <v>50</v>
      </c>
      <c r="N29" s="28" t="s">
        <v>50</v>
      </c>
      <c r="O29" s="29" t="s">
        <v>50</v>
      </c>
      <c r="P29" s="19" t="s">
        <v>13</v>
      </c>
      <c r="Q29" s="4">
        <v>0.34</v>
      </c>
      <c r="R29" s="24" t="s">
        <v>50</v>
      </c>
      <c r="S29" s="24" t="s">
        <v>50</v>
      </c>
      <c r="T29" s="36">
        <f t="shared" si="17"/>
        <v>0.10200000000000001</v>
      </c>
      <c r="U29" s="29" t="s">
        <v>50</v>
      </c>
      <c r="V29" s="19" t="s">
        <v>16</v>
      </c>
      <c r="W29" s="4">
        <v>0.33</v>
      </c>
      <c r="X29" s="24" t="s">
        <v>50</v>
      </c>
      <c r="Y29" s="24" t="s">
        <v>50</v>
      </c>
      <c r="Z29" s="39">
        <f t="shared" si="1"/>
        <v>9.9000000000000005E-2</v>
      </c>
      <c r="AA29" s="29" t="s">
        <v>50</v>
      </c>
      <c r="AB29" s="20" t="s">
        <v>17</v>
      </c>
      <c r="AC29" s="41">
        <v>0.33</v>
      </c>
      <c r="AD29" s="41" t="s">
        <v>50</v>
      </c>
      <c r="AE29" s="41" t="s">
        <v>50</v>
      </c>
      <c r="AF29" s="44">
        <f t="shared" si="18"/>
        <v>9.9000000000000005E-2</v>
      </c>
      <c r="AG29" s="29" t="s">
        <v>50</v>
      </c>
    </row>
    <row r="30" spans="1:33" x14ac:dyDescent="0.25">
      <c r="A30" s="8">
        <v>25</v>
      </c>
      <c r="B30" s="47" t="s">
        <v>25</v>
      </c>
      <c r="C30" s="48" t="s">
        <v>33</v>
      </c>
      <c r="D30" s="49" t="s">
        <v>93</v>
      </c>
      <c r="E30" s="47" t="s">
        <v>54</v>
      </c>
      <c r="F30" s="50" t="s">
        <v>108</v>
      </c>
      <c r="G30" s="51" t="s">
        <v>107</v>
      </c>
      <c r="H30" s="24" t="s">
        <v>50</v>
      </c>
      <c r="I30" s="46" t="s">
        <v>50</v>
      </c>
      <c r="J30" s="45">
        <v>0.3</v>
      </c>
      <c r="K30" s="2" t="s">
        <v>12</v>
      </c>
      <c r="L30" s="4">
        <v>1</v>
      </c>
      <c r="M30" s="24" t="s">
        <v>50</v>
      </c>
      <c r="N30" s="28" t="s">
        <v>50</v>
      </c>
      <c r="O30" s="29" t="s">
        <v>50</v>
      </c>
      <c r="P30" s="19" t="s">
        <v>13</v>
      </c>
      <c r="Q30" s="4">
        <v>0.34</v>
      </c>
      <c r="R30" s="24" t="s">
        <v>50</v>
      </c>
      <c r="S30" s="24" t="s">
        <v>50</v>
      </c>
      <c r="T30" s="36">
        <f t="shared" si="17"/>
        <v>0.10200000000000001</v>
      </c>
      <c r="U30" s="29" t="s">
        <v>50</v>
      </c>
      <c r="V30" s="19" t="s">
        <v>16</v>
      </c>
      <c r="W30" s="4">
        <v>0.33</v>
      </c>
      <c r="X30" s="24" t="s">
        <v>50</v>
      </c>
      <c r="Y30" s="24" t="s">
        <v>50</v>
      </c>
      <c r="Z30" s="39">
        <f t="shared" si="1"/>
        <v>9.9000000000000005E-2</v>
      </c>
      <c r="AA30" s="29" t="s">
        <v>50</v>
      </c>
      <c r="AB30" s="20" t="s">
        <v>17</v>
      </c>
      <c r="AC30" s="41">
        <v>0.33</v>
      </c>
      <c r="AD30" s="41" t="s">
        <v>50</v>
      </c>
      <c r="AE30" s="41" t="s">
        <v>50</v>
      </c>
      <c r="AF30" s="44">
        <f t="shared" si="18"/>
        <v>9.9000000000000005E-2</v>
      </c>
      <c r="AG30" s="29" t="s">
        <v>50</v>
      </c>
    </row>
    <row r="31" spans="1:33" x14ac:dyDescent="0.25">
      <c r="A31" s="8">
        <v>26</v>
      </c>
      <c r="B31" s="47" t="s">
        <v>24</v>
      </c>
      <c r="C31" s="48" t="s">
        <v>32</v>
      </c>
      <c r="D31" s="49" t="s">
        <v>94</v>
      </c>
      <c r="E31" s="47" t="s">
        <v>54</v>
      </c>
      <c r="F31" s="50" t="s">
        <v>109</v>
      </c>
      <c r="G31" s="51">
        <v>44382</v>
      </c>
      <c r="H31" s="24" t="s">
        <v>50</v>
      </c>
      <c r="I31" s="46" t="s">
        <v>50</v>
      </c>
      <c r="J31" s="45">
        <v>0.3</v>
      </c>
      <c r="K31" s="2" t="s">
        <v>12</v>
      </c>
      <c r="L31" s="4">
        <v>1</v>
      </c>
      <c r="M31" s="24" t="s">
        <v>50</v>
      </c>
      <c r="N31" s="28" t="s">
        <v>50</v>
      </c>
      <c r="O31" s="29" t="s">
        <v>50</v>
      </c>
      <c r="P31" s="19" t="s">
        <v>16</v>
      </c>
      <c r="Q31" s="4">
        <v>0.34</v>
      </c>
      <c r="R31" s="24" t="s">
        <v>50</v>
      </c>
      <c r="S31" s="24" t="s">
        <v>50</v>
      </c>
      <c r="T31" s="36">
        <f t="shared" si="17"/>
        <v>0.10200000000000001</v>
      </c>
      <c r="U31" s="29" t="s">
        <v>50</v>
      </c>
      <c r="V31" s="19" t="s">
        <v>49</v>
      </c>
      <c r="W31" s="4">
        <v>0.33</v>
      </c>
      <c r="X31" s="24" t="s">
        <v>50</v>
      </c>
      <c r="Y31" s="24" t="s">
        <v>50</v>
      </c>
      <c r="Z31" s="39">
        <f t="shared" si="1"/>
        <v>9.9000000000000005E-2</v>
      </c>
      <c r="AA31" s="29" t="s">
        <v>50</v>
      </c>
      <c r="AB31" s="20" t="s">
        <v>17</v>
      </c>
      <c r="AC31" s="41">
        <v>0.33</v>
      </c>
      <c r="AD31" s="41" t="s">
        <v>50</v>
      </c>
      <c r="AE31" s="41" t="s">
        <v>50</v>
      </c>
      <c r="AF31" s="44">
        <f t="shared" si="18"/>
        <v>9.9000000000000005E-2</v>
      </c>
      <c r="AG31" s="29" t="s">
        <v>50</v>
      </c>
    </row>
    <row r="32" spans="1:33" x14ac:dyDescent="0.25">
      <c r="A32" s="8">
        <v>27</v>
      </c>
      <c r="B32" s="47" t="s">
        <v>25</v>
      </c>
      <c r="C32" s="48" t="s">
        <v>33</v>
      </c>
      <c r="D32" s="49" t="s">
        <v>94</v>
      </c>
      <c r="E32" s="47" t="s">
        <v>54</v>
      </c>
      <c r="F32" s="50" t="s">
        <v>110</v>
      </c>
      <c r="G32" s="51">
        <v>44382</v>
      </c>
      <c r="H32" s="24" t="s">
        <v>50</v>
      </c>
      <c r="I32" s="46" t="s">
        <v>50</v>
      </c>
      <c r="J32" s="45">
        <v>0.3</v>
      </c>
      <c r="K32" s="2" t="s">
        <v>12</v>
      </c>
      <c r="L32" s="4">
        <v>1</v>
      </c>
      <c r="M32" s="24" t="s">
        <v>50</v>
      </c>
      <c r="N32" s="28" t="s">
        <v>50</v>
      </c>
      <c r="O32" s="29" t="s">
        <v>50</v>
      </c>
      <c r="P32" s="19" t="s">
        <v>16</v>
      </c>
      <c r="Q32" s="4">
        <v>0.34</v>
      </c>
      <c r="R32" s="24" t="s">
        <v>50</v>
      </c>
      <c r="S32" s="24" t="s">
        <v>50</v>
      </c>
      <c r="T32" s="36">
        <f>Q32*J32</f>
        <v>0.10200000000000001</v>
      </c>
      <c r="U32" s="29" t="s">
        <v>50</v>
      </c>
      <c r="V32" s="19" t="s">
        <v>49</v>
      </c>
      <c r="W32" s="4">
        <v>0.33</v>
      </c>
      <c r="X32" s="24" t="s">
        <v>50</v>
      </c>
      <c r="Y32" s="24" t="s">
        <v>50</v>
      </c>
      <c r="Z32" s="39">
        <f t="shared" si="1"/>
        <v>9.9000000000000005E-2</v>
      </c>
      <c r="AA32" s="29" t="s">
        <v>50</v>
      </c>
      <c r="AB32" s="20" t="s">
        <v>17</v>
      </c>
      <c r="AC32" s="41">
        <v>0.33</v>
      </c>
      <c r="AD32" s="41" t="s">
        <v>50</v>
      </c>
      <c r="AE32" s="41" t="s">
        <v>50</v>
      </c>
      <c r="AF32" s="44">
        <f>AC32*J32</f>
        <v>9.9000000000000005E-2</v>
      </c>
      <c r="AG32" s="29" t="s">
        <v>50</v>
      </c>
    </row>
    <row r="33" spans="1:33" x14ac:dyDescent="0.25">
      <c r="A33" s="8">
        <v>28</v>
      </c>
      <c r="B33" s="47" t="s">
        <v>111</v>
      </c>
      <c r="C33" s="48" t="s">
        <v>112</v>
      </c>
      <c r="D33" s="49" t="s">
        <v>113</v>
      </c>
      <c r="E33" s="47" t="s">
        <v>95</v>
      </c>
      <c r="F33" s="50" t="s">
        <v>114</v>
      </c>
      <c r="G33" s="51">
        <v>44390</v>
      </c>
      <c r="H33" s="24">
        <v>584926540</v>
      </c>
      <c r="I33" s="46" t="s">
        <v>50</v>
      </c>
      <c r="J33" s="45">
        <v>0.5</v>
      </c>
      <c r="K33" s="2" t="s">
        <v>12</v>
      </c>
      <c r="L33" s="4">
        <v>1</v>
      </c>
      <c r="M33" s="24">
        <f>L33*H33</f>
        <v>584926540</v>
      </c>
      <c r="N33" s="28" t="s">
        <v>50</v>
      </c>
      <c r="O33" s="29">
        <v>3719609363</v>
      </c>
      <c r="P33" s="19" t="s">
        <v>16</v>
      </c>
      <c r="Q33" s="4">
        <v>0.34</v>
      </c>
      <c r="R33" s="3">
        <f>Q33*H33</f>
        <v>198875023.60000002</v>
      </c>
      <c r="S33" s="24" t="s">
        <v>50</v>
      </c>
      <c r="T33" s="36">
        <f>Q33*J33</f>
        <v>0.17</v>
      </c>
      <c r="U33" s="29">
        <f>Q33*O33</f>
        <v>1264667183.4200001</v>
      </c>
      <c r="V33" s="19" t="s">
        <v>49</v>
      </c>
      <c r="W33" s="4">
        <v>0.33</v>
      </c>
      <c r="X33" s="3">
        <f>W33*H33</f>
        <v>193025758.20000002</v>
      </c>
      <c r="Y33" s="24" t="s">
        <v>50</v>
      </c>
      <c r="Z33" s="39">
        <f t="shared" ref="Z33:Z41" si="19">W33*J33</f>
        <v>0.16500000000000001</v>
      </c>
      <c r="AA33" s="29">
        <f>W33*O33</f>
        <v>1227471089.79</v>
      </c>
      <c r="AB33" s="20" t="s">
        <v>17</v>
      </c>
      <c r="AC33" s="41">
        <v>0.33</v>
      </c>
      <c r="AD33" s="3">
        <f>AC33*H33</f>
        <v>193025758.20000002</v>
      </c>
      <c r="AE33" s="41" t="s">
        <v>50</v>
      </c>
      <c r="AF33" s="44">
        <f>AC33*J33</f>
        <v>0.16500000000000001</v>
      </c>
      <c r="AG33" s="29">
        <f>AC33*O33</f>
        <v>1227471089.79</v>
      </c>
    </row>
    <row r="34" spans="1:33" x14ac:dyDescent="0.25">
      <c r="A34" s="8">
        <v>29</v>
      </c>
      <c r="B34" s="47" t="s">
        <v>115</v>
      </c>
      <c r="C34" s="48" t="s">
        <v>121</v>
      </c>
      <c r="D34" s="49" t="s">
        <v>127</v>
      </c>
      <c r="E34" s="47" t="s">
        <v>133</v>
      </c>
      <c r="F34" s="50" t="s">
        <v>135</v>
      </c>
      <c r="G34" s="51">
        <v>44411</v>
      </c>
      <c r="H34" s="24" t="s">
        <v>50</v>
      </c>
      <c r="I34" s="46" t="s">
        <v>50</v>
      </c>
      <c r="J34" s="45">
        <v>1</v>
      </c>
      <c r="K34" s="2" t="s">
        <v>12</v>
      </c>
      <c r="L34" s="4">
        <v>1</v>
      </c>
      <c r="M34" s="24" t="s">
        <v>50</v>
      </c>
      <c r="N34" s="28" t="s">
        <v>50</v>
      </c>
      <c r="O34" s="29" t="s">
        <v>50</v>
      </c>
      <c r="P34" s="19" t="s">
        <v>13</v>
      </c>
      <c r="Q34" s="4">
        <v>0.34</v>
      </c>
      <c r="R34" s="3" t="s">
        <v>50</v>
      </c>
      <c r="S34" s="24" t="s">
        <v>50</v>
      </c>
      <c r="T34" s="36">
        <f>Q34*J34</f>
        <v>0.34</v>
      </c>
      <c r="U34" s="29" t="s">
        <v>50</v>
      </c>
      <c r="V34" s="19" t="s">
        <v>16</v>
      </c>
      <c r="W34" s="4">
        <v>0.33</v>
      </c>
      <c r="X34" s="24" t="s">
        <v>50</v>
      </c>
      <c r="Y34" s="24" t="s">
        <v>50</v>
      </c>
      <c r="Z34" s="39">
        <f t="shared" si="19"/>
        <v>0.33</v>
      </c>
      <c r="AA34" s="29" t="s">
        <v>50</v>
      </c>
      <c r="AB34" s="20" t="s">
        <v>17</v>
      </c>
      <c r="AC34" s="41">
        <v>0.33</v>
      </c>
      <c r="AD34" s="24" t="s">
        <v>50</v>
      </c>
      <c r="AE34" s="41" t="s">
        <v>50</v>
      </c>
      <c r="AF34" s="44">
        <f t="shared" ref="AF34:AF41" si="20">AC34*J34</f>
        <v>0.33</v>
      </c>
      <c r="AG34" s="29" t="s">
        <v>50</v>
      </c>
    </row>
    <row r="35" spans="1:33" x14ac:dyDescent="0.25">
      <c r="A35" s="8">
        <v>30</v>
      </c>
      <c r="B35" s="47" t="s">
        <v>116</v>
      </c>
      <c r="C35" s="48" t="s">
        <v>122</v>
      </c>
      <c r="D35" s="49" t="s">
        <v>128</v>
      </c>
      <c r="E35" s="47" t="s">
        <v>96</v>
      </c>
      <c r="F35" s="50" t="s">
        <v>136</v>
      </c>
      <c r="G35" s="51">
        <v>44411</v>
      </c>
      <c r="H35" s="24" t="s">
        <v>50</v>
      </c>
      <c r="I35" s="46" t="s">
        <v>50</v>
      </c>
      <c r="J35" s="45">
        <v>1</v>
      </c>
      <c r="K35" s="2" t="s">
        <v>12</v>
      </c>
      <c r="L35" s="4">
        <v>1</v>
      </c>
      <c r="M35" s="24" t="s">
        <v>50</v>
      </c>
      <c r="N35" s="28" t="s">
        <v>50</v>
      </c>
      <c r="O35" s="29" t="s">
        <v>50</v>
      </c>
      <c r="P35" s="19" t="s">
        <v>13</v>
      </c>
      <c r="Q35" s="4">
        <v>0.34</v>
      </c>
      <c r="R35" s="3" t="s">
        <v>50</v>
      </c>
      <c r="S35" s="24" t="s">
        <v>50</v>
      </c>
      <c r="T35" s="36">
        <f t="shared" ref="T35:T41" si="21">Q35*J35</f>
        <v>0.34</v>
      </c>
      <c r="U35" s="29" t="s">
        <v>50</v>
      </c>
      <c r="V35" s="19" t="s">
        <v>16</v>
      </c>
      <c r="W35" s="4">
        <v>0.33</v>
      </c>
      <c r="X35" s="24" t="s">
        <v>50</v>
      </c>
      <c r="Y35" s="24" t="s">
        <v>50</v>
      </c>
      <c r="Z35" s="39">
        <f t="shared" si="19"/>
        <v>0.33</v>
      </c>
      <c r="AA35" s="29" t="s">
        <v>50</v>
      </c>
      <c r="AB35" s="20" t="s">
        <v>17</v>
      </c>
      <c r="AC35" s="41">
        <v>0.33</v>
      </c>
      <c r="AD35" s="24" t="s">
        <v>50</v>
      </c>
      <c r="AE35" s="41" t="s">
        <v>50</v>
      </c>
      <c r="AF35" s="44">
        <f t="shared" si="20"/>
        <v>0.33</v>
      </c>
      <c r="AG35" s="29" t="s">
        <v>50</v>
      </c>
    </row>
    <row r="36" spans="1:33" x14ac:dyDescent="0.25">
      <c r="A36" s="8">
        <v>31</v>
      </c>
      <c r="B36" s="47" t="s">
        <v>117</v>
      </c>
      <c r="C36" s="48" t="s">
        <v>123</v>
      </c>
      <c r="D36" s="49" t="s">
        <v>129</v>
      </c>
      <c r="E36" s="47" t="s">
        <v>134</v>
      </c>
      <c r="F36" s="50" t="s">
        <v>137</v>
      </c>
      <c r="G36" s="51">
        <v>44411</v>
      </c>
      <c r="H36" s="24" t="s">
        <v>50</v>
      </c>
      <c r="I36" s="46" t="s">
        <v>50</v>
      </c>
      <c r="J36" s="45">
        <v>0.65</v>
      </c>
      <c r="K36" s="2" t="s">
        <v>12</v>
      </c>
      <c r="L36" s="4">
        <v>1</v>
      </c>
      <c r="M36" s="24" t="s">
        <v>50</v>
      </c>
      <c r="N36" s="28" t="s">
        <v>50</v>
      </c>
      <c r="O36" s="29" t="s">
        <v>50</v>
      </c>
      <c r="P36" s="19" t="s">
        <v>13</v>
      </c>
      <c r="Q36" s="4">
        <v>0.34</v>
      </c>
      <c r="R36" s="3" t="s">
        <v>50</v>
      </c>
      <c r="S36" s="24" t="s">
        <v>50</v>
      </c>
      <c r="T36" s="36">
        <f t="shared" si="21"/>
        <v>0.22100000000000003</v>
      </c>
      <c r="U36" s="29" t="s">
        <v>50</v>
      </c>
      <c r="V36" s="19" t="s">
        <v>16</v>
      </c>
      <c r="W36" s="4">
        <v>0.33</v>
      </c>
      <c r="X36" s="24" t="s">
        <v>50</v>
      </c>
      <c r="Y36" s="24" t="s">
        <v>50</v>
      </c>
      <c r="Z36" s="39">
        <f t="shared" si="19"/>
        <v>0.21450000000000002</v>
      </c>
      <c r="AA36" s="29" t="s">
        <v>50</v>
      </c>
      <c r="AB36" s="20" t="s">
        <v>17</v>
      </c>
      <c r="AC36" s="41">
        <v>0.33</v>
      </c>
      <c r="AD36" s="24" t="s">
        <v>50</v>
      </c>
      <c r="AE36" s="41" t="s">
        <v>50</v>
      </c>
      <c r="AF36" s="44">
        <f t="shared" si="20"/>
        <v>0.21450000000000002</v>
      </c>
      <c r="AG36" s="29" t="s">
        <v>50</v>
      </c>
    </row>
    <row r="37" spans="1:33" x14ac:dyDescent="0.25">
      <c r="A37" s="8">
        <v>32</v>
      </c>
      <c r="B37" s="47" t="s">
        <v>118</v>
      </c>
      <c r="C37" s="48" t="s">
        <v>124</v>
      </c>
      <c r="D37" s="49" t="s">
        <v>130</v>
      </c>
      <c r="E37" s="47" t="s">
        <v>134</v>
      </c>
      <c r="F37" s="50" t="s">
        <v>138</v>
      </c>
      <c r="G37" s="51">
        <v>44431</v>
      </c>
      <c r="H37" s="24" t="s">
        <v>50</v>
      </c>
      <c r="I37" s="46" t="s">
        <v>50</v>
      </c>
      <c r="J37" s="45">
        <v>0.65</v>
      </c>
      <c r="K37" s="2" t="s">
        <v>12</v>
      </c>
      <c r="L37" s="4">
        <v>1</v>
      </c>
      <c r="M37" s="24" t="s">
        <v>50</v>
      </c>
      <c r="N37" s="28" t="s">
        <v>50</v>
      </c>
      <c r="O37" s="29" t="s">
        <v>50</v>
      </c>
      <c r="P37" s="20" t="s">
        <v>49</v>
      </c>
      <c r="Q37" s="4">
        <v>0.34</v>
      </c>
      <c r="R37" s="3" t="s">
        <v>50</v>
      </c>
      <c r="S37" s="24" t="s">
        <v>50</v>
      </c>
      <c r="T37" s="36">
        <f t="shared" si="21"/>
        <v>0.22100000000000003</v>
      </c>
      <c r="U37" s="29" t="s">
        <v>50</v>
      </c>
      <c r="V37" s="19" t="s">
        <v>14</v>
      </c>
      <c r="W37" s="4">
        <v>0.33</v>
      </c>
      <c r="X37" s="24" t="s">
        <v>50</v>
      </c>
      <c r="Y37" s="24" t="s">
        <v>50</v>
      </c>
      <c r="Z37" s="39">
        <f t="shared" si="19"/>
        <v>0.21450000000000002</v>
      </c>
      <c r="AA37" s="29" t="s">
        <v>50</v>
      </c>
      <c r="AB37" s="19" t="s">
        <v>15</v>
      </c>
      <c r="AC37" s="41">
        <v>0.33</v>
      </c>
      <c r="AD37" s="24" t="s">
        <v>50</v>
      </c>
      <c r="AE37" s="41" t="s">
        <v>50</v>
      </c>
      <c r="AF37" s="44">
        <f t="shared" si="20"/>
        <v>0.21450000000000002</v>
      </c>
      <c r="AG37" s="29" t="s">
        <v>50</v>
      </c>
    </row>
    <row r="38" spans="1:33" x14ac:dyDescent="0.25">
      <c r="A38" s="8">
        <v>33</v>
      </c>
      <c r="B38" s="47" t="s">
        <v>118</v>
      </c>
      <c r="C38" s="48" t="s">
        <v>124</v>
      </c>
      <c r="D38" s="49" t="s">
        <v>131</v>
      </c>
      <c r="E38" s="47" t="s">
        <v>134</v>
      </c>
      <c r="F38" s="50" t="s">
        <v>139</v>
      </c>
      <c r="G38" s="51">
        <v>44431</v>
      </c>
      <c r="H38" s="24" t="s">
        <v>50</v>
      </c>
      <c r="I38" s="46" t="s">
        <v>50</v>
      </c>
      <c r="J38" s="45">
        <v>0.65</v>
      </c>
      <c r="K38" s="2" t="s">
        <v>12</v>
      </c>
      <c r="L38" s="4">
        <v>1</v>
      </c>
      <c r="M38" s="24" t="s">
        <v>50</v>
      </c>
      <c r="N38" s="28" t="s">
        <v>50</v>
      </c>
      <c r="O38" s="29" t="s">
        <v>50</v>
      </c>
      <c r="P38" s="20" t="s">
        <v>49</v>
      </c>
      <c r="Q38" s="4">
        <v>0.34</v>
      </c>
      <c r="R38" s="3" t="s">
        <v>50</v>
      </c>
      <c r="S38" s="24" t="s">
        <v>50</v>
      </c>
      <c r="T38" s="36">
        <f t="shared" si="21"/>
        <v>0.22100000000000003</v>
      </c>
      <c r="U38" s="29" t="s">
        <v>50</v>
      </c>
      <c r="V38" s="19" t="s">
        <v>14</v>
      </c>
      <c r="W38" s="4">
        <v>0.33</v>
      </c>
      <c r="X38" s="24" t="s">
        <v>50</v>
      </c>
      <c r="Y38" s="24" t="s">
        <v>50</v>
      </c>
      <c r="Z38" s="39">
        <f t="shared" si="19"/>
        <v>0.21450000000000002</v>
      </c>
      <c r="AA38" s="29" t="s">
        <v>50</v>
      </c>
      <c r="AB38" s="19" t="s">
        <v>15</v>
      </c>
      <c r="AC38" s="41">
        <v>0.33</v>
      </c>
      <c r="AD38" s="24" t="s">
        <v>50</v>
      </c>
      <c r="AE38" s="41" t="s">
        <v>50</v>
      </c>
      <c r="AF38" s="44">
        <f t="shared" si="20"/>
        <v>0.21450000000000002</v>
      </c>
      <c r="AG38" s="29" t="s">
        <v>50</v>
      </c>
    </row>
    <row r="39" spans="1:33" x14ac:dyDescent="0.25">
      <c r="A39" s="8">
        <v>34</v>
      </c>
      <c r="B39" s="47" t="s">
        <v>119</v>
      </c>
      <c r="C39" s="48" t="s">
        <v>125</v>
      </c>
      <c r="D39" s="49" t="s">
        <v>132</v>
      </c>
      <c r="E39" s="47" t="s">
        <v>133</v>
      </c>
      <c r="F39" s="50" t="s">
        <v>140</v>
      </c>
      <c r="G39" s="51">
        <v>44431</v>
      </c>
      <c r="H39" s="24" t="s">
        <v>50</v>
      </c>
      <c r="I39" s="46" t="s">
        <v>50</v>
      </c>
      <c r="J39" s="45">
        <v>1</v>
      </c>
      <c r="K39" s="2" t="s">
        <v>12</v>
      </c>
      <c r="L39" s="4">
        <v>1</v>
      </c>
      <c r="M39" s="24" t="s">
        <v>50</v>
      </c>
      <c r="N39" s="28" t="s">
        <v>50</v>
      </c>
      <c r="O39" s="29" t="s">
        <v>50</v>
      </c>
      <c r="P39" s="20" t="s">
        <v>49</v>
      </c>
      <c r="Q39" s="4">
        <v>0.34</v>
      </c>
      <c r="R39" s="3" t="s">
        <v>50</v>
      </c>
      <c r="S39" s="24" t="s">
        <v>50</v>
      </c>
      <c r="T39" s="36">
        <f t="shared" si="21"/>
        <v>0.34</v>
      </c>
      <c r="U39" s="29" t="s">
        <v>50</v>
      </c>
      <c r="V39" s="19" t="s">
        <v>14</v>
      </c>
      <c r="W39" s="4">
        <v>0.33</v>
      </c>
      <c r="X39" s="24" t="s">
        <v>50</v>
      </c>
      <c r="Y39" s="24" t="s">
        <v>50</v>
      </c>
      <c r="Z39" s="39">
        <f t="shared" si="19"/>
        <v>0.33</v>
      </c>
      <c r="AA39" s="29" t="s">
        <v>50</v>
      </c>
      <c r="AB39" s="19" t="s">
        <v>15</v>
      </c>
      <c r="AC39" s="41">
        <v>0.33</v>
      </c>
      <c r="AD39" s="24" t="s">
        <v>50</v>
      </c>
      <c r="AE39" s="41" t="s">
        <v>50</v>
      </c>
      <c r="AF39" s="44">
        <f t="shared" si="20"/>
        <v>0.33</v>
      </c>
      <c r="AG39" s="29" t="s">
        <v>50</v>
      </c>
    </row>
    <row r="40" spans="1:33" x14ac:dyDescent="0.25">
      <c r="A40" s="8">
        <v>35</v>
      </c>
      <c r="B40" s="47" t="s">
        <v>120</v>
      </c>
      <c r="C40" s="48" t="s">
        <v>126</v>
      </c>
      <c r="D40" s="49" t="s">
        <v>113</v>
      </c>
      <c r="E40" s="47" t="s">
        <v>70</v>
      </c>
      <c r="F40" s="50" t="s">
        <v>141</v>
      </c>
      <c r="G40" s="51">
        <v>44435</v>
      </c>
      <c r="H40" s="24" t="s">
        <v>50</v>
      </c>
      <c r="I40" s="46" t="s">
        <v>50</v>
      </c>
      <c r="J40" s="45">
        <v>0.5</v>
      </c>
      <c r="K40" s="2" t="s">
        <v>12</v>
      </c>
      <c r="L40" s="4">
        <v>1</v>
      </c>
      <c r="M40" s="24" t="s">
        <v>50</v>
      </c>
      <c r="N40" s="28" t="s">
        <v>50</v>
      </c>
      <c r="O40" s="29" t="s">
        <v>50</v>
      </c>
      <c r="P40" s="19" t="s">
        <v>13</v>
      </c>
      <c r="Q40" s="4">
        <v>0.34</v>
      </c>
      <c r="R40" s="3" t="s">
        <v>50</v>
      </c>
      <c r="S40" s="24" t="s">
        <v>50</v>
      </c>
      <c r="T40" s="36">
        <f t="shared" si="21"/>
        <v>0.17</v>
      </c>
      <c r="U40" s="29" t="s">
        <v>50</v>
      </c>
      <c r="V40" s="19" t="s">
        <v>16</v>
      </c>
      <c r="W40" s="4">
        <v>0.33</v>
      </c>
      <c r="X40" s="24" t="s">
        <v>50</v>
      </c>
      <c r="Y40" s="24" t="s">
        <v>50</v>
      </c>
      <c r="Z40" s="39">
        <f t="shared" si="19"/>
        <v>0.16500000000000001</v>
      </c>
      <c r="AA40" s="29" t="s">
        <v>50</v>
      </c>
      <c r="AB40" s="20" t="s">
        <v>17</v>
      </c>
      <c r="AC40" s="41">
        <v>0.33</v>
      </c>
      <c r="AD40" s="24" t="s">
        <v>50</v>
      </c>
      <c r="AE40" s="41" t="s">
        <v>50</v>
      </c>
      <c r="AF40" s="44">
        <f t="shared" si="20"/>
        <v>0.16500000000000001</v>
      </c>
      <c r="AG40" s="29" t="s">
        <v>50</v>
      </c>
    </row>
    <row r="41" spans="1:33" x14ac:dyDescent="0.25">
      <c r="A41" s="8">
        <v>36</v>
      </c>
      <c r="B41" s="47" t="s">
        <v>120</v>
      </c>
      <c r="C41" s="48" t="s">
        <v>126</v>
      </c>
      <c r="D41" s="49" t="s">
        <v>129</v>
      </c>
      <c r="E41" s="47" t="s">
        <v>70</v>
      </c>
      <c r="F41" s="50" t="s">
        <v>142</v>
      </c>
      <c r="G41" s="51">
        <v>44435</v>
      </c>
      <c r="H41" s="24" t="s">
        <v>50</v>
      </c>
      <c r="I41" s="46" t="s">
        <v>50</v>
      </c>
      <c r="J41" s="45">
        <v>0.5</v>
      </c>
      <c r="K41" s="2" t="s">
        <v>12</v>
      </c>
      <c r="L41" s="4">
        <v>1</v>
      </c>
      <c r="M41" s="24" t="s">
        <v>50</v>
      </c>
      <c r="N41" s="28" t="s">
        <v>50</v>
      </c>
      <c r="O41" s="29" t="s">
        <v>50</v>
      </c>
      <c r="P41" s="19" t="s">
        <v>13</v>
      </c>
      <c r="Q41" s="4">
        <v>0.34</v>
      </c>
      <c r="R41" s="3" t="s">
        <v>50</v>
      </c>
      <c r="S41" s="24" t="s">
        <v>50</v>
      </c>
      <c r="T41" s="36">
        <f t="shared" si="21"/>
        <v>0.17</v>
      </c>
      <c r="U41" s="29" t="s">
        <v>50</v>
      </c>
      <c r="V41" s="19" t="s">
        <v>16</v>
      </c>
      <c r="W41" s="4">
        <v>0.33</v>
      </c>
      <c r="X41" s="24" t="s">
        <v>50</v>
      </c>
      <c r="Y41" s="24" t="s">
        <v>50</v>
      </c>
      <c r="Z41" s="39">
        <f t="shared" si="19"/>
        <v>0.16500000000000001</v>
      </c>
      <c r="AA41" s="29" t="s">
        <v>50</v>
      </c>
      <c r="AB41" s="20" t="s">
        <v>17</v>
      </c>
      <c r="AC41" s="41">
        <v>0.33</v>
      </c>
      <c r="AD41" s="24" t="s">
        <v>50</v>
      </c>
      <c r="AE41" s="41" t="s">
        <v>50</v>
      </c>
      <c r="AF41" s="44">
        <f t="shared" si="20"/>
        <v>0.16500000000000001</v>
      </c>
      <c r="AG41" s="29" t="s">
        <v>50</v>
      </c>
    </row>
    <row r="42" spans="1:33" x14ac:dyDescent="0.25">
      <c r="A42" s="8">
        <v>37</v>
      </c>
      <c r="B42" s="47" t="s">
        <v>144</v>
      </c>
      <c r="C42" s="48" t="s">
        <v>145</v>
      </c>
      <c r="D42" s="49" t="s">
        <v>146</v>
      </c>
      <c r="E42" s="47" t="s">
        <v>147</v>
      </c>
      <c r="F42" s="50" t="s">
        <v>148</v>
      </c>
      <c r="G42" s="51">
        <v>44456</v>
      </c>
      <c r="H42" s="24" t="s">
        <v>50</v>
      </c>
      <c r="I42" s="46" t="s">
        <v>50</v>
      </c>
      <c r="J42" s="45">
        <v>0.5</v>
      </c>
      <c r="K42" s="2" t="s">
        <v>12</v>
      </c>
      <c r="L42" s="4">
        <v>1</v>
      </c>
      <c r="M42" s="24" t="s">
        <v>50</v>
      </c>
      <c r="N42" s="28" t="s">
        <v>50</v>
      </c>
      <c r="O42" s="29" t="s">
        <v>50</v>
      </c>
      <c r="P42" s="20" t="s">
        <v>49</v>
      </c>
      <c r="Q42" s="4">
        <v>0.34</v>
      </c>
      <c r="R42" s="3" t="s">
        <v>50</v>
      </c>
      <c r="S42" s="24" t="s">
        <v>50</v>
      </c>
      <c r="T42" s="36">
        <f t="shared" ref="T42:T46" si="22">Q42*J42</f>
        <v>0.17</v>
      </c>
      <c r="U42" s="29" t="s">
        <v>50</v>
      </c>
      <c r="V42" s="19" t="s">
        <v>14</v>
      </c>
      <c r="W42" s="4">
        <v>0.33</v>
      </c>
      <c r="X42" s="24" t="s">
        <v>50</v>
      </c>
      <c r="Y42" s="24" t="s">
        <v>50</v>
      </c>
      <c r="Z42" s="39">
        <f>W42*J42</f>
        <v>0.16500000000000001</v>
      </c>
      <c r="AA42" s="29" t="s">
        <v>50</v>
      </c>
      <c r="AB42" s="19" t="s">
        <v>15</v>
      </c>
      <c r="AC42" s="41">
        <v>0.33</v>
      </c>
      <c r="AD42" s="24" t="s">
        <v>50</v>
      </c>
      <c r="AE42" s="41" t="s">
        <v>50</v>
      </c>
      <c r="AF42" s="44">
        <f t="shared" ref="AF42:AF46" si="23">AC42*J42</f>
        <v>0.16500000000000001</v>
      </c>
      <c r="AG42" s="29" t="s">
        <v>50</v>
      </c>
    </row>
    <row r="43" spans="1:33" ht="15.75" x14ac:dyDescent="0.25">
      <c r="A43" s="8">
        <v>38</v>
      </c>
      <c r="B43" s="47" t="s">
        <v>149</v>
      </c>
      <c r="C43" s="56" t="s">
        <v>153</v>
      </c>
      <c r="D43" s="57" t="s">
        <v>146</v>
      </c>
      <c r="E43" s="47" t="s">
        <v>147</v>
      </c>
      <c r="F43" s="50" t="s">
        <v>158</v>
      </c>
      <c r="G43" s="51">
        <v>44467</v>
      </c>
      <c r="H43" s="58">
        <v>0</v>
      </c>
      <c r="I43" s="46" t="s">
        <v>50</v>
      </c>
      <c r="J43" s="45">
        <v>0.5</v>
      </c>
      <c r="K43" s="2" t="s">
        <v>12</v>
      </c>
      <c r="L43" s="4">
        <v>1</v>
      </c>
      <c r="M43" s="24">
        <f t="shared" ref="M43:M44" si="24">L43*H43</f>
        <v>0</v>
      </c>
      <c r="N43" s="28" t="s">
        <v>50</v>
      </c>
      <c r="O43" s="29">
        <v>18969209122</v>
      </c>
      <c r="P43" s="19" t="s">
        <v>13</v>
      </c>
      <c r="Q43" s="4">
        <v>0.34</v>
      </c>
      <c r="R43" s="3">
        <f>Q43*H43</f>
        <v>0</v>
      </c>
      <c r="S43" s="24" t="s">
        <v>50</v>
      </c>
      <c r="T43" s="36">
        <f>Q43*J43</f>
        <v>0.17</v>
      </c>
      <c r="U43" s="29" t="s">
        <v>50</v>
      </c>
      <c r="V43" s="19" t="s">
        <v>16</v>
      </c>
      <c r="W43" s="4">
        <v>0.33</v>
      </c>
      <c r="X43" s="3">
        <f t="shared" ref="X43:X44" si="25">W43*H43</f>
        <v>0</v>
      </c>
      <c r="Y43" s="24" t="s">
        <v>50</v>
      </c>
      <c r="Z43" s="39">
        <f t="shared" ref="Z43:Z46" si="26">W43*J43</f>
        <v>0.16500000000000001</v>
      </c>
      <c r="AA43" s="29">
        <f>W43*O43</f>
        <v>6259839010.2600002</v>
      </c>
      <c r="AB43" s="20" t="s">
        <v>17</v>
      </c>
      <c r="AC43" s="41">
        <v>0.33</v>
      </c>
      <c r="AD43" s="3">
        <f>AC43*H43</f>
        <v>0</v>
      </c>
      <c r="AE43" s="41" t="s">
        <v>50</v>
      </c>
      <c r="AF43" s="44">
        <f t="shared" si="23"/>
        <v>0.16500000000000001</v>
      </c>
      <c r="AG43" s="29">
        <f>AC43*O43</f>
        <v>6259839010.2600002</v>
      </c>
    </row>
    <row r="44" spans="1:33" x14ac:dyDescent="0.25">
      <c r="A44" s="8">
        <v>39</v>
      </c>
      <c r="B44" s="47" t="s">
        <v>150</v>
      </c>
      <c r="C44" s="56" t="s">
        <v>154</v>
      </c>
      <c r="D44" s="57" t="s">
        <v>113</v>
      </c>
      <c r="E44" s="47" t="s">
        <v>95</v>
      </c>
      <c r="F44" s="50" t="s">
        <v>159</v>
      </c>
      <c r="G44" s="51">
        <v>44470</v>
      </c>
      <c r="H44" s="24">
        <v>53491494.299999997</v>
      </c>
      <c r="I44" s="46" t="s">
        <v>50</v>
      </c>
      <c r="J44" s="45">
        <v>0.5</v>
      </c>
      <c r="K44" s="2" t="s">
        <v>12</v>
      </c>
      <c r="L44" s="4">
        <v>1</v>
      </c>
      <c r="M44" s="24">
        <f t="shared" si="24"/>
        <v>53491494.299999997</v>
      </c>
      <c r="N44" s="28" t="s">
        <v>50</v>
      </c>
      <c r="O44" s="29">
        <v>216250113</v>
      </c>
      <c r="P44" s="20" t="s">
        <v>49</v>
      </c>
      <c r="Q44" s="4">
        <v>0.34</v>
      </c>
      <c r="R44" s="3">
        <f t="shared" ref="R44" si="27">Q44*H44</f>
        <v>18187108.061999999</v>
      </c>
      <c r="S44" s="24" t="s">
        <v>50</v>
      </c>
      <c r="T44" s="36">
        <f t="shared" si="22"/>
        <v>0.17</v>
      </c>
      <c r="U44" s="29" t="s">
        <v>50</v>
      </c>
      <c r="V44" s="19" t="s">
        <v>14</v>
      </c>
      <c r="W44" s="4">
        <v>0.33</v>
      </c>
      <c r="X44" s="3">
        <f t="shared" si="25"/>
        <v>17652193.118999999</v>
      </c>
      <c r="Y44" s="24" t="s">
        <v>50</v>
      </c>
      <c r="Z44" s="39">
        <f t="shared" si="26"/>
        <v>0.16500000000000001</v>
      </c>
      <c r="AA44" s="29">
        <f t="shared" ref="AA44" si="28">W44*O44</f>
        <v>71362537.290000007</v>
      </c>
      <c r="AB44" s="19" t="s">
        <v>15</v>
      </c>
      <c r="AC44" s="41">
        <v>0.33</v>
      </c>
      <c r="AD44" s="3">
        <f t="shared" ref="AD44" si="29">AC44*H44</f>
        <v>17652193.118999999</v>
      </c>
      <c r="AE44" s="41" t="s">
        <v>50</v>
      </c>
      <c r="AF44" s="44">
        <f t="shared" si="23"/>
        <v>0.16500000000000001</v>
      </c>
      <c r="AG44" s="29">
        <f t="shared" ref="AG44" si="30">AC44*O44</f>
        <v>71362537.290000007</v>
      </c>
    </row>
    <row r="45" spans="1:33" x14ac:dyDescent="0.25">
      <c r="A45" s="8">
        <v>40</v>
      </c>
      <c r="B45" s="47" t="s">
        <v>151</v>
      </c>
      <c r="C45" s="56" t="s">
        <v>155</v>
      </c>
      <c r="D45" s="57" t="s">
        <v>157</v>
      </c>
      <c r="E45" s="47" t="s">
        <v>96</v>
      </c>
      <c r="F45" s="50" t="s">
        <v>160</v>
      </c>
      <c r="G45" s="51">
        <v>44482</v>
      </c>
      <c r="H45" s="24" t="s">
        <v>50</v>
      </c>
      <c r="I45" s="46" t="s">
        <v>50</v>
      </c>
      <c r="J45" s="45">
        <v>1</v>
      </c>
      <c r="K45" s="2" t="s">
        <v>12</v>
      </c>
      <c r="L45" s="4">
        <v>1</v>
      </c>
      <c r="M45" s="24" t="s">
        <v>50</v>
      </c>
      <c r="N45" s="28" t="s">
        <v>50</v>
      </c>
      <c r="O45" s="29" t="s">
        <v>50</v>
      </c>
      <c r="P45" s="20" t="s">
        <v>49</v>
      </c>
      <c r="Q45" s="4">
        <v>0.34</v>
      </c>
      <c r="R45" s="3" t="s">
        <v>50</v>
      </c>
      <c r="S45" s="24" t="s">
        <v>50</v>
      </c>
      <c r="T45" s="36">
        <f t="shared" si="22"/>
        <v>0.34</v>
      </c>
      <c r="U45" s="29" t="s">
        <v>50</v>
      </c>
      <c r="V45" s="19" t="s">
        <v>14</v>
      </c>
      <c r="W45" s="4">
        <v>0.33</v>
      </c>
      <c r="X45" s="24" t="s">
        <v>50</v>
      </c>
      <c r="Y45" s="24" t="s">
        <v>50</v>
      </c>
      <c r="Z45" s="39">
        <f t="shared" si="26"/>
        <v>0.33</v>
      </c>
      <c r="AA45" s="29" t="s">
        <v>50</v>
      </c>
      <c r="AB45" s="19" t="s">
        <v>15</v>
      </c>
      <c r="AC45" s="41">
        <v>0.33</v>
      </c>
      <c r="AD45" s="24" t="s">
        <v>50</v>
      </c>
      <c r="AE45" s="41" t="s">
        <v>50</v>
      </c>
      <c r="AF45" s="44">
        <f t="shared" si="23"/>
        <v>0.33</v>
      </c>
      <c r="AG45" s="29" t="s">
        <v>50</v>
      </c>
    </row>
    <row r="46" spans="1:33" x14ac:dyDescent="0.25">
      <c r="A46" s="8">
        <v>41</v>
      </c>
      <c r="B46" s="47" t="s">
        <v>152</v>
      </c>
      <c r="C46" s="56" t="s">
        <v>156</v>
      </c>
      <c r="D46" s="57" t="s">
        <v>127</v>
      </c>
      <c r="E46" s="47" t="s">
        <v>96</v>
      </c>
      <c r="F46" s="50" t="s">
        <v>161</v>
      </c>
      <c r="G46" s="51">
        <v>44487</v>
      </c>
      <c r="H46" s="24" t="s">
        <v>50</v>
      </c>
      <c r="I46" s="46" t="s">
        <v>50</v>
      </c>
      <c r="J46" s="45">
        <v>1</v>
      </c>
      <c r="K46" s="2" t="s">
        <v>12</v>
      </c>
      <c r="L46" s="4">
        <v>1</v>
      </c>
      <c r="M46" s="24" t="s">
        <v>50</v>
      </c>
      <c r="N46" s="28" t="s">
        <v>50</v>
      </c>
      <c r="O46" s="29" t="s">
        <v>50</v>
      </c>
      <c r="P46" s="19" t="s">
        <v>13</v>
      </c>
      <c r="Q46" s="4">
        <v>0.34</v>
      </c>
      <c r="R46" s="3" t="s">
        <v>50</v>
      </c>
      <c r="S46" s="24" t="s">
        <v>50</v>
      </c>
      <c r="T46" s="36">
        <f t="shared" si="22"/>
        <v>0.34</v>
      </c>
      <c r="U46" s="29" t="s">
        <v>50</v>
      </c>
      <c r="V46" s="19" t="s">
        <v>16</v>
      </c>
      <c r="W46" s="4">
        <v>0.33</v>
      </c>
      <c r="X46" s="24" t="s">
        <v>50</v>
      </c>
      <c r="Y46" s="24" t="s">
        <v>50</v>
      </c>
      <c r="Z46" s="39">
        <f t="shared" si="26"/>
        <v>0.33</v>
      </c>
      <c r="AA46" s="29" t="s">
        <v>50</v>
      </c>
      <c r="AB46" s="20" t="s">
        <v>17</v>
      </c>
      <c r="AC46" s="41">
        <v>0.33</v>
      </c>
      <c r="AD46" s="24" t="s">
        <v>50</v>
      </c>
      <c r="AE46" s="41" t="s">
        <v>50</v>
      </c>
      <c r="AF46" s="44">
        <f t="shared" si="23"/>
        <v>0.33</v>
      </c>
      <c r="AG46" s="29" t="s">
        <v>50</v>
      </c>
    </row>
    <row r="47" spans="1:33" x14ac:dyDescent="0.25">
      <c r="A47" s="52" t="s">
        <v>1</v>
      </c>
      <c r="B47" s="53"/>
      <c r="C47" s="53"/>
      <c r="D47" s="53"/>
      <c r="E47" s="53"/>
      <c r="F47" s="53"/>
      <c r="G47" s="54"/>
      <c r="H47" s="22">
        <f>SUM(H6:H46)</f>
        <v>748209450.29999995</v>
      </c>
      <c r="I47" s="22">
        <f>SUM(I6:I46)</f>
        <v>301322676</v>
      </c>
      <c r="J47" s="55">
        <f>SUM(J6:J46)</f>
        <v>25.15</v>
      </c>
      <c r="K47" s="21"/>
      <c r="L47" s="10"/>
      <c r="M47" s="11">
        <f>SUM(M6:M46)</f>
        <v>748209450.29999995</v>
      </c>
      <c r="N47" s="11">
        <f>SUM(N6:N46)</f>
        <v>301322676</v>
      </c>
      <c r="O47" s="42">
        <f>SUM(O6:O46)</f>
        <v>-5910201801</v>
      </c>
      <c r="P47" s="12"/>
      <c r="Q47" s="10"/>
      <c r="R47" s="11">
        <f>SUM(R6:R46)</f>
        <v>254391213.10200003</v>
      </c>
      <c r="S47" s="11">
        <f>SUM(S6:S46)</f>
        <v>102449709.84</v>
      </c>
      <c r="T47" s="37"/>
      <c r="U47" s="37"/>
      <c r="V47" s="12"/>
      <c r="W47" s="10"/>
      <c r="X47" s="11">
        <f>SUM(X6:X46)</f>
        <v>246909118.59900001</v>
      </c>
      <c r="Y47" s="11">
        <f>SUM(Y6:Y46)</f>
        <v>99436483.079999998</v>
      </c>
      <c r="Z47" s="37"/>
      <c r="AA47" s="37"/>
      <c r="AB47" s="12"/>
      <c r="AC47" s="10"/>
      <c r="AD47" s="11">
        <f>SUM(AD6:AD46)</f>
        <v>246909118.59900001</v>
      </c>
      <c r="AE47" s="31">
        <f>SUM(AD47)</f>
        <v>246909118.59900001</v>
      </c>
      <c r="AF47" s="2"/>
      <c r="AG47" s="2"/>
    </row>
  </sheetData>
  <mergeCells count="1">
    <mergeCell ref="A3:AD3"/>
  </mergeCells>
  <phoneticPr fontId="5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RINCIAN PENCAIRAN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YAZID HAZIROD</dc:creator>
  <cp:lastModifiedBy>Taufik Islami</cp:lastModifiedBy>
  <dcterms:created xsi:type="dcterms:W3CDTF">2021-02-18T01:49:10Z</dcterms:created>
  <dcterms:modified xsi:type="dcterms:W3CDTF">2021-11-09T03:15:01Z</dcterms:modified>
</cp:coreProperties>
</file>