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19200" windowHeight="11460" tabRatio="841"/>
  </bookViews>
  <sheets>
    <sheet name="13.Penyelesaian P3" sheetId="21" r:id="rId1"/>
    <sheet name="14.EE Pemeriksaan" sheetId="28" r:id="rId2"/>
    <sheet name="16.RD" sheetId="34" r:id="rId3"/>
    <sheet name="17.Penyelesaian LHP" sheetId="35" r:id="rId4"/>
    <sheet name="19. Produksi Data" sheetId="37" r:id="rId5"/>
    <sheet name="20.Audit Coverage Ratio" sheetId="39" r:id="rId6"/>
    <sheet name="21.SKP yg tdk diajukan keb." sheetId="40" r:id="rId7"/>
    <sheet name="22. Koreksi RTLB" sheetId="38" r:id="rId8"/>
    <sheet name="23. Usul Pemsus" sheetId="41" r:id="rId9"/>
    <sheet name="36. Laporan Rutin" sheetId="42" r:id="rId10"/>
  </sheets>
  <externalReferences>
    <externalReference r:id="rId11"/>
  </externalReferences>
  <definedNames>
    <definedName name="_xlnm._FilterDatabase" localSheetId="0" hidden="1">'13.Penyelesaian P3'!$B$13:$O$22</definedName>
    <definedName name="_xlnm._FilterDatabase" localSheetId="2" hidden="1">'16.RD'!$C$14:$D$21</definedName>
    <definedName name="_xlnm._FilterDatabase" localSheetId="3" hidden="1">'17.Penyelesaian LHP'!$B$12:$P$22</definedName>
    <definedName name="_xlnm._FilterDatabase" localSheetId="4" hidden="1">'19. Produksi Data'!$A$11:$M$20</definedName>
    <definedName name="_xlnm._FilterDatabase" localSheetId="8" hidden="1">'23. Usul Pemsus'!$B$13:$N$22</definedName>
    <definedName name="_xlnm._FilterDatabase" localSheetId="9" hidden="1">'36. Laporan Rutin'!$C$12:$AT$23</definedName>
    <definedName name="_xlnm.Print_Area" localSheetId="0">'13.Penyelesaian P3'!$A$1:$M$26</definedName>
    <definedName name="_xlnm.Print_Area" localSheetId="1">'14.EE Pemeriksaan'!$A$1:$K$24</definedName>
    <definedName name="_xlnm.Print_Area" localSheetId="3">'17.Penyelesaian LHP'!$A$1:$O$26</definedName>
    <definedName name="_xlnm.Print_Area" localSheetId="4">'19. Produksi Data'!$A$1:$I$22</definedName>
    <definedName name="_xlnm.Print_Area" localSheetId="6">'21.SKP yg tdk diajukan keb.'!$A$1:$K$24</definedName>
    <definedName name="_xlnm.Print_Area" localSheetId="8">'23. Usul Pemsus'!$A$1:$M$29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1" l="1"/>
  <c r="I20" i="21" l="1"/>
  <c r="I23" i="35" l="1"/>
  <c r="H23" i="21"/>
  <c r="I23" i="21" l="1"/>
  <c r="G23" i="21"/>
  <c r="F23" i="21"/>
  <c r="E23" i="21"/>
  <c r="J23" i="21" l="1"/>
  <c r="B7" i="28"/>
  <c r="B28" i="34"/>
  <c r="F23" i="41" l="1"/>
  <c r="G20" i="41" l="1"/>
  <c r="J20" i="35" l="1"/>
  <c r="F21" i="28" l="1"/>
  <c r="G18" i="28"/>
  <c r="M15" i="21" l="1"/>
  <c r="M16" i="21"/>
  <c r="M20" i="21"/>
  <c r="H17" i="38"/>
  <c r="H12" i="40" l="1"/>
  <c r="H13" i="40"/>
  <c r="H14" i="40"/>
  <c r="H15" i="40"/>
  <c r="H16" i="40"/>
  <c r="H17" i="40"/>
  <c r="H18" i="40"/>
  <c r="H19" i="40"/>
  <c r="H20" i="40"/>
  <c r="G12" i="28" l="1"/>
  <c r="G13" i="28"/>
  <c r="G14" i="28"/>
  <c r="G15" i="28"/>
  <c r="G16" i="28"/>
  <c r="G17" i="28"/>
  <c r="G19" i="28"/>
  <c r="G20" i="28"/>
  <c r="G11" i="28"/>
  <c r="H11" i="40" l="1"/>
  <c r="K16" i="35"/>
  <c r="K17" i="35"/>
  <c r="K18" i="35"/>
  <c r="K19" i="35"/>
  <c r="K20" i="35"/>
  <c r="K21" i="35"/>
  <c r="K22" i="35"/>
  <c r="K14" i="35"/>
  <c r="K15" i="35"/>
  <c r="K13" i="35"/>
  <c r="E23" i="35" l="1"/>
  <c r="M20" i="41"/>
  <c r="K18" i="40"/>
  <c r="H18" i="37"/>
  <c r="N20" i="35"/>
  <c r="K21" i="34"/>
  <c r="J18" i="28"/>
  <c r="M15" i="41" l="1"/>
  <c r="K13" i="40"/>
  <c r="H13" i="37"/>
  <c r="N15" i="35"/>
  <c r="K16" i="34"/>
  <c r="J13" i="28"/>
  <c r="N16" i="21" l="1"/>
  <c r="I22" i="38" l="1"/>
  <c r="H18" i="38"/>
  <c r="H19" i="38"/>
  <c r="H20" i="38"/>
  <c r="H21" i="38"/>
  <c r="E22" i="38"/>
  <c r="F22" i="38"/>
  <c r="G22" i="38"/>
  <c r="H22" i="38" l="1"/>
  <c r="F50" i="42" l="1"/>
  <c r="F49" i="42"/>
  <c r="F48" i="42"/>
  <c r="F47" i="42"/>
  <c r="F46" i="42"/>
  <c r="F45" i="42"/>
  <c r="F44" i="42"/>
  <c r="F43" i="42"/>
  <c r="F42" i="42"/>
  <c r="F41" i="42"/>
  <c r="AJ23" i="42"/>
  <c r="AG23" i="42"/>
  <c r="AF23" i="42"/>
  <c r="AE23" i="42"/>
  <c r="AD23" i="42"/>
  <c r="AC23" i="42"/>
  <c r="AJ22" i="42"/>
  <c r="AG22" i="42"/>
  <c r="AF22" i="42"/>
  <c r="AE22" i="42"/>
  <c r="AD22" i="42"/>
  <c r="AC22" i="42"/>
  <c r="AJ21" i="42"/>
  <c r="AG21" i="42"/>
  <c r="AF21" i="42"/>
  <c r="AE21" i="42"/>
  <c r="AD21" i="42"/>
  <c r="AC21" i="42"/>
  <c r="AJ20" i="42"/>
  <c r="AG20" i="42"/>
  <c r="AF20" i="42"/>
  <c r="AE20" i="42"/>
  <c r="AD20" i="42"/>
  <c r="AC20" i="42"/>
  <c r="AJ19" i="42"/>
  <c r="AG19" i="42"/>
  <c r="AF19" i="42"/>
  <c r="AE19" i="42"/>
  <c r="AD19" i="42"/>
  <c r="AC19" i="42"/>
  <c r="AJ18" i="42"/>
  <c r="AG18" i="42"/>
  <c r="AF18" i="42"/>
  <c r="AE18" i="42"/>
  <c r="AD18" i="42"/>
  <c r="AC18" i="42"/>
  <c r="AJ17" i="42"/>
  <c r="AG17" i="42"/>
  <c r="AF17" i="42"/>
  <c r="AE17" i="42"/>
  <c r="AD17" i="42"/>
  <c r="AC17" i="42"/>
  <c r="AJ16" i="42"/>
  <c r="AG16" i="42"/>
  <c r="AF16" i="42"/>
  <c r="AE16" i="42"/>
  <c r="AD16" i="42"/>
  <c r="AC16" i="42"/>
  <c r="AJ15" i="42"/>
  <c r="AG15" i="42"/>
  <c r="AF15" i="42"/>
  <c r="AE15" i="42"/>
  <c r="AD15" i="42"/>
  <c r="AC15" i="42"/>
  <c r="AJ14" i="42"/>
  <c r="AG14" i="42"/>
  <c r="AF14" i="42"/>
  <c r="AE14" i="42"/>
  <c r="AD14" i="42"/>
  <c r="AC14" i="42"/>
  <c r="B8" i="42"/>
  <c r="F51" i="42" l="1"/>
  <c r="B7" i="34"/>
  <c r="B7" i="35" s="1"/>
  <c r="B7" i="37" s="1"/>
  <c r="B26" i="35"/>
  <c r="B22" i="37" s="1"/>
  <c r="B24" i="40" s="1"/>
  <c r="B25" i="38" s="1"/>
  <c r="E21" i="28" l="1"/>
  <c r="H18" i="39" l="1"/>
  <c r="H17" i="39"/>
  <c r="K23" i="41" l="1"/>
  <c r="I23" i="41"/>
  <c r="M16" i="41"/>
  <c r="E23" i="41"/>
  <c r="G23" i="41" s="1"/>
  <c r="E21" i="40"/>
  <c r="F21" i="40"/>
  <c r="H20" i="39"/>
  <c r="H19" i="39"/>
  <c r="H16" i="39"/>
  <c r="H15" i="39"/>
  <c r="H14" i="39"/>
  <c r="H13" i="39"/>
  <c r="H12" i="39"/>
  <c r="H11" i="39"/>
  <c r="K21" i="38"/>
  <c r="K20" i="38"/>
  <c r="K16" i="38"/>
  <c r="H16" i="38"/>
  <c r="K15" i="38"/>
  <c r="H15" i="38"/>
  <c r="K14" i="38"/>
  <c r="H14" i="38"/>
  <c r="K13" i="38"/>
  <c r="H13" i="38"/>
  <c r="K12" i="38"/>
  <c r="H12" i="38"/>
  <c r="H14" i="37"/>
  <c r="L23" i="35"/>
  <c r="N16" i="35"/>
  <c r="H23" i="35"/>
  <c r="G23" i="35"/>
  <c r="F23" i="35"/>
  <c r="F25" i="34"/>
  <c r="E25" i="34"/>
  <c r="G25" i="34"/>
  <c r="J14" i="28"/>
  <c r="J12" i="28"/>
  <c r="H25" i="34" l="1"/>
  <c r="G21" i="28"/>
  <c r="K14" i="40"/>
  <c r="K17" i="34"/>
  <c r="I25" i="34"/>
  <c r="K23" i="21"/>
  <c r="J23" i="41"/>
  <c r="H21" i="28"/>
  <c r="J23" i="35" l="1"/>
  <c r="K23" i="35" s="1"/>
  <c r="G21" i="40"/>
  <c r="H21" i="40" s="1"/>
  <c r="I21" i="40" l="1"/>
  <c r="B7" i="38"/>
  <c r="B7" i="39" s="1"/>
  <c r="B7" i="40" s="1"/>
  <c r="B8" i="41" s="1"/>
  <c r="B7" i="42" s="1"/>
  <c r="B8" i="38" l="1"/>
  <c r="B8" i="39" l="1"/>
  <c r="B8" i="40" s="1"/>
  <c r="B9" i="41" s="1"/>
</calcChain>
</file>

<file path=xl/sharedStrings.xml><?xml version="1.0" encoding="utf-8"?>
<sst xmlns="http://schemas.openxmlformats.org/spreadsheetml/2006/main" count="335" uniqueCount="142">
  <si>
    <t>Penyelesaian LHP</t>
  </si>
  <si>
    <t>Audit Coverage Ratio</t>
  </si>
  <si>
    <t>Koreksi RTLB</t>
  </si>
  <si>
    <t>KPP</t>
  </si>
  <si>
    <t>Total</t>
  </si>
  <si>
    <t>Pemeriksaan oleh Petugas Pemeriksa Pajak</t>
  </si>
  <si>
    <t>Keterangan :</t>
  </si>
  <si>
    <t>No</t>
  </si>
  <si>
    <t>Kode</t>
  </si>
  <si>
    <t>POIN</t>
  </si>
  <si>
    <t>Bobot</t>
  </si>
  <si>
    <t>NT</t>
  </si>
  <si>
    <t>Jumlah</t>
  </si>
  <si>
    <t>TOTAL</t>
  </si>
  <si>
    <t>Kode KPP</t>
  </si>
  <si>
    <t>NO</t>
  </si>
  <si>
    <t>Nama KPP</t>
  </si>
  <si>
    <t>Target</t>
  </si>
  <si>
    <t>Realisasi</t>
  </si>
  <si>
    <t>Unit Kerja</t>
  </si>
  <si>
    <t>%</t>
  </si>
  <si>
    <t>Capaian</t>
  </si>
  <si>
    <t>KD</t>
  </si>
  <si>
    <t>UNIT KERJA</t>
  </si>
  <si>
    <t xml:space="preserve">Keterangan :  </t>
  </si>
  <si>
    <t>Effort PEMERIKSAAN</t>
  </si>
  <si>
    <t xml:space="preserve">KODE </t>
  </si>
  <si>
    <t>Realisasi Refund Discrepancy Pemeriksaan</t>
  </si>
  <si>
    <t xml:space="preserve">Refund Discrepancy </t>
  </si>
  <si>
    <t>Lb Cfm SPT</t>
  </si>
  <si>
    <t>Nilai SKPLB</t>
  </si>
  <si>
    <t>RD</t>
  </si>
  <si>
    <t>/ SKPKB / SKPN</t>
  </si>
  <si>
    <t>Target Penyelesaian (Konversi)</t>
  </si>
  <si>
    <t>Konversi</t>
  </si>
  <si>
    <t>Persentase</t>
  </si>
  <si>
    <t>Rutin</t>
  </si>
  <si>
    <t>Pemsus</t>
  </si>
  <si>
    <t>Tujuan Lain</t>
  </si>
  <si>
    <t>All Taxes</t>
  </si>
  <si>
    <t>Single/ Beberapa</t>
  </si>
  <si>
    <t>PRODUKSI DATA</t>
  </si>
  <si>
    <t>Rugi cfm SPT WP (Rp)</t>
  </si>
  <si>
    <t>Cfm Pemeriksa (Rp)</t>
  </si>
  <si>
    <t>Rupiah</t>
  </si>
  <si>
    <t>Urut</t>
  </si>
  <si>
    <t>ACR</t>
  </si>
  <si>
    <t>*    Sumber Data Aplikasi ALPP</t>
  </si>
  <si>
    <t xml:space="preserve">**  Rumus Audit Coverage Ratio : </t>
  </si>
  <si>
    <t>Persentase SKP yang Tidak Diajukan Keberatan</t>
  </si>
  <si>
    <t>Jumlah SKP Terbit</t>
  </si>
  <si>
    <t>Diajukan Keberatan</t>
  </si>
  <si>
    <t>Tidak Diajukan Keberatan</t>
  </si>
  <si>
    <r>
      <t>Capaian</t>
    </r>
    <r>
      <rPr>
        <b/>
        <sz val="12"/>
        <color theme="1"/>
        <rFont val="Calibri"/>
        <family val="2"/>
      </rPr>
      <t>↓</t>
    </r>
  </si>
  <si>
    <t>KD KPP</t>
  </si>
  <si>
    <t>Jumlah Yang Diusulkan</t>
  </si>
  <si>
    <t>201 - PRATAMA PADANG SATU</t>
  </si>
  <si>
    <t>202 - PRATAMA BUKITTINGGI</t>
  </si>
  <si>
    <t>203 - PRATAMA SOLOK</t>
  </si>
  <si>
    <t>204 - PRATAMA PAYAKUMBUH</t>
  </si>
  <si>
    <t>205 - PRATAMA PADANG DUA</t>
  </si>
  <si>
    <t>331 - PRATAMA JAMBI TELANAIPURA</t>
  </si>
  <si>
    <t>332 - PRATAMA MUARA BUNGO</t>
  </si>
  <si>
    <t>333 - PRATAMA BANGKO</t>
  </si>
  <si>
    <t>334 - PRATAMA KUALA TUNGKAL</t>
  </si>
  <si>
    <t>335 - PRATAMA JAMBI PELAYANGAN</t>
  </si>
  <si>
    <t>Kanwil DJP Sumatera Barat dan Jambi</t>
  </si>
  <si>
    <t xml:space="preserve">Rekap Evaluasi Laporan Rutin </t>
  </si>
  <si>
    <t>KODE KPP</t>
  </si>
  <si>
    <t>Kantor</t>
  </si>
  <si>
    <t>Umum</t>
  </si>
  <si>
    <t>P2Humas</t>
  </si>
  <si>
    <t>DP3</t>
  </si>
  <si>
    <t>P2IP</t>
  </si>
  <si>
    <t>PEP</t>
  </si>
  <si>
    <t>KBP</t>
  </si>
  <si>
    <t>SKOR</t>
  </si>
  <si>
    <t>Jumlah Laporan Seharusnya</t>
  </si>
  <si>
    <t>Tepat Waktu</t>
  </si>
  <si>
    <t>Terlambat</t>
  </si>
  <si>
    <t>Tidak Lapor</t>
  </si>
  <si>
    <t>*</t>
  </si>
  <si>
    <t>Menyampaikan tepat waktu</t>
  </si>
  <si>
    <t>Menyampaikan lewat waktu</t>
  </si>
  <si>
    <t>Tidak menyampaikan</t>
  </si>
  <si>
    <t>Tambahan evaluasi laporan yang tidak ada di SE-33/PJ/2014</t>
  </si>
  <si>
    <t>Laporan Gratifikasi (Bankum dan KI)</t>
  </si>
  <si>
    <t>Laporan PMK-91 dan PMK-29 (KBP)</t>
  </si>
  <si>
    <t xml:space="preserve">Perbedaan Jumlah Laporan </t>
  </si>
  <si>
    <t>BAPP Benda Materai (DP3)</t>
  </si>
  <si>
    <t>Laporan Bulanan Penerimaan PBB (DP3)</t>
  </si>
  <si>
    <t>Laporan Ketetapan PBB (DP3)</t>
  </si>
  <si>
    <t>Laporan Kegiatan Penagihan PBB (P2IP)</t>
  </si>
  <si>
    <t>KPP Yang Sudah Kirim Hardcopy LBKP Softcopy Bulan Januari s.d. Maret 2017</t>
  </si>
  <si>
    <t>Mar</t>
  </si>
  <si>
    <t>Total Skor</t>
  </si>
  <si>
    <t>1.</t>
  </si>
  <si>
    <t>KPP Madya Bekasi</t>
  </si>
  <si>
    <t>2.</t>
  </si>
  <si>
    <t>KPP Pratama Cibitung</t>
  </si>
  <si>
    <t>3.</t>
  </si>
  <si>
    <t>KPP Pratama Cikarang Selatan</t>
  </si>
  <si>
    <t>4.</t>
  </si>
  <si>
    <t>KPP Pratama Cikarang Utara</t>
  </si>
  <si>
    <t>5.</t>
  </si>
  <si>
    <t>KPP Pratama Cirebon</t>
  </si>
  <si>
    <t>6.</t>
  </si>
  <si>
    <t>KPP Pratama Indramayu</t>
  </si>
  <si>
    <t>7.</t>
  </si>
  <si>
    <t>KPP Pratama Karawang Selatan</t>
  </si>
  <si>
    <t>8.</t>
  </si>
  <si>
    <t>KPP Pratama Karawang Utara</t>
  </si>
  <si>
    <t>9.</t>
  </si>
  <si>
    <t>KPP Pratama Kuningan</t>
  </si>
  <si>
    <t>10.</t>
  </si>
  <si>
    <t>KPP Pratama Subang</t>
  </si>
  <si>
    <t>Ket :</t>
  </si>
  <si>
    <t>Laporan Rutin lengkap sampai Bulan Agustus = 20 Laporan</t>
  </si>
  <si>
    <t>Untuk laporan Bulan Juli masih ditunggu sampai tanggal 10 Agustus 2019</t>
  </si>
  <si>
    <t>Tunggakan SP2 + SP2 Selesai</t>
  </si>
  <si>
    <t>Jumlah Realisasi</t>
  </si>
  <si>
    <t>Khusus</t>
  </si>
  <si>
    <t>Data dari Dit. P2 dan Kanwil</t>
  </si>
  <si>
    <t>Alket</t>
  </si>
  <si>
    <t>x</t>
  </si>
  <si>
    <t>-</t>
  </si>
  <si>
    <t>Usulan DSPP yang disetujui akan diturunkan NP2 dengan memperhatikan tunggakan pemeriksaan pada masing-masing UP2</t>
  </si>
  <si>
    <t>Usulan DSPP yang Telah Diterbitkan NP2</t>
  </si>
  <si>
    <t>Januari s.d. Agustus 2020</t>
  </si>
  <si>
    <t>Koreksi  Januari s.d Agustus 2020</t>
  </si>
  <si>
    <t>Cfm Kanwil</t>
  </si>
  <si>
    <t>Cfm KPP</t>
  </si>
  <si>
    <t>Jumlah yang diusulkan adalah usulan tahun 2021 saja</t>
  </si>
  <si>
    <t>WP Wilayah</t>
  </si>
  <si>
    <t>WP Strategis</t>
  </si>
  <si>
    <t>Usulan Tahun Sebelumnya</t>
  </si>
  <si>
    <t>Usulan Tahun Berjalan</t>
  </si>
  <si>
    <t>Total Usulan</t>
  </si>
  <si>
    <t>Jumlah Yang Diturunkan NP2 2021</t>
  </si>
  <si>
    <t>Data ALPP s.d Mei 2021</t>
  </si>
  <si>
    <t>Januari s.d Agustus Tahun 2021</t>
  </si>
  <si>
    <t xml:space="preserve">*        Data KPP s.d. 30 Oktober 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</si>
</sst>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&quot;Rp&quot;* #,##0_);_(&quot;Rp&quot;* \(#,##0\);_(&quot;Rp&quot;* &quot;-&quot;_);_(@_)"/>
    <numFmt numFmtId="168" formatCode="0.0%"/>
    <numFmt numFmtId="169" formatCode="_(* #,##0_);_(* \(#,##0\);_(* &quot;-&quot;??_);_(@_)"/>
    <numFmt numFmtId="170" formatCode="_-* #,##0_-;\-* #,##0_-;_-* &quot;-&quot;??_-;_-@_-"/>
    <numFmt numFmtId="171" formatCode="0.000"/>
    <numFmt numFmtId="172" formatCode="_-* #,##0.000_-;\-* #,##0.000_-;_-* &quot;-&quot;??_-;_-@_-"/>
    <numFmt numFmtId="173" formatCode="_ * #,##0_ ;_ * \-#,##0_ ;_ * &quot;-&quot;_ ;_ @_ "/>
    <numFmt numFmtId="174" formatCode="#,##0.000"/>
    <numFmt numFmtId="175" formatCode="_(* #,##0.00_);_(* \(#,##0.00\);_(* &quot;-&quot;_);_(@_)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  <font>
      <u/>
      <sz val="9"/>
      <color theme="1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Tahoma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2"/>
      <color rgb="FF333333"/>
      <name val="Arial"/>
      <family val="2"/>
    </font>
    <font>
      <u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sz val="10"/>
      <name val="Courier New"/>
      <family val="3"/>
    </font>
    <font>
      <sz val="18"/>
      <color theme="3"/>
      <name val="Calibri Light"/>
      <family val="2"/>
      <charset val="1"/>
      <scheme val="maj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2929">
    <xf numFmtId="0" fontId="0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9" borderId="13" applyNumberFormat="0" applyAlignment="0" applyProtection="0"/>
    <xf numFmtId="0" fontId="24" fillId="10" borderId="14" applyNumberFormat="0" applyAlignment="0" applyProtection="0"/>
    <xf numFmtId="0" fontId="25" fillId="10" borderId="13" applyNumberFormat="0" applyAlignment="0" applyProtection="0"/>
    <xf numFmtId="0" fontId="26" fillId="0" borderId="15" applyNumberFormat="0" applyFill="0" applyAlignment="0" applyProtection="0"/>
    <xf numFmtId="0" fontId="27" fillId="11" borderId="16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8" applyNumberFormat="0" applyFill="0" applyAlignment="0" applyProtection="0"/>
    <xf numFmtId="0" fontId="3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5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36" fillId="6" borderId="0" applyNumberFormat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39" fillId="9" borderId="13" applyNumberFormat="0" applyAlignment="0" applyProtection="0"/>
    <xf numFmtId="0" fontId="40" fillId="10" borderId="14" applyNumberFormat="0" applyAlignment="0" applyProtection="0"/>
    <xf numFmtId="0" fontId="41" fillId="10" borderId="13" applyNumberFormat="0" applyAlignment="0" applyProtection="0"/>
    <xf numFmtId="0" fontId="42" fillId="0" borderId="15" applyNumberFormat="0" applyFill="0" applyAlignment="0" applyProtection="0"/>
    <xf numFmtId="0" fontId="43" fillId="11" borderId="16" applyNumberFormat="0" applyAlignment="0" applyProtection="0"/>
    <xf numFmtId="0" fontId="44" fillId="0" borderId="0" applyNumberFormat="0" applyFill="0" applyBorder="0" applyAlignment="0" applyProtection="0"/>
    <xf numFmtId="0" fontId="2" fillId="12" borderId="17" applyNumberFormat="0" applyFont="0" applyAlignment="0" applyProtection="0"/>
    <xf numFmtId="0" fontId="45" fillId="0" borderId="0" applyNumberFormat="0" applyFill="0" applyBorder="0" applyAlignment="0" applyProtection="0"/>
    <xf numFmtId="0" fontId="46" fillId="0" borderId="18" applyNumberFormat="0" applyFill="0" applyAlignment="0" applyProtection="0"/>
    <xf numFmtId="0" fontId="4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47" fillId="36" borderId="0" applyNumberFormat="0" applyBorder="0" applyAlignment="0" applyProtection="0"/>
    <xf numFmtId="41" fontId="2" fillId="0" borderId="0" applyFont="0" applyFill="0" applyBorder="0" applyAlignment="0" applyProtection="0"/>
    <xf numFmtId="0" fontId="48" fillId="0" borderId="0"/>
    <xf numFmtId="0" fontId="1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8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47" fillId="16" borderId="0" applyNumberFormat="0" applyBorder="0" applyAlignment="0" applyProtection="0"/>
    <xf numFmtId="0" fontId="47" fillId="20" borderId="0" applyNumberFormat="0" applyBorder="0" applyAlignment="0" applyProtection="0"/>
    <xf numFmtId="0" fontId="47" fillId="24" borderId="0" applyNumberFormat="0" applyBorder="0" applyAlignment="0" applyProtection="0"/>
    <xf numFmtId="0" fontId="47" fillId="28" borderId="0" applyNumberFormat="0" applyBorder="0" applyAlignment="0" applyProtection="0"/>
    <xf numFmtId="0" fontId="47" fillId="32" borderId="0" applyNumberFormat="0" applyBorder="0" applyAlignment="0" applyProtection="0"/>
    <xf numFmtId="0" fontId="47" fillId="36" borderId="0" applyNumberFormat="0" applyBorder="0" applyAlignment="0" applyProtection="0"/>
    <xf numFmtId="0" fontId="47" fillId="13" borderId="0" applyNumberFormat="0" applyBorder="0" applyAlignment="0" applyProtection="0"/>
    <xf numFmtId="0" fontId="47" fillId="17" borderId="0" applyNumberFormat="0" applyBorder="0" applyAlignment="0" applyProtection="0"/>
    <xf numFmtId="0" fontId="47" fillId="21" borderId="0" applyNumberFormat="0" applyBorder="0" applyAlignment="0" applyProtection="0"/>
    <xf numFmtId="0" fontId="47" fillId="25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37" fillId="7" borderId="0" applyNumberFormat="0" applyBorder="0" applyAlignment="0" applyProtection="0"/>
    <xf numFmtId="0" fontId="41" fillId="10" borderId="13" applyNumberFormat="0" applyAlignment="0" applyProtection="0"/>
    <xf numFmtId="0" fontId="43" fillId="11" borderId="16" applyNumberFormat="0" applyAlignment="0" applyProtection="0"/>
    <xf numFmtId="43" fontId="1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36" fillId="6" borderId="0" applyNumberFormat="0" applyBorder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5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9" fillId="9" borderId="13" applyNumberFormat="0" applyAlignment="0" applyProtection="0"/>
    <xf numFmtId="0" fontId="42" fillId="0" borderId="15" applyNumberFormat="0" applyFill="0" applyAlignment="0" applyProtection="0"/>
    <xf numFmtId="0" fontId="38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12" borderId="17" applyNumberFormat="0" applyFont="0" applyAlignment="0" applyProtection="0"/>
    <xf numFmtId="0" fontId="40" fillId="10" borderId="14" applyNumberFormat="0" applyAlignment="0" applyProtection="0"/>
    <xf numFmtId="9" fontId="49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46" fillId="0" borderId="18" applyNumberFormat="0" applyFill="0" applyAlignment="0" applyProtection="0"/>
    <xf numFmtId="0" fontId="4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8" borderId="0" applyNumberFormat="0" applyBorder="0" applyAlignment="0" applyProtection="0"/>
    <xf numFmtId="0" fontId="31" fillId="16" borderId="0" applyNumberFormat="0" applyBorder="0" applyAlignment="0" applyProtection="0"/>
    <xf numFmtId="0" fontId="31" fillId="20" borderId="0" applyNumberFormat="0" applyBorder="0" applyAlignment="0" applyProtection="0"/>
    <xf numFmtId="0" fontId="31" fillId="24" borderId="0" applyNumberFormat="0" applyBorder="0" applyAlignment="0" applyProtection="0"/>
    <xf numFmtId="0" fontId="31" fillId="28" borderId="0" applyNumberFormat="0" applyBorder="0" applyAlignment="0" applyProtection="0"/>
    <xf numFmtId="0" fontId="31" fillId="32" borderId="0" applyNumberFormat="0" applyBorder="0" applyAlignment="0" applyProtection="0"/>
    <xf numFmtId="0" fontId="31" fillId="36" borderId="0" applyNumberFormat="0" applyBorder="0" applyAlignment="0" applyProtection="0"/>
    <xf numFmtId="0" fontId="55" fillId="0" borderId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49" fillId="0" borderId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3" fontId="49" fillId="0" borderId="0" applyFont="0" applyFill="0" applyBorder="0" applyAlignment="0" applyProtection="0"/>
    <xf numFmtId="0" fontId="49" fillId="0" borderId="0"/>
    <xf numFmtId="0" fontId="51" fillId="0" borderId="0"/>
    <xf numFmtId="9" fontId="4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164" fontId="49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12" borderId="17" applyNumberFormat="0" applyFont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4">
    <xf numFmtId="0" fontId="0" fillId="0" borderId="0" xfId="0"/>
    <xf numFmtId="0" fontId="9" fillId="0" borderId="0" xfId="0" applyFont="1"/>
    <xf numFmtId="0" fontId="8" fillId="0" borderId="0" xfId="0" applyFont="1"/>
    <xf numFmtId="10" fontId="8" fillId="0" borderId="0" xfId="1" applyNumberFormat="1" applyFont="1"/>
    <xf numFmtId="0" fontId="13" fillId="0" borderId="0" xfId="0" applyFont="1"/>
    <xf numFmtId="0" fontId="12" fillId="0" borderId="0" xfId="0" applyFont="1" applyAlignment="1">
      <alignment horizontal="left" readingOrder="1"/>
    </xf>
    <xf numFmtId="43" fontId="8" fillId="0" borderId="0" xfId="66" applyFont="1"/>
    <xf numFmtId="170" fontId="10" fillId="0" borderId="0" xfId="66" applyNumberFormat="1" applyFont="1"/>
    <xf numFmtId="170" fontId="9" fillId="3" borderId="1" xfId="66" applyNumberFormat="1" applyFont="1" applyFill="1" applyBorder="1"/>
    <xf numFmtId="0" fontId="9" fillId="0" borderId="0" xfId="0" applyFont="1" applyAlignment="1">
      <alignment vertical="center"/>
    </xf>
    <xf numFmtId="9" fontId="8" fillId="0" borderId="0" xfId="0" applyNumberFormat="1" applyFont="1" applyAlignment="1">
      <alignment horizontal="right"/>
    </xf>
    <xf numFmtId="10" fontId="10" fillId="3" borderId="1" xfId="0" applyNumberFormat="1" applyFont="1" applyFill="1" applyBorder="1" applyAlignment="1">
      <alignment horizontal="right" vertical="top"/>
    </xf>
    <xf numFmtId="0" fontId="8" fillId="0" borderId="0" xfId="0" quotePrefix="1" applyFont="1"/>
    <xf numFmtId="0" fontId="8" fillId="0" borderId="0" xfId="42" applyFont="1"/>
    <xf numFmtId="0" fontId="9" fillId="0" borderId="0" xfId="42" applyFont="1"/>
    <xf numFmtId="9" fontId="8" fillId="0" borderId="0" xfId="67" applyFont="1"/>
    <xf numFmtId="0" fontId="10" fillId="0" borderId="0" xfId="12" applyFont="1"/>
    <xf numFmtId="0" fontId="9" fillId="0" borderId="0" xfId="12" applyFont="1" applyAlignment="1">
      <alignment horizontal="center"/>
    </xf>
    <xf numFmtId="0" fontId="8" fillId="0" borderId="0" xfId="12" applyFont="1"/>
    <xf numFmtId="0" fontId="9" fillId="0" borderId="0" xfId="12" applyFont="1"/>
    <xf numFmtId="3" fontId="9" fillId="3" borderId="4" xfId="12" applyNumberFormat="1" applyFont="1" applyFill="1" applyBorder="1" applyAlignment="1">
      <alignment horizontal="right"/>
    </xf>
    <xf numFmtId="10" fontId="9" fillId="3" borderId="1" xfId="67" applyNumberFormat="1" applyFont="1" applyFill="1" applyBorder="1"/>
    <xf numFmtId="3" fontId="8" fillId="0" borderId="0" xfId="42" applyNumberFormat="1" applyFont="1"/>
    <xf numFmtId="0" fontId="12" fillId="0" borderId="0" xfId="12" applyFont="1" applyAlignment="1">
      <alignment horizontal="left" readingOrder="1"/>
    </xf>
    <xf numFmtId="0" fontId="9" fillId="2" borderId="2" xfId="42" applyFont="1" applyFill="1" applyBorder="1" applyAlignment="1">
      <alignment horizontal="center" vertical="center" wrapText="1"/>
    </xf>
    <xf numFmtId="0" fontId="8" fillId="0" borderId="0" xfId="42" applyFont="1" applyAlignment="1">
      <alignment horizontal="center"/>
    </xf>
    <xf numFmtId="0" fontId="14" fillId="0" borderId="0" xfId="42" applyFont="1"/>
    <xf numFmtId="0" fontId="11" fillId="0" borderId="0" xfId="42" applyFont="1"/>
    <xf numFmtId="0" fontId="10" fillId="2" borderId="1" xfId="42" applyFont="1" applyFill="1" applyBorder="1" applyAlignment="1">
      <alignment horizontal="center" vertical="center" wrapText="1"/>
    </xf>
    <xf numFmtId="0" fontId="11" fillId="0" borderId="1" xfId="42" applyFont="1" applyBorder="1" applyAlignment="1">
      <alignment horizontal="left"/>
    </xf>
    <xf numFmtId="10" fontId="11" fillId="0" borderId="1" xfId="42" applyNumberFormat="1" applyFont="1" applyBorder="1"/>
    <xf numFmtId="0" fontId="11" fillId="2" borderId="0" xfId="42" applyFont="1" applyFill="1"/>
    <xf numFmtId="3" fontId="11" fillId="4" borderId="1" xfId="42" applyNumberFormat="1" applyFont="1" applyFill="1" applyBorder="1" applyAlignment="1">
      <alignment horizontal="right" wrapText="1"/>
    </xf>
    <xf numFmtId="3" fontId="17" fillId="4" borderId="1" xfId="27" applyNumberFormat="1" applyFont="1" applyFill="1" applyBorder="1" applyAlignment="1" applyProtection="1">
      <alignment horizontal="right" wrapText="1"/>
    </xf>
    <xf numFmtId="0" fontId="11" fillId="0" borderId="0" xfId="42" applyFont="1" applyAlignment="1">
      <alignment horizontal="center"/>
    </xf>
    <xf numFmtId="10" fontId="10" fillId="3" borderId="1" xfId="42" applyNumberFormat="1" applyFont="1" applyFill="1" applyBorder="1"/>
    <xf numFmtId="0" fontId="12" fillId="0" borderId="0" xfId="11" applyFont="1" applyAlignment="1">
      <alignment horizontal="left" readingOrder="1"/>
    </xf>
    <xf numFmtId="0" fontId="10" fillId="0" borderId="0" xfId="11" applyFont="1"/>
    <xf numFmtId="0" fontId="10" fillId="0" borderId="0" xfId="11" applyFont="1" applyAlignment="1">
      <alignment horizontal="center"/>
    </xf>
    <xf numFmtId="0" fontId="8" fillId="0" borderId="0" xfId="11" applyFont="1"/>
    <xf numFmtId="0" fontId="9" fillId="0" borderId="0" xfId="11" applyFont="1" applyAlignment="1">
      <alignment horizontal="center" vertical="center"/>
    </xf>
    <xf numFmtId="0" fontId="8" fillId="0" borderId="0" xfId="11" applyFont="1" applyAlignment="1">
      <alignment horizontal="left"/>
    </xf>
    <xf numFmtId="0" fontId="8" fillId="0" borderId="0" xfId="11" applyFont="1" applyAlignment="1">
      <alignment horizontal="center"/>
    </xf>
    <xf numFmtId="0" fontId="10" fillId="2" borderId="1" xfId="11" applyFont="1" applyFill="1" applyBorder="1" applyAlignment="1">
      <alignment horizontal="center" vertical="center" wrapText="1"/>
    </xf>
    <xf numFmtId="0" fontId="8" fillId="0" borderId="1" xfId="11" applyFont="1" applyBorder="1" applyAlignment="1">
      <alignment horizontal="center"/>
    </xf>
    <xf numFmtId="2" fontId="8" fillId="0" borderId="0" xfId="11" applyNumberFormat="1" applyFont="1"/>
    <xf numFmtId="0" fontId="8" fillId="0" borderId="1" xfId="11" applyFont="1" applyBorder="1"/>
    <xf numFmtId="10" fontId="10" fillId="3" borderId="1" xfId="52" applyNumberFormat="1" applyFont="1" applyFill="1" applyBorder="1"/>
    <xf numFmtId="0" fontId="9" fillId="0" borderId="0" xfId="11" applyFont="1"/>
    <xf numFmtId="172" fontId="8" fillId="0" borderId="1" xfId="66" applyNumberFormat="1" applyFont="1" applyBorder="1"/>
    <xf numFmtId="0" fontId="8" fillId="0" borderId="5" xfId="11" applyFont="1" applyBorder="1" applyAlignment="1">
      <alignment horizontal="center" vertical="center"/>
    </xf>
    <xf numFmtId="0" fontId="11" fillId="0" borderId="1" xfId="11" applyFont="1" applyBorder="1" applyAlignment="1">
      <alignment vertical="center"/>
    </xf>
    <xf numFmtId="168" fontId="8" fillId="0" borderId="1" xfId="67" applyNumberFormat="1" applyFont="1" applyBorder="1"/>
    <xf numFmtId="0" fontId="8" fillId="0" borderId="1" xfId="11" applyFont="1" applyBorder="1" applyAlignment="1">
      <alignment horizontal="left" vertical="center"/>
    </xf>
    <xf numFmtId="0" fontId="11" fillId="0" borderId="1" xfId="11" applyFont="1" applyBorder="1" applyAlignment="1">
      <alignment horizontal="left" vertical="center"/>
    </xf>
    <xf numFmtId="0" fontId="9" fillId="2" borderId="1" xfId="11" applyFont="1" applyFill="1" applyBorder="1" applyAlignment="1">
      <alignment horizontal="center" wrapText="1"/>
    </xf>
    <xf numFmtId="0" fontId="9" fillId="2" borderId="1" xfId="11" applyFont="1" applyFill="1" applyBorder="1" applyAlignment="1">
      <alignment horizontal="center" vertical="center" wrapText="1"/>
    </xf>
    <xf numFmtId="170" fontId="10" fillId="0" borderId="0" xfId="66" applyNumberFormat="1" applyFont="1" applyAlignment="1">
      <alignment horizontal="center" vertical="center"/>
    </xf>
    <xf numFmtId="0" fontId="9" fillId="2" borderId="1" xfId="48" applyFont="1" applyFill="1" applyBorder="1" applyAlignment="1">
      <alignment horizontal="center" vertical="center"/>
    </xf>
    <xf numFmtId="0" fontId="8" fillId="0" borderId="1" xfId="48" applyFont="1" applyBorder="1" applyAlignment="1">
      <alignment horizontal="center"/>
    </xf>
    <xf numFmtId="10" fontId="8" fillId="0" borderId="1" xfId="48" applyNumberFormat="1" applyFont="1" applyBorder="1"/>
    <xf numFmtId="1" fontId="8" fillId="0" borderId="1" xfId="11" applyNumberFormat="1" applyFont="1" applyBorder="1" applyAlignment="1">
      <alignment horizontal="center"/>
    </xf>
    <xf numFmtId="0" fontId="1" fillId="0" borderId="0" xfId="11"/>
    <xf numFmtId="0" fontId="8" fillId="0" borderId="0" xfId="48" applyFont="1"/>
    <xf numFmtId="0" fontId="9" fillId="0" borderId="0" xfId="48" applyFont="1"/>
    <xf numFmtId="0" fontId="9" fillId="2" borderId="1" xfId="48" applyFont="1" applyFill="1" applyBorder="1" applyAlignment="1">
      <alignment horizontal="center" vertical="center" wrapText="1"/>
    </xf>
    <xf numFmtId="0" fontId="9" fillId="3" borderId="1" xfId="48" applyFont="1" applyFill="1" applyBorder="1" applyAlignment="1">
      <alignment horizontal="center" vertical="top"/>
    </xf>
    <xf numFmtId="10" fontId="9" fillId="3" borderId="1" xfId="49" applyNumberFormat="1" applyFont="1" applyFill="1" applyBorder="1"/>
    <xf numFmtId="0" fontId="9" fillId="2" borderId="2" xfId="11" applyFont="1" applyFill="1" applyBorder="1" applyAlignment="1">
      <alignment horizontal="center" vertical="center" wrapText="1"/>
    </xf>
    <xf numFmtId="9" fontId="9" fillId="2" borderId="2" xfId="67" applyFont="1" applyFill="1" applyBorder="1" applyAlignment="1">
      <alignment horizontal="center" vertical="center" wrapText="1"/>
    </xf>
    <xf numFmtId="0" fontId="9" fillId="2" borderId="2" xfId="42" applyFont="1" applyFill="1" applyBorder="1" applyAlignment="1">
      <alignment horizontal="center" vertical="center"/>
    </xf>
    <xf numFmtId="0" fontId="9" fillId="2" borderId="1" xfId="11" applyFont="1" applyFill="1" applyBorder="1" applyAlignment="1">
      <alignment horizontal="center" vertical="center"/>
    </xf>
    <xf numFmtId="0" fontId="9" fillId="2" borderId="2" xfId="11" applyFont="1" applyFill="1" applyBorder="1" applyAlignment="1">
      <alignment horizontal="center" vertical="center"/>
    </xf>
    <xf numFmtId="0" fontId="9" fillId="2" borderId="2" xfId="11" applyFont="1" applyFill="1" applyBorder="1" applyAlignment="1">
      <alignment horizontal="center"/>
    </xf>
    <xf numFmtId="0" fontId="11" fillId="0" borderId="1" xfId="42" applyFont="1" applyBorder="1" applyAlignment="1">
      <alignment horizontal="center" wrapText="1"/>
    </xf>
    <xf numFmtId="0" fontId="10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11" fillId="4" borderId="2" xfId="42" applyFont="1" applyFill="1" applyBorder="1" applyAlignment="1">
      <alignment horizontal="left" wrapText="1"/>
    </xf>
    <xf numFmtId="0" fontId="11" fillId="4" borderId="2" xfId="42" applyFont="1" applyFill="1" applyBorder="1" applyAlignment="1">
      <alignment horizontal="left"/>
    </xf>
    <xf numFmtId="0" fontId="9" fillId="2" borderId="2" xfId="48" applyFont="1" applyFill="1" applyBorder="1" applyAlignment="1">
      <alignment horizontal="center" vertical="center" wrapText="1"/>
    </xf>
    <xf numFmtId="170" fontId="9" fillId="3" borderId="3" xfId="66" applyNumberFormat="1" applyFont="1" applyFill="1" applyBorder="1"/>
    <xf numFmtId="3" fontId="11" fillId="3" borderId="1" xfId="42" applyNumberFormat="1" applyFont="1" applyFill="1" applyBorder="1" applyAlignment="1">
      <alignment horizontal="right" wrapText="1"/>
    </xf>
    <xf numFmtId="0" fontId="11" fillId="5" borderId="1" xfId="42" applyFont="1" applyFill="1" applyBorder="1" applyAlignment="1">
      <alignment horizontal="center" wrapText="1"/>
    </xf>
    <xf numFmtId="0" fontId="11" fillId="5" borderId="1" xfId="42" applyFont="1" applyFill="1" applyBorder="1" applyAlignment="1">
      <alignment horizontal="left"/>
    </xf>
    <xf numFmtId="0" fontId="8" fillId="5" borderId="0" xfId="11" applyFont="1" applyFill="1"/>
    <xf numFmtId="168" fontId="8" fillId="5" borderId="1" xfId="67" applyNumberFormat="1" applyFont="1" applyFill="1" applyBorder="1"/>
    <xf numFmtId="172" fontId="8" fillId="5" borderId="1" xfId="66" applyNumberFormat="1" applyFont="1" applyFill="1" applyBorder="1"/>
    <xf numFmtId="0" fontId="8" fillId="5" borderId="1" xfId="48" applyFont="1" applyFill="1" applyBorder="1" applyAlignment="1">
      <alignment horizontal="center"/>
    </xf>
    <xf numFmtId="10" fontId="8" fillId="5" borderId="1" xfId="48" applyNumberFormat="1" applyFont="1" applyFill="1" applyBorder="1"/>
    <xf numFmtId="1" fontId="8" fillId="5" borderId="1" xfId="11" applyNumberFormat="1" applyFont="1" applyFill="1" applyBorder="1" applyAlignment="1">
      <alignment horizontal="center"/>
    </xf>
    <xf numFmtId="172" fontId="8" fillId="0" borderId="1" xfId="66" applyNumberFormat="1" applyFont="1" applyFill="1" applyBorder="1"/>
    <xf numFmtId="0" fontId="8" fillId="0" borderId="5" xfId="11" applyFont="1" applyFill="1" applyBorder="1" applyAlignment="1">
      <alignment horizontal="center" vertical="center"/>
    </xf>
    <xf numFmtId="168" fontId="8" fillId="0" borderId="1" xfId="67" applyNumberFormat="1" applyFont="1" applyFill="1" applyBorder="1"/>
    <xf numFmtId="10" fontId="8" fillId="0" borderId="0" xfId="1" applyNumberFormat="1" applyFont="1" applyFill="1"/>
    <xf numFmtId="0" fontId="8" fillId="0" borderId="1" xfId="0" applyFont="1" applyFill="1" applyBorder="1" applyAlignment="1">
      <alignment horizontal="center" readingOrder="1"/>
    </xf>
    <xf numFmtId="0" fontId="8" fillId="0" borderId="1" xfId="12" applyFont="1" applyFill="1" applyBorder="1" applyAlignment="1">
      <alignment horizontal="center" vertical="center"/>
    </xf>
    <xf numFmtId="9" fontId="8" fillId="0" borderId="1" xfId="67" applyFont="1" applyFill="1" applyBorder="1"/>
    <xf numFmtId="0" fontId="8" fillId="0" borderId="0" xfId="42" applyFont="1" applyFill="1"/>
    <xf numFmtId="0" fontId="11" fillId="0" borderId="1" xfId="42" applyFont="1" applyFill="1" applyBorder="1" applyAlignment="1">
      <alignment horizontal="left" wrapText="1"/>
    </xf>
    <xf numFmtId="0" fontId="11" fillId="0" borderId="5" xfId="42" applyFont="1" applyFill="1" applyBorder="1" applyAlignment="1">
      <alignment horizontal="left"/>
    </xf>
    <xf numFmtId="0" fontId="8" fillId="0" borderId="0" xfId="48" applyFont="1" applyFill="1"/>
    <xf numFmtId="0" fontId="11" fillId="0" borderId="1" xfId="9" applyFont="1" applyFill="1" applyBorder="1" applyProtection="1">
      <alignment vertical="top"/>
    </xf>
    <xf numFmtId="1" fontId="11" fillId="0" borderId="1" xfId="0" applyNumberFormat="1" applyFont="1" applyFill="1" applyBorder="1" applyAlignment="1">
      <alignment horizontal="center" vertical="top"/>
    </xf>
    <xf numFmtId="10" fontId="11" fillId="0" borderId="1" xfId="1" applyNumberFormat="1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11" applyFont="1" applyFill="1" applyBorder="1" applyAlignment="1">
      <alignment horizontal="center"/>
    </xf>
    <xf numFmtId="0" fontId="11" fillId="0" borderId="1" xfId="42" applyFont="1" applyFill="1" applyBorder="1" applyAlignment="1">
      <alignment horizontal="center" wrapText="1"/>
    </xf>
    <xf numFmtId="0" fontId="11" fillId="0" borderId="1" xfId="42" applyFont="1" applyFill="1" applyBorder="1" applyAlignment="1">
      <alignment horizontal="left"/>
    </xf>
    <xf numFmtId="10" fontId="11" fillId="0" borderId="1" xfId="52" applyNumberFormat="1" applyFont="1" applyFill="1" applyBorder="1"/>
    <xf numFmtId="0" fontId="11" fillId="0" borderId="1" xfId="11" applyFont="1" applyFill="1" applyBorder="1" applyAlignment="1">
      <alignment horizontal="center"/>
    </xf>
    <xf numFmtId="168" fontId="11" fillId="0" borderId="1" xfId="67" applyNumberFormat="1" applyFont="1" applyFill="1" applyBorder="1" applyAlignment="1">
      <alignment horizontal="center"/>
    </xf>
    <xf numFmtId="171" fontId="11" fillId="0" borderId="1" xfId="11" applyNumberFormat="1" applyFont="1" applyFill="1" applyBorder="1" applyAlignment="1">
      <alignment horizontal="center"/>
    </xf>
    <xf numFmtId="0" fontId="9" fillId="0" borderId="0" xfId="11" applyFont="1" applyFill="1" applyAlignment="1">
      <alignment horizontal="center" vertical="center"/>
    </xf>
    <xf numFmtId="0" fontId="8" fillId="0" borderId="0" xfId="11" applyFont="1" applyFill="1"/>
    <xf numFmtId="0" fontId="8" fillId="0" borderId="1" xfId="11" applyFont="1" applyBorder="1" applyAlignment="1">
      <alignment horizont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11" applyFont="1" applyFill="1" applyBorder="1" applyAlignment="1">
      <alignment horizontal="left" vertical="center"/>
    </xf>
    <xf numFmtId="0" fontId="11" fillId="0" borderId="1" xfId="12" applyFont="1" applyFill="1" applyBorder="1" applyAlignment="1">
      <alignment horizontal="left" vertical="center"/>
    </xf>
    <xf numFmtId="0" fontId="9" fillId="0" borderId="0" xfId="12" applyFont="1" applyFill="1" applyAlignment="1">
      <alignment horizontal="center"/>
    </xf>
    <xf numFmtId="1" fontId="8" fillId="0" borderId="1" xfId="30" applyNumberFormat="1" applyFont="1" applyFill="1" applyBorder="1" applyAlignment="1">
      <alignment horizontal="center"/>
    </xf>
    <xf numFmtId="43" fontId="8" fillId="0" borderId="1" xfId="32" applyNumberFormat="1" applyFont="1" applyFill="1" applyBorder="1"/>
    <xf numFmtId="0" fontId="11" fillId="0" borderId="0" xfId="42" applyFont="1" applyFill="1"/>
    <xf numFmtId="9" fontId="11" fillId="0" borderId="1" xfId="67" applyFont="1" applyFill="1" applyBorder="1" applyAlignment="1">
      <alignment horizontal="center"/>
    </xf>
    <xf numFmtId="43" fontId="11" fillId="0" borderId="1" xfId="66" applyFont="1" applyFill="1" applyBorder="1"/>
    <xf numFmtId="43" fontId="8" fillId="0" borderId="0" xfId="66" applyFont="1" applyFill="1"/>
    <xf numFmtId="10" fontId="8" fillId="0" borderId="1" xfId="49" applyNumberFormat="1" applyFont="1" applyFill="1" applyBorder="1"/>
    <xf numFmtId="1" fontId="8" fillId="0" borderId="1" xfId="11" applyNumberFormat="1" applyFont="1" applyFill="1" applyBorder="1" applyAlignment="1">
      <alignment horizontal="center"/>
    </xf>
    <xf numFmtId="171" fontId="11" fillId="0" borderId="1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left" readingOrder="1"/>
    </xf>
    <xf numFmtId="10" fontId="11" fillId="0" borderId="4" xfId="0" applyNumberFormat="1" applyFont="1" applyFill="1" applyBorder="1" applyAlignment="1">
      <alignment horizontal="right" vertical="top"/>
    </xf>
    <xf numFmtId="3" fontId="11" fillId="0" borderId="1" xfId="74" applyNumberFormat="1" applyFont="1" applyBorder="1" applyAlignment="1">
      <alignment horizontal="center" vertical="center"/>
    </xf>
    <xf numFmtId="174" fontId="11" fillId="0" borderId="1" xfId="74" applyNumberFormat="1" applyFont="1" applyBorder="1"/>
    <xf numFmtId="0" fontId="10" fillId="0" borderId="0" xfId="74" applyNumberFormat="1" applyFont="1"/>
    <xf numFmtId="170" fontId="10" fillId="0" borderId="0" xfId="74" applyNumberFormat="1" applyFont="1"/>
    <xf numFmtId="3" fontId="8" fillId="0" borderId="1" xfId="74" applyNumberFormat="1" applyFont="1" applyBorder="1" applyAlignment="1">
      <alignment horizontal="center"/>
    </xf>
    <xf numFmtId="0" fontId="10" fillId="0" borderId="0" xfId="73" applyFont="1"/>
    <xf numFmtId="0" fontId="8" fillId="0" borderId="0" xfId="73" applyFont="1"/>
    <xf numFmtId="0" fontId="10" fillId="0" borderId="0" xfId="73" applyFont="1" applyAlignment="1">
      <alignment horizontal="center"/>
    </xf>
    <xf numFmtId="0" fontId="9" fillId="0" borderId="0" xfId="73" applyFont="1" applyAlignment="1">
      <alignment horizontal="center" vertical="center"/>
    </xf>
    <xf numFmtId="0" fontId="8" fillId="0" borderId="0" xfId="73" applyFont="1" applyAlignment="1">
      <alignment horizontal="center"/>
    </xf>
    <xf numFmtId="17" fontId="10" fillId="0" borderId="0" xfId="73" applyNumberFormat="1" applyFont="1"/>
    <xf numFmtId="0" fontId="9" fillId="0" borderId="0" xfId="73" applyFont="1"/>
    <xf numFmtId="0" fontId="9" fillId="2" borderId="3" xfId="73" applyFont="1" applyFill="1" applyBorder="1" applyAlignment="1">
      <alignment vertical="center" wrapText="1"/>
    </xf>
    <xf numFmtId="0" fontId="9" fillId="2" borderId="1" xfId="73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82" applyFont="1" applyBorder="1" applyAlignment="1">
      <alignment horizontal="center"/>
    </xf>
    <xf numFmtId="0" fontId="8" fillId="38" borderId="1" xfId="73" applyFont="1" applyFill="1" applyBorder="1" applyAlignment="1">
      <alignment horizontal="center"/>
    </xf>
    <xf numFmtId="0" fontId="11" fillId="0" borderId="1" xfId="551" applyFont="1" applyBorder="1" applyAlignment="1">
      <alignment horizontal="center"/>
    </xf>
    <xf numFmtId="0" fontId="8" fillId="0" borderId="1" xfId="73" applyFont="1" applyBorder="1" applyAlignment="1">
      <alignment horizontal="center"/>
    </xf>
    <xf numFmtId="168" fontId="11" fillId="0" borderId="1" xfId="83" applyNumberFormat="1" applyFont="1" applyBorder="1"/>
    <xf numFmtId="0" fontId="8" fillId="38" borderId="1" xfId="0" applyFont="1" applyFill="1" applyBorder="1" applyAlignment="1">
      <alignment horizontal="center"/>
    </xf>
    <xf numFmtId="0" fontId="8" fillId="38" borderId="1" xfId="0" applyFont="1" applyFill="1" applyBorder="1"/>
    <xf numFmtId="0" fontId="9" fillId="0" borderId="0" xfId="73" applyFont="1" applyAlignment="1">
      <alignment horizontal="center"/>
    </xf>
    <xf numFmtId="0" fontId="8" fillId="38" borderId="0" xfId="73" applyFont="1" applyFill="1" applyAlignment="1">
      <alignment horizontal="center"/>
    </xf>
    <xf numFmtId="0" fontId="9" fillId="38" borderId="0" xfId="73" applyFont="1" applyFill="1" applyAlignment="1">
      <alignment horizontal="center" vertical="center" wrapText="1"/>
    </xf>
    <xf numFmtId="174" fontId="8" fillId="0" borderId="0" xfId="73" applyNumberFormat="1" applyFont="1" applyAlignment="1">
      <alignment horizontal="center"/>
    </xf>
    <xf numFmtId="174" fontId="8" fillId="0" borderId="0" xfId="73" applyNumberFormat="1" applyFont="1"/>
    <xf numFmtId="0" fontId="8" fillId="38" borderId="0" xfId="73" applyFont="1" applyFill="1" applyAlignment="1">
      <alignment horizontal="left"/>
    </xf>
    <xf numFmtId="0" fontId="11" fillId="0" borderId="0" xfId="73" applyFont="1" applyAlignment="1">
      <alignment horizontal="left" vertical="center" wrapText="1"/>
    </xf>
    <xf numFmtId="0" fontId="9" fillId="0" borderId="1" xfId="73" applyFont="1" applyBorder="1" applyAlignment="1">
      <alignment horizontal="center" vertical="center"/>
    </xf>
    <xf numFmtId="0" fontId="9" fillId="0" borderId="8" xfId="73" applyFont="1" applyBorder="1" applyAlignment="1">
      <alignment horizontal="center" vertical="center" wrapText="1"/>
    </xf>
    <xf numFmtId="0" fontId="11" fillId="0" borderId="1" xfId="73" applyFont="1" applyBorder="1" applyAlignment="1">
      <alignment horizontal="center" vertical="center" wrapText="1"/>
    </xf>
    <xf numFmtId="0" fontId="10" fillId="0" borderId="1" xfId="73" applyFont="1" applyBorder="1" applyAlignment="1">
      <alignment horizontal="left" vertical="center" wrapText="1"/>
    </xf>
    <xf numFmtId="0" fontId="8" fillId="3" borderId="1" xfId="73" applyFont="1" applyFill="1" applyBorder="1" applyAlignment="1">
      <alignment horizontal="center" vertical="center"/>
    </xf>
    <xf numFmtId="0" fontId="8" fillId="2" borderId="0" xfId="73" applyFont="1" applyFill="1" applyAlignment="1">
      <alignment horizontal="center" vertical="center"/>
    </xf>
    <xf numFmtId="0" fontId="8" fillId="37" borderId="1" xfId="73" applyFont="1" applyFill="1" applyBorder="1" applyAlignment="1">
      <alignment horizontal="center" vertical="center"/>
    </xf>
    <xf numFmtId="0" fontId="8" fillId="3" borderId="0" xfId="73" applyFont="1" applyFill="1"/>
    <xf numFmtId="0" fontId="8" fillId="2" borderId="0" xfId="73" applyFont="1" applyFill="1"/>
    <xf numFmtId="0" fontId="8" fillId="37" borderId="0" xfId="73" applyFont="1" applyFill="1"/>
    <xf numFmtId="0" fontId="9" fillId="0" borderId="0" xfId="73" applyFont="1" applyAlignment="1">
      <alignment horizontal="right"/>
    </xf>
    <xf numFmtId="0" fontId="8" fillId="0" borderId="0" xfId="73" applyFont="1" applyAlignment="1">
      <alignment horizontal="right"/>
    </xf>
    <xf numFmtId="0" fontId="9" fillId="2" borderId="3" xfId="0" applyFont="1" applyFill="1" applyBorder="1" applyAlignment="1">
      <alignment horizontal="center" vertical="center" wrapText="1"/>
    </xf>
    <xf numFmtId="9" fontId="11" fillId="3" borderId="1" xfId="1" applyFont="1" applyFill="1" applyBorder="1" applyAlignment="1">
      <alignment horizontal="center" vertical="top"/>
    </xf>
    <xf numFmtId="0" fontId="8" fillId="0" borderId="1" xfId="1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quotePrefix="1" applyFont="1"/>
    <xf numFmtId="0" fontId="10" fillId="3" borderId="1" xfId="0" applyNumberFormat="1" applyFont="1" applyFill="1" applyBorder="1" applyAlignment="1">
      <alignment horizontal="center" vertical="top"/>
    </xf>
    <xf numFmtId="0" fontId="8" fillId="38" borderId="1" xfId="73" applyFont="1" applyFill="1" applyBorder="1" applyAlignment="1">
      <alignment horizontal="center"/>
    </xf>
    <xf numFmtId="165" fontId="8" fillId="0" borderId="1" xfId="96" applyFont="1" applyBorder="1"/>
    <xf numFmtId="0" fontId="9" fillId="2" borderId="2" xfId="48" applyFont="1" applyFill="1" applyBorder="1" applyAlignment="1">
      <alignment horizontal="center" vertical="center" wrapText="1"/>
    </xf>
    <xf numFmtId="165" fontId="8" fillId="0" borderId="0" xfId="96" applyFont="1" applyAlignment="1">
      <alignment horizontal="right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horizontal="left" readingOrder="1"/>
    </xf>
    <xf numFmtId="0" fontId="8" fillId="0" borderId="0" xfId="11" applyFont="1" applyBorder="1"/>
    <xf numFmtId="165" fontId="8" fillId="0" borderId="0" xfId="96" applyFont="1" applyBorder="1"/>
    <xf numFmtId="165" fontId="8" fillId="0" borderId="5" xfId="4" applyFont="1" applyBorder="1" applyAlignment="1">
      <alignment horizontal="right"/>
    </xf>
    <xf numFmtId="10" fontId="8" fillId="0" borderId="1" xfId="67" applyNumberFormat="1" applyFont="1" applyBorder="1" applyAlignment="1">
      <alignment horizontal="center" wrapText="1"/>
    </xf>
    <xf numFmtId="10" fontId="8" fillId="0" borderId="1" xfId="67" applyNumberFormat="1" applyFont="1" applyFill="1" applyBorder="1" applyAlignment="1">
      <alignment horizontal="center" wrapText="1"/>
    </xf>
    <xf numFmtId="1" fontId="8" fillId="0" borderId="1" xfId="96" applyNumberFormat="1" applyFont="1" applyBorder="1" applyAlignment="1">
      <alignment horizontal="center"/>
    </xf>
    <xf numFmtId="169" fontId="8" fillId="0" borderId="0" xfId="95" applyNumberFormat="1" applyFont="1"/>
    <xf numFmtId="169" fontId="8" fillId="0" borderId="0" xfId="95" applyNumberFormat="1" applyFont="1" applyFill="1"/>
    <xf numFmtId="0" fontId="8" fillId="0" borderId="0" xfId="42" applyFont="1" applyAlignment="1">
      <alignment horizontal="center" vertical="center"/>
    </xf>
    <xf numFmtId="9" fontId="11" fillId="2" borderId="1" xfId="67" applyFont="1" applyFill="1" applyBorder="1" applyAlignment="1">
      <alignment horizontal="center"/>
    </xf>
    <xf numFmtId="43" fontId="11" fillId="2" borderId="1" xfId="66" applyFont="1" applyFill="1" applyBorder="1"/>
    <xf numFmtId="9" fontId="11" fillId="3" borderId="1" xfId="67" applyFont="1" applyFill="1" applyBorder="1" applyAlignment="1">
      <alignment horizontal="center"/>
    </xf>
    <xf numFmtId="43" fontId="11" fillId="3" borderId="1" xfId="1004" applyFont="1" applyFill="1" applyBorder="1"/>
    <xf numFmtId="0" fontId="8" fillId="0" borderId="1" xfId="11" applyFont="1" applyBorder="1" applyAlignment="1">
      <alignment horizontal="center"/>
    </xf>
    <xf numFmtId="172" fontId="8" fillId="0" borderId="1" xfId="1004" applyNumberFormat="1" applyFont="1" applyBorder="1"/>
    <xf numFmtId="0" fontId="8" fillId="0" borderId="5" xfId="11" applyFont="1" applyBorder="1" applyAlignment="1">
      <alignment horizontal="center" vertical="center"/>
    </xf>
    <xf numFmtId="168" fontId="8" fillId="0" borderId="1" xfId="67" applyNumberFormat="1" applyFont="1" applyBorder="1"/>
    <xf numFmtId="0" fontId="8" fillId="0" borderId="1" xfId="11" applyFont="1" applyBorder="1" applyAlignment="1">
      <alignment horizontal="left" vertical="center"/>
    </xf>
    <xf numFmtId="0" fontId="56" fillId="0" borderId="1" xfId="11" applyFont="1" applyBorder="1" applyAlignment="1">
      <alignment horizontal="center"/>
    </xf>
    <xf numFmtId="9" fontId="11" fillId="0" borderId="1" xfId="67" applyFont="1" applyBorder="1" applyAlignment="1">
      <alignment horizontal="center"/>
    </xf>
    <xf numFmtId="43" fontId="11" fillId="0" borderId="1" xfId="1004" applyFont="1" applyBorder="1"/>
    <xf numFmtId="0" fontId="8" fillId="0" borderId="1" xfId="11" applyFont="1" applyFill="1" applyBorder="1" applyAlignment="1">
      <alignment horizontal="center" vertical="center"/>
    </xf>
    <xf numFmtId="9" fontId="57" fillId="0" borderId="1" xfId="67" applyFont="1" applyBorder="1" applyAlignment="1">
      <alignment horizontal="center"/>
    </xf>
    <xf numFmtId="43" fontId="57" fillId="0" borderId="1" xfId="1205" applyFont="1" applyBorder="1"/>
    <xf numFmtId="41" fontId="56" fillId="0" borderId="1" xfId="427" applyFont="1" applyFill="1" applyBorder="1" applyAlignment="1">
      <alignment horizontal="right"/>
    </xf>
    <xf numFmtId="41" fontId="57" fillId="0" borderId="1" xfId="427" applyFont="1" applyFill="1" applyBorder="1" applyAlignment="1">
      <alignment horizontal="right" wrapText="1"/>
    </xf>
    <xf numFmtId="169" fontId="58" fillId="0" borderId="1" xfId="1346" applyNumberFormat="1" applyFont="1" applyFill="1" applyBorder="1" applyAlignment="1">
      <alignment horizontal="right" wrapText="1" readingOrder="1"/>
    </xf>
    <xf numFmtId="169" fontId="56" fillId="0" borderId="4" xfId="1346" applyNumberFormat="1" applyFont="1" applyFill="1" applyBorder="1" applyAlignment="1">
      <alignment horizontal="right" readingOrder="1"/>
    </xf>
    <xf numFmtId="9" fontId="11" fillId="0" borderId="1" xfId="67" applyFont="1" applyBorder="1" applyAlignment="1">
      <alignment horizontal="center"/>
    </xf>
    <xf numFmtId="43" fontId="11" fillId="0" borderId="1" xfId="1599" applyFont="1" applyBorder="1"/>
    <xf numFmtId="9" fontId="11" fillId="0" borderId="1" xfId="67" applyFont="1" applyBorder="1" applyAlignment="1">
      <alignment horizontal="center"/>
    </xf>
    <xf numFmtId="43" fontId="11" fillId="0" borderId="1" xfId="1992" applyFont="1" applyBorder="1"/>
    <xf numFmtId="41" fontId="8" fillId="0" borderId="1" xfId="427" applyFont="1" applyFill="1" applyBorder="1" applyAlignment="1">
      <alignment horizontal="center" vertical="center"/>
    </xf>
    <xf numFmtId="9" fontId="11" fillId="0" borderId="1" xfId="67" applyFont="1" applyBorder="1" applyAlignment="1">
      <alignment horizontal="center"/>
    </xf>
    <xf numFmtId="43" fontId="11" fillId="0" borderId="1" xfId="2783" applyFont="1" applyBorder="1"/>
    <xf numFmtId="10" fontId="11" fillId="0" borderId="1" xfId="1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0" borderId="1" xfId="9" applyFont="1" applyBorder="1" applyProtection="1">
      <alignment vertical="top"/>
    </xf>
    <xf numFmtId="1" fontId="11" fillId="0" borderId="1" xfId="0" applyNumberFormat="1" applyFont="1" applyBorder="1" applyAlignment="1">
      <alignment horizontal="center" vertical="top"/>
    </xf>
    <xf numFmtId="0" fontId="11" fillId="0" borderId="1" xfId="0" applyNumberFormat="1" applyFont="1" applyFill="1" applyBorder="1" applyAlignment="1">
      <alignment horizontal="center" vertical="top"/>
    </xf>
    <xf numFmtId="9" fontId="11" fillId="0" borderId="1" xfId="1" applyFont="1" applyFill="1" applyBorder="1" applyAlignment="1">
      <alignment horizontal="center" vertical="top"/>
    </xf>
    <xf numFmtId="1" fontId="8" fillId="0" borderId="1" xfId="291" applyNumberFormat="1" applyFont="1" applyBorder="1" applyAlignment="1">
      <alignment horizontal="center"/>
    </xf>
    <xf numFmtId="9" fontId="8" fillId="0" borderId="1" xfId="67" applyFont="1" applyBorder="1"/>
    <xf numFmtId="43" fontId="8" fillId="0" borderId="1" xfId="282" applyNumberFormat="1" applyFont="1" applyBorder="1"/>
    <xf numFmtId="0" fontId="11" fillId="0" borderId="2" xfId="12" applyFont="1" applyBorder="1" applyAlignment="1">
      <alignment vertical="center"/>
    </xf>
    <xf numFmtId="0" fontId="11" fillId="0" borderId="2" xfId="12" applyFont="1" applyBorder="1" applyAlignment="1">
      <alignment horizontal="center" vertical="center"/>
    </xf>
    <xf numFmtId="0" fontId="11" fillId="0" borderId="1" xfId="42" applyFont="1" applyBorder="1" applyAlignment="1">
      <alignment horizontal="left" wrapText="1"/>
    </xf>
    <xf numFmtId="0" fontId="11" fillId="0" borderId="1" xfId="42" applyFont="1" applyBorder="1" applyAlignment="1">
      <alignment horizontal="left"/>
    </xf>
    <xf numFmtId="9" fontId="11" fillId="0" borderId="1" xfId="67" applyFont="1" applyBorder="1" applyAlignment="1">
      <alignment horizontal="center"/>
    </xf>
    <xf numFmtId="43" fontId="11" fillId="0" borderId="1" xfId="2783" applyFont="1" applyBorder="1"/>
    <xf numFmtId="1" fontId="11" fillId="0" borderId="1" xfId="11" applyNumberFormat="1" applyFont="1" applyBorder="1" applyAlignment="1">
      <alignment horizontal="center"/>
    </xf>
    <xf numFmtId="0" fontId="11" fillId="0" borderId="1" xfId="42" applyFont="1" applyBorder="1" applyAlignment="1">
      <alignment horizontal="center" vertical="center" wrapText="1"/>
    </xf>
    <xf numFmtId="0" fontId="11" fillId="0" borderId="1" xfId="42" applyFont="1" applyBorder="1" applyAlignment="1">
      <alignment horizontal="left"/>
    </xf>
    <xf numFmtId="0" fontId="8" fillId="0" borderId="1" xfId="11" applyFont="1" applyBorder="1" applyAlignment="1">
      <alignment horizontal="center"/>
    </xf>
    <xf numFmtId="172" fontId="8" fillId="0" borderId="1" xfId="2783" applyNumberFormat="1" applyFont="1" applyBorder="1"/>
    <xf numFmtId="168" fontId="8" fillId="0" borderId="1" xfId="67" applyNumberFormat="1" applyFont="1" applyBorder="1"/>
    <xf numFmtId="0" fontId="11" fillId="0" borderId="1" xfId="42" applyFont="1" applyBorder="1" applyAlignment="1">
      <alignment horizontal="center" wrapText="1"/>
    </xf>
    <xf numFmtId="0" fontId="8" fillId="38" borderId="1" xfId="11" applyFont="1" applyFill="1" applyBorder="1" applyAlignment="1">
      <alignment horizontal="center" vertical="center"/>
    </xf>
    <xf numFmtId="0" fontId="11" fillId="0" borderId="1" xfId="42" applyFont="1" applyBorder="1" applyAlignment="1">
      <alignment horizontal="left" wrapText="1"/>
    </xf>
    <xf numFmtId="0" fontId="8" fillId="0" borderId="1" xfId="0" applyFont="1" applyBorder="1" applyAlignment="1">
      <alignment horizontal="center" readingOrder="1"/>
    </xf>
    <xf numFmtId="172" fontId="8" fillId="0" borderId="1" xfId="2783" applyNumberFormat="1" applyFont="1" applyBorder="1"/>
    <xf numFmtId="168" fontId="8" fillId="0" borderId="1" xfId="67" applyNumberFormat="1" applyFont="1" applyBorder="1"/>
    <xf numFmtId="1" fontId="8" fillId="0" borderId="1" xfId="11" applyNumberFormat="1" applyFont="1" applyBorder="1" applyAlignment="1">
      <alignment horizontal="center"/>
    </xf>
    <xf numFmtId="0" fontId="11" fillId="0" borderId="5" xfId="42" applyFont="1" applyBorder="1" applyAlignment="1">
      <alignment horizontal="left"/>
    </xf>
    <xf numFmtId="169" fontId="8" fillId="0" borderId="1" xfId="2928" applyNumberFormat="1" applyFont="1" applyBorder="1" applyAlignment="1">
      <alignment horizontal="right" readingOrder="1"/>
    </xf>
    <xf numFmtId="41" fontId="8" fillId="0" borderId="1" xfId="427" applyFont="1" applyBorder="1"/>
    <xf numFmtId="10" fontId="11" fillId="0" borderId="1" xfId="1" applyNumberFormat="1" applyFont="1" applyBorder="1" applyAlignment="1">
      <alignment horizontal="center"/>
    </xf>
    <xf numFmtId="171" fontId="11" fillId="0" borderId="1" xfId="0" applyNumberFormat="1" applyFont="1" applyBorder="1" applyAlignment="1">
      <alignment horizontal="center"/>
    </xf>
    <xf numFmtId="0" fontId="11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readingOrder="1"/>
    </xf>
    <xf numFmtId="0" fontId="8" fillId="0" borderId="5" xfId="0" applyFont="1" applyBorder="1" applyAlignment="1">
      <alignment horizontal="left" readingOrder="1"/>
    </xf>
    <xf numFmtId="0" fontId="11" fillId="0" borderId="1" xfId="0" applyFont="1" applyFill="1" applyBorder="1" applyAlignment="1">
      <alignment horizontal="center" vertical="center" wrapText="1" readingOrder="1"/>
    </xf>
    <xf numFmtId="0" fontId="11" fillId="0" borderId="5" xfId="0" applyFont="1" applyFill="1" applyBorder="1" applyAlignment="1">
      <alignment horizontal="center" vertical="center" wrapText="1" readingOrder="1"/>
    </xf>
    <xf numFmtId="0" fontId="8" fillId="0" borderId="1" xfId="11" applyFont="1" applyFill="1" applyBorder="1"/>
    <xf numFmtId="10" fontId="11" fillId="0" borderId="1" xfId="42" applyNumberFormat="1" applyFont="1" applyFill="1" applyBorder="1"/>
    <xf numFmtId="1" fontId="8" fillId="0" borderId="1" xfId="291" applyNumberFormat="1" applyFont="1" applyFill="1" applyBorder="1" applyAlignment="1">
      <alignment horizontal="center"/>
    </xf>
    <xf numFmtId="41" fontId="8" fillId="0" borderId="1" xfId="427" applyFont="1" applyFill="1" applyBorder="1"/>
    <xf numFmtId="165" fontId="8" fillId="0" borderId="1" xfId="96" applyFont="1" applyFill="1" applyBorder="1"/>
    <xf numFmtId="0" fontId="57" fillId="0" borderId="1" xfId="42" applyFont="1" applyFill="1" applyBorder="1" applyAlignment="1">
      <alignment horizontal="center" vertical="center" wrapText="1"/>
    </xf>
    <xf numFmtId="0" fontId="57" fillId="0" borderId="1" xfId="42" applyFont="1" applyFill="1" applyBorder="1" applyAlignment="1">
      <alignment horizontal="left" wrapText="1"/>
    </xf>
    <xf numFmtId="0" fontId="57" fillId="0" borderId="1" xfId="42" applyFont="1" applyFill="1" applyBorder="1" applyAlignment="1">
      <alignment horizontal="left"/>
    </xf>
    <xf numFmtId="1" fontId="57" fillId="0" borderId="1" xfId="1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12" applyFont="1" applyFill="1" applyBorder="1" applyAlignment="1">
      <alignment horizontal="left" vertical="center"/>
    </xf>
    <xf numFmtId="170" fontId="8" fillId="0" borderId="1" xfId="0" applyNumberFormat="1" applyFont="1" applyFill="1" applyBorder="1"/>
    <xf numFmtId="10" fontId="8" fillId="0" borderId="1" xfId="67" applyNumberFormat="1" applyFont="1" applyFill="1" applyBorder="1"/>
    <xf numFmtId="43" fontId="8" fillId="0" borderId="1" xfId="282" applyNumberFormat="1" applyFont="1" applyFill="1" applyBorder="1"/>
    <xf numFmtId="165" fontId="8" fillId="0" borderId="1" xfId="0" applyNumberFormat="1" applyFont="1" applyFill="1" applyBorder="1"/>
    <xf numFmtId="41" fontId="8" fillId="0" borderId="1" xfId="0" applyNumberFormat="1" applyFont="1" applyFill="1" applyBorder="1"/>
    <xf numFmtId="0" fontId="56" fillId="0" borderId="2" xfId="12" applyFont="1" applyFill="1" applyBorder="1" applyAlignment="1">
      <alignment horizontal="center" vertical="center"/>
    </xf>
    <xf numFmtId="0" fontId="57" fillId="0" borderId="2" xfId="12" applyFont="1" applyFill="1" applyBorder="1" applyAlignment="1">
      <alignment horizontal="left" vertical="center"/>
    </xf>
    <xf numFmtId="170" fontId="56" fillId="0" borderId="1" xfId="1205" applyNumberFormat="1" applyFont="1" applyFill="1" applyBorder="1"/>
    <xf numFmtId="1" fontId="56" fillId="0" borderId="1" xfId="291" applyNumberFormat="1" applyFont="1" applyFill="1" applyBorder="1" applyAlignment="1">
      <alignment horizontal="center"/>
    </xf>
    <xf numFmtId="9" fontId="56" fillId="0" borderId="1" xfId="67" applyFont="1" applyFill="1" applyBorder="1"/>
    <xf numFmtId="43" fontId="56" fillId="0" borderId="1" xfId="282" applyNumberFormat="1" applyFont="1" applyFill="1" applyBorder="1"/>
    <xf numFmtId="172" fontId="8" fillId="0" borderId="1" xfId="1992" applyNumberFormat="1" applyFont="1" applyFill="1" applyBorder="1"/>
    <xf numFmtId="172" fontId="8" fillId="0" borderId="1" xfId="1004" applyNumberFormat="1" applyFont="1" applyFill="1" applyBorder="1"/>
    <xf numFmtId="172" fontId="8" fillId="0" borderId="1" xfId="1599" applyNumberFormat="1" applyFont="1" applyFill="1" applyBorder="1"/>
    <xf numFmtId="172" fontId="8" fillId="0" borderId="1" xfId="2783" applyNumberFormat="1" applyFont="1" applyFill="1" applyBorder="1"/>
    <xf numFmtId="172" fontId="8" fillId="0" borderId="1" xfId="1205" applyNumberFormat="1" applyFont="1" applyFill="1" applyBorder="1"/>
    <xf numFmtId="169" fontId="8" fillId="0" borderId="1" xfId="2133" applyNumberFormat="1" applyFont="1" applyFill="1" applyBorder="1" applyAlignment="1">
      <alignment horizontal="right" readingOrder="1"/>
    </xf>
    <xf numFmtId="169" fontId="8" fillId="0" borderId="1" xfId="1146" applyNumberFormat="1" applyFont="1" applyFill="1" applyBorder="1" applyAlignment="1">
      <alignment horizontal="right" readingOrder="1"/>
    </xf>
    <xf numFmtId="169" fontId="8" fillId="0" borderId="1" xfId="95" applyNumberFormat="1" applyFont="1" applyFill="1" applyBorder="1" applyAlignment="1">
      <alignment horizontal="right" readingOrder="1"/>
    </xf>
    <xf numFmtId="169" fontId="8" fillId="0" borderId="1" xfId="1380" applyNumberFormat="1" applyFont="1" applyFill="1" applyBorder="1" applyAlignment="1">
      <alignment horizontal="right" vertical="center" readingOrder="1"/>
    </xf>
    <xf numFmtId="169" fontId="8" fillId="0" borderId="1" xfId="783" applyNumberFormat="1" applyFont="1" applyFill="1" applyBorder="1" applyAlignment="1">
      <alignment horizontal="right" readingOrder="1"/>
    </xf>
    <xf numFmtId="169" fontId="8" fillId="0" borderId="1" xfId="2562" applyNumberFormat="1" applyFont="1" applyFill="1" applyBorder="1" applyAlignment="1">
      <alignment horizontal="right" readingOrder="1"/>
    </xf>
    <xf numFmtId="169" fontId="56" fillId="0" borderId="1" xfId="1346" applyNumberFormat="1" applyFont="1" applyFill="1" applyBorder="1" applyAlignment="1">
      <alignment horizontal="right" readingOrder="1"/>
    </xf>
    <xf numFmtId="0" fontId="57" fillId="0" borderId="1" xfId="0" applyFont="1" applyFill="1" applyBorder="1" applyAlignment="1">
      <alignment horizontal="center" vertical="top"/>
    </xf>
    <xf numFmtId="0" fontId="56" fillId="0" borderId="1" xfId="0" applyFont="1" applyFill="1" applyBorder="1" applyAlignment="1">
      <alignment horizontal="center" readingOrder="1"/>
    </xf>
    <xf numFmtId="0" fontId="56" fillId="0" borderId="5" xfId="0" applyFont="1" applyFill="1" applyBorder="1" applyAlignment="1">
      <alignment horizontal="left" readingOrder="1"/>
    </xf>
    <xf numFmtId="10" fontId="57" fillId="0" borderId="1" xfId="1" applyNumberFormat="1" applyFont="1" applyFill="1" applyBorder="1" applyAlignment="1">
      <alignment horizontal="center"/>
    </xf>
    <xf numFmtId="171" fontId="57" fillId="0" borderId="1" xfId="0" applyNumberFormat="1" applyFont="1" applyFill="1" applyBorder="1" applyAlignment="1">
      <alignment horizontal="center"/>
    </xf>
    <xf numFmtId="41" fontId="8" fillId="0" borderId="0" xfId="42" applyNumberFormat="1" applyFont="1"/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3" fontId="8" fillId="0" borderId="1" xfId="2131" applyNumberFormat="1" applyFont="1" applyFill="1" applyBorder="1"/>
    <xf numFmtId="175" fontId="8" fillId="0" borderId="1" xfId="96" applyNumberFormat="1" applyFont="1" applyFill="1" applyBorder="1"/>
    <xf numFmtId="165" fontId="8" fillId="39" borderId="5" xfId="4" applyFont="1" applyFill="1" applyBorder="1" applyAlignment="1">
      <alignment horizontal="right"/>
    </xf>
    <xf numFmtId="175" fontId="8" fillId="0" borderId="1" xfId="96" applyNumberFormat="1" applyFont="1" applyFill="1" applyBorder="1" applyAlignment="1">
      <alignment horizontal="center"/>
    </xf>
    <xf numFmtId="175" fontId="8" fillId="0" borderId="1" xfId="96" applyNumberFormat="1" applyFont="1" applyFill="1" applyBorder="1" applyAlignment="1">
      <alignment horizontal="right"/>
    </xf>
    <xf numFmtId="175" fontId="8" fillId="0" borderId="1" xfId="96" applyNumberFormat="1" applyFont="1" applyFill="1" applyBorder="1" applyAlignment="1">
      <alignment horizontal="center" vertical="center"/>
    </xf>
    <xf numFmtId="175" fontId="8" fillId="0" borderId="1" xfId="96" applyNumberFormat="1" applyFont="1" applyFill="1" applyBorder="1" applyAlignment="1">
      <alignment horizontal="left" vertical="top"/>
    </xf>
    <xf numFmtId="175" fontId="9" fillId="3" borderId="1" xfId="96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 vertical="top"/>
    </xf>
    <xf numFmtId="0" fontId="10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8" fillId="0" borderId="0" xfId="42" applyFont="1" applyAlignment="1"/>
    <xf numFmtId="169" fontId="8" fillId="0" borderId="0" xfId="95" applyNumberFormat="1" applyFont="1" applyAlignment="1"/>
    <xf numFmtId="167" fontId="11" fillId="3" borderId="1" xfId="42" applyNumberFormat="1" applyFont="1" applyFill="1" applyBorder="1" applyAlignment="1">
      <alignment horizontal="right" wrapText="1"/>
    </xf>
    <xf numFmtId="165" fontId="11" fillId="3" borderId="1" xfId="42" applyNumberFormat="1" applyFont="1" applyFill="1" applyBorder="1" applyAlignment="1">
      <alignment horizontal="right" wrapText="1"/>
    </xf>
    <xf numFmtId="0" fontId="11" fillId="2" borderId="1" xfId="0" applyFont="1" applyFill="1" applyBorder="1" applyAlignment="1">
      <alignment horizontal="center" vertical="top"/>
    </xf>
    <xf numFmtId="0" fontId="11" fillId="2" borderId="1" xfId="9" applyFont="1" applyFill="1" applyBorder="1" applyProtection="1">
      <alignment vertical="top"/>
    </xf>
    <xf numFmtId="0" fontId="8" fillId="2" borderId="1" xfId="0" applyFont="1" applyFill="1" applyBorder="1" applyAlignment="1">
      <alignment horizontal="center"/>
    </xf>
    <xf numFmtId="9" fontId="11" fillId="2" borderId="1" xfId="1" applyFont="1" applyFill="1" applyBorder="1" applyAlignment="1">
      <alignment horizontal="center" vertical="top"/>
    </xf>
    <xf numFmtId="1" fontId="11" fillId="2" borderId="1" xfId="0" applyNumberFormat="1" applyFont="1" applyFill="1" applyBorder="1" applyAlignment="1">
      <alignment horizontal="center" vertical="top"/>
    </xf>
    <xf numFmtId="10" fontId="11" fillId="2" borderId="1" xfId="1" applyNumberFormat="1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0" fontId="8" fillId="2" borderId="1" xfId="12" applyFont="1" applyFill="1" applyBorder="1" applyAlignment="1">
      <alignment horizontal="center" vertical="center"/>
    </xf>
    <xf numFmtId="0" fontId="11" fillId="2" borderId="1" xfId="12" applyFont="1" applyFill="1" applyBorder="1" applyAlignment="1">
      <alignment horizontal="left" vertical="center"/>
    </xf>
    <xf numFmtId="41" fontId="8" fillId="2" borderId="1" xfId="427" applyFont="1" applyFill="1" applyBorder="1" applyAlignment="1">
      <alignment horizontal="center" vertical="center"/>
    </xf>
    <xf numFmtId="165" fontId="8" fillId="2" borderId="1" xfId="96" applyFont="1" applyFill="1" applyBorder="1" applyAlignment="1">
      <alignment horizontal="right"/>
    </xf>
    <xf numFmtId="10" fontId="8" fillId="2" borderId="1" xfId="67" applyNumberFormat="1" applyFont="1" applyFill="1" applyBorder="1" applyAlignment="1"/>
    <xf numFmtId="1" fontId="8" fillId="2" borderId="1" xfId="30" applyNumberFormat="1" applyFont="1" applyFill="1" applyBorder="1" applyAlignment="1">
      <alignment horizontal="center"/>
    </xf>
    <xf numFmtId="9" fontId="8" fillId="2" borderId="1" xfId="67" applyFont="1" applyFill="1" applyBorder="1" applyAlignment="1"/>
    <xf numFmtId="43" fontId="8" fillId="2" borderId="1" xfId="32" applyNumberFormat="1" applyFont="1" applyFill="1" applyBorder="1" applyAlignment="1"/>
    <xf numFmtId="0" fontId="11" fillId="2" borderId="1" xfId="42" applyFont="1" applyFill="1" applyBorder="1" applyAlignment="1">
      <alignment horizontal="center" wrapText="1"/>
    </xf>
    <xf numFmtId="0" fontId="11" fillId="2" borderId="1" xfId="42" applyFont="1" applyFill="1" applyBorder="1" applyAlignment="1">
      <alignment horizontal="left" wrapText="1"/>
    </xf>
    <xf numFmtId="0" fontId="11" fillId="2" borderId="1" xfId="42" applyFont="1" applyFill="1" applyBorder="1" applyAlignment="1">
      <alignment horizontal="left"/>
    </xf>
    <xf numFmtId="165" fontId="8" fillId="2" borderId="4" xfId="2" applyFont="1" applyFill="1" applyBorder="1" applyAlignment="1">
      <alignment horizontal="right" vertical="top"/>
    </xf>
    <xf numFmtId="10" fontId="11" fillId="2" borderId="1" xfId="42" applyNumberFormat="1" applyFont="1" applyFill="1" applyBorder="1"/>
    <xf numFmtId="1" fontId="11" fillId="2" borderId="1" xfId="11" applyNumberFormat="1" applyFont="1" applyFill="1" applyBorder="1" applyAlignment="1">
      <alignment horizontal="center"/>
    </xf>
    <xf numFmtId="0" fontId="8" fillId="2" borderId="1" xfId="11" applyFont="1" applyFill="1" applyBorder="1" applyAlignment="1">
      <alignment horizontal="center"/>
    </xf>
    <xf numFmtId="0" fontId="11" fillId="2" borderId="1" xfId="11" applyFont="1" applyFill="1" applyBorder="1" applyAlignment="1">
      <alignment horizontal="center"/>
    </xf>
    <xf numFmtId="168" fontId="11" fillId="2" borderId="1" xfId="67" applyNumberFormat="1" applyFont="1" applyFill="1" applyBorder="1" applyAlignment="1">
      <alignment horizontal="center"/>
    </xf>
    <xf numFmtId="171" fontId="11" fillId="2" borderId="1" xfId="11" applyNumberFormat="1" applyFont="1" applyFill="1" applyBorder="1" applyAlignment="1">
      <alignment horizontal="center"/>
    </xf>
    <xf numFmtId="0" fontId="8" fillId="2" borderId="1" xfId="11" applyFont="1" applyFill="1" applyBorder="1" applyAlignment="1">
      <alignment horizontal="center" vertical="center"/>
    </xf>
    <xf numFmtId="168" fontId="8" fillId="2" borderId="1" xfId="67" applyNumberFormat="1" applyFont="1" applyFill="1" applyBorder="1"/>
    <xf numFmtId="172" fontId="8" fillId="2" borderId="1" xfId="66" applyNumberFormat="1" applyFont="1" applyFill="1" applyBorder="1"/>
    <xf numFmtId="0" fontId="8" fillId="2" borderId="1" xfId="0" applyFont="1" applyFill="1" applyBorder="1" applyAlignment="1">
      <alignment horizontal="center" readingOrder="1"/>
    </xf>
    <xf numFmtId="0" fontId="11" fillId="2" borderId="5" xfId="42" applyFont="1" applyFill="1" applyBorder="1" applyAlignment="1">
      <alignment horizontal="left"/>
    </xf>
    <xf numFmtId="165" fontId="8" fillId="2" borderId="1" xfId="96" applyFont="1" applyFill="1" applyBorder="1"/>
    <xf numFmtId="169" fontId="8" fillId="2" borderId="1" xfId="95" applyNumberFormat="1" applyFont="1" applyFill="1" applyBorder="1" applyAlignment="1">
      <alignment horizontal="right" readingOrder="1"/>
    </xf>
    <xf numFmtId="10" fontId="8" fillId="2" borderId="1" xfId="49" applyNumberFormat="1" applyFont="1" applyFill="1" applyBorder="1"/>
    <xf numFmtId="1" fontId="8" fillId="2" borderId="1" xfId="11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left" readingOrder="1"/>
    </xf>
    <xf numFmtId="0" fontId="11" fillId="2" borderId="5" xfId="0" applyFont="1" applyFill="1" applyBorder="1" applyAlignment="1">
      <alignment horizontal="center" vertical="center" wrapText="1" readingOrder="1"/>
    </xf>
    <xf numFmtId="0" fontId="11" fillId="2" borderId="1" xfId="0" applyFont="1" applyFill="1" applyBorder="1" applyAlignment="1">
      <alignment horizontal="center" vertical="center" wrapText="1" readingOrder="1"/>
    </xf>
    <xf numFmtId="10" fontId="11" fillId="2" borderId="4" xfId="0" applyNumberFormat="1" applyFont="1" applyFill="1" applyBorder="1" applyAlignment="1">
      <alignment horizontal="right" vertical="top"/>
    </xf>
    <xf numFmtId="171" fontId="11" fillId="2" borderId="1" xfId="0" applyNumberFormat="1" applyFont="1" applyFill="1" applyBorder="1" applyAlignment="1">
      <alignment horizontal="center"/>
    </xf>
    <xf numFmtId="175" fontId="8" fillId="38" borderId="1" xfId="96" applyNumberFormat="1" applyFont="1" applyFill="1" applyBorder="1" applyAlignment="1">
      <alignment horizontal="center"/>
    </xf>
    <xf numFmtId="175" fontId="8" fillId="38" borderId="5" xfId="96" applyNumberFormat="1" applyFont="1" applyFill="1" applyBorder="1"/>
    <xf numFmtId="175" fontId="8" fillId="38" borderId="1" xfId="96" applyNumberFormat="1" applyFont="1" applyFill="1" applyBorder="1"/>
    <xf numFmtId="175" fontId="8" fillId="38" borderId="1" xfId="96" applyNumberFormat="1" applyFont="1" applyFill="1" applyBorder="1" applyAlignment="1">
      <alignment horizontal="right"/>
    </xf>
    <xf numFmtId="10" fontId="11" fillId="38" borderId="1" xfId="52" applyNumberFormat="1" applyFont="1" applyFill="1" applyBorder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right" vertical="top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3" fontId="9" fillId="3" borderId="5" xfId="12" applyNumberFormat="1" applyFont="1" applyFill="1" applyBorder="1" applyAlignment="1">
      <alignment horizontal="center"/>
    </xf>
    <xf numFmtId="3" fontId="9" fillId="3" borderId="6" xfId="12" applyNumberFormat="1" applyFont="1" applyFill="1" applyBorder="1" applyAlignment="1">
      <alignment horizontal="center"/>
    </xf>
    <xf numFmtId="3" fontId="9" fillId="3" borderId="4" xfId="12" applyNumberFormat="1" applyFont="1" applyFill="1" applyBorder="1" applyAlignment="1">
      <alignment horizontal="center"/>
    </xf>
    <xf numFmtId="0" fontId="10" fillId="3" borderId="5" xfId="12" applyFont="1" applyFill="1" applyBorder="1" applyAlignment="1">
      <alignment horizontal="center" vertical="center"/>
    </xf>
    <xf numFmtId="0" fontId="10" fillId="3" borderId="6" xfId="12" applyFont="1" applyFill="1" applyBorder="1" applyAlignment="1">
      <alignment horizontal="center" vertical="center"/>
    </xf>
    <xf numFmtId="0" fontId="10" fillId="3" borderId="4" xfId="12" applyFont="1" applyFill="1" applyBorder="1" applyAlignment="1">
      <alignment horizontal="center" vertical="center"/>
    </xf>
    <xf numFmtId="0" fontId="10" fillId="2" borderId="1" xfId="42" applyFont="1" applyFill="1" applyBorder="1" applyAlignment="1">
      <alignment horizontal="center" vertical="center" wrapText="1"/>
    </xf>
    <xf numFmtId="0" fontId="10" fillId="3" borderId="1" xfId="42" applyFont="1" applyFill="1" applyBorder="1" applyAlignment="1">
      <alignment horizontal="center" wrapText="1"/>
    </xf>
    <xf numFmtId="3" fontId="10" fillId="3" borderId="5" xfId="42" applyNumberFormat="1" applyFont="1" applyFill="1" applyBorder="1" applyAlignment="1">
      <alignment horizontal="center"/>
    </xf>
    <xf numFmtId="3" fontId="10" fillId="3" borderId="6" xfId="42" applyNumberFormat="1" applyFont="1" applyFill="1" applyBorder="1" applyAlignment="1">
      <alignment horizontal="center"/>
    </xf>
    <xf numFmtId="3" fontId="10" fillId="3" borderId="4" xfId="42" applyNumberFormat="1" applyFont="1" applyFill="1" applyBorder="1" applyAlignment="1">
      <alignment horizontal="center"/>
    </xf>
    <xf numFmtId="0" fontId="9" fillId="2" borderId="1" xfId="42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10" fillId="3" borderId="5" xfId="11" applyFont="1" applyFill="1" applyBorder="1" applyAlignment="1">
      <alignment horizontal="center"/>
    </xf>
    <xf numFmtId="0" fontId="10" fillId="3" borderId="6" xfId="11" applyFont="1" applyFill="1" applyBorder="1" applyAlignment="1">
      <alignment horizontal="center"/>
    </xf>
    <xf numFmtId="0" fontId="10" fillId="3" borderId="4" xfId="11" applyFont="1" applyFill="1" applyBorder="1" applyAlignment="1">
      <alignment horizontal="center"/>
    </xf>
    <xf numFmtId="0" fontId="9" fillId="2" borderId="1" xfId="11" applyFont="1" applyFill="1" applyBorder="1" applyAlignment="1">
      <alignment horizontal="center" vertical="center"/>
    </xf>
    <xf numFmtId="0" fontId="10" fillId="2" borderId="1" xfId="11" applyFont="1" applyFill="1" applyBorder="1" applyAlignment="1">
      <alignment horizontal="center" vertical="center" wrapText="1"/>
    </xf>
    <xf numFmtId="0" fontId="9" fillId="2" borderId="2" xfId="11" applyFont="1" applyFill="1" applyBorder="1" applyAlignment="1">
      <alignment horizontal="center" vertical="center"/>
    </xf>
    <xf numFmtId="0" fontId="9" fillId="2" borderId="8" xfId="11" applyFont="1" applyFill="1" applyBorder="1" applyAlignment="1">
      <alignment horizontal="center" vertical="center"/>
    </xf>
    <xf numFmtId="0" fontId="9" fillId="2" borderId="3" xfId="11" applyFont="1" applyFill="1" applyBorder="1" applyAlignment="1">
      <alignment horizontal="center" vertical="center"/>
    </xf>
    <xf numFmtId="0" fontId="16" fillId="2" borderId="1" xfId="11" applyFont="1" applyFill="1" applyBorder="1" applyAlignment="1">
      <alignment horizontal="center" vertical="center" wrapText="1"/>
    </xf>
    <xf numFmtId="0" fontId="9" fillId="3" borderId="5" xfId="48" applyFont="1" applyFill="1" applyBorder="1" applyAlignment="1">
      <alignment horizontal="center"/>
    </xf>
    <xf numFmtId="0" fontId="9" fillId="3" borderId="6" xfId="48" applyFont="1" applyFill="1" applyBorder="1" applyAlignment="1">
      <alignment horizontal="center"/>
    </xf>
    <xf numFmtId="0" fontId="9" fillId="3" borderId="4" xfId="48" applyFont="1" applyFill="1" applyBorder="1" applyAlignment="1">
      <alignment horizontal="center"/>
    </xf>
    <xf numFmtId="0" fontId="9" fillId="2" borderId="2" xfId="11" applyFont="1" applyFill="1" applyBorder="1" applyAlignment="1">
      <alignment horizontal="center" vertical="center" wrapText="1"/>
    </xf>
    <xf numFmtId="0" fontId="9" fillId="2" borderId="3" xfId="11" applyFont="1" applyFill="1" applyBorder="1" applyAlignment="1">
      <alignment horizontal="center" vertical="center" wrapText="1"/>
    </xf>
    <xf numFmtId="0" fontId="9" fillId="2" borderId="5" xfId="11" applyFont="1" applyFill="1" applyBorder="1" applyAlignment="1">
      <alignment horizontal="center"/>
    </xf>
    <xf numFmtId="0" fontId="9" fillId="2" borderId="4" xfId="11" applyFont="1" applyFill="1" applyBorder="1" applyAlignment="1">
      <alignment horizontal="center"/>
    </xf>
    <xf numFmtId="0" fontId="9" fillId="2" borderId="9" xfId="11" applyFont="1" applyFill="1" applyBorder="1" applyAlignment="1">
      <alignment horizontal="center" vertical="center" wrapText="1"/>
    </xf>
    <xf numFmtId="0" fontId="9" fillId="2" borderId="7" xfId="1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" xfId="73" applyFont="1" applyFill="1" applyBorder="1" applyAlignment="1">
      <alignment horizontal="center" vertical="center" wrapText="1"/>
    </xf>
    <xf numFmtId="0" fontId="9" fillId="2" borderId="8" xfId="73" applyFont="1" applyFill="1" applyBorder="1" applyAlignment="1">
      <alignment horizontal="center" vertical="center" wrapText="1"/>
    </xf>
    <xf numFmtId="0" fontId="11" fillId="0" borderId="0" xfId="73" applyFont="1" applyAlignment="1">
      <alignment horizontal="left" vertical="center" wrapText="1"/>
    </xf>
    <xf numFmtId="0" fontId="9" fillId="0" borderId="19" xfId="73" applyFont="1" applyBorder="1" applyAlignment="1">
      <alignment horizontal="center" vertical="center" wrapText="1"/>
    </xf>
    <xf numFmtId="0" fontId="10" fillId="0" borderId="1" xfId="73" applyFont="1" applyBorder="1" applyAlignment="1">
      <alignment horizontal="center" vertical="center" wrapText="1"/>
    </xf>
    <xf numFmtId="0" fontId="9" fillId="2" borderId="1" xfId="73" applyFont="1" applyFill="1" applyBorder="1" applyAlignment="1">
      <alignment horizontal="center" vertical="center" wrapText="1"/>
    </xf>
    <xf numFmtId="0" fontId="9" fillId="2" borderId="1" xfId="73" applyFont="1" applyFill="1" applyBorder="1" applyAlignment="1">
      <alignment horizontal="center" vertical="center"/>
    </xf>
  </cellXfs>
  <cellStyles count="2929">
    <cellStyle name="20% - Accent1" xfId="112" builtinId="30" customBuiltin="1"/>
    <cellStyle name="20% - Accent1 2" xfId="195"/>
    <cellStyle name="20% - Accent1 3" xfId="147"/>
    <cellStyle name="20% - Accent2" xfId="115" builtinId="34" customBuiltin="1"/>
    <cellStyle name="20% - Accent2 2" xfId="196"/>
    <cellStyle name="20% - Accent2 3" xfId="151"/>
    <cellStyle name="20% - Accent3" xfId="118" builtinId="38" customBuiltin="1"/>
    <cellStyle name="20% - Accent3 2" xfId="197"/>
    <cellStyle name="20% - Accent3 3" xfId="155"/>
    <cellStyle name="20% - Accent4" xfId="121" builtinId="42" customBuiltin="1"/>
    <cellStyle name="20% - Accent4 2" xfId="198"/>
    <cellStyle name="20% - Accent4 3" xfId="159"/>
    <cellStyle name="20% - Accent5" xfId="124" builtinId="46" customBuiltin="1"/>
    <cellStyle name="20% - Accent5 2" xfId="199"/>
    <cellStyle name="20% - Accent5 3" xfId="163"/>
    <cellStyle name="20% - Accent6" xfId="127" builtinId="50" customBuiltin="1"/>
    <cellStyle name="20% - Accent6 2" xfId="200"/>
    <cellStyle name="20% - Accent6 3" xfId="167"/>
    <cellStyle name="40% - Accent1" xfId="113" builtinId="31" customBuiltin="1"/>
    <cellStyle name="40% - Accent1 2" xfId="201"/>
    <cellStyle name="40% - Accent1 3" xfId="148"/>
    <cellStyle name="40% - Accent2" xfId="116" builtinId="35" customBuiltin="1"/>
    <cellStyle name="40% - Accent2 2" xfId="202"/>
    <cellStyle name="40% - Accent2 3" xfId="152"/>
    <cellStyle name="40% - Accent3" xfId="119" builtinId="39" customBuiltin="1"/>
    <cellStyle name="40% - Accent3 2" xfId="203"/>
    <cellStyle name="40% - Accent3 3" xfId="156"/>
    <cellStyle name="40% - Accent4" xfId="122" builtinId="43" customBuiltin="1"/>
    <cellStyle name="40% - Accent4 2" xfId="204"/>
    <cellStyle name="40% - Accent4 3" xfId="160"/>
    <cellStyle name="40% - Accent5" xfId="125" builtinId="47" customBuiltin="1"/>
    <cellStyle name="40% - Accent5 2" xfId="205"/>
    <cellStyle name="40% - Accent5 3" xfId="164"/>
    <cellStyle name="40% - Accent6" xfId="128" builtinId="51" customBuiltin="1"/>
    <cellStyle name="40% - Accent6 2" xfId="206"/>
    <cellStyle name="40% - Accent6 3" xfId="168"/>
    <cellStyle name="60% - Accent1 2" xfId="207"/>
    <cellStyle name="60% - Accent1 3" xfId="149"/>
    <cellStyle name="60% - Accent1 4" xfId="317"/>
    <cellStyle name="60% - Accent2 2" xfId="208"/>
    <cellStyle name="60% - Accent2 3" xfId="153"/>
    <cellStyle name="60% - Accent2 4" xfId="318"/>
    <cellStyle name="60% - Accent3 2" xfId="209"/>
    <cellStyle name="60% - Accent3 3" xfId="157"/>
    <cellStyle name="60% - Accent3 4" xfId="319"/>
    <cellStyle name="60% - Accent4 2" xfId="210"/>
    <cellStyle name="60% - Accent4 3" xfId="161"/>
    <cellStyle name="60% - Accent4 4" xfId="320"/>
    <cellStyle name="60% - Accent5 2" xfId="211"/>
    <cellStyle name="60% - Accent5 3" xfId="165"/>
    <cellStyle name="60% - Accent5 4" xfId="321"/>
    <cellStyle name="60% - Accent6 2" xfId="212"/>
    <cellStyle name="60% - Accent6 3" xfId="169"/>
    <cellStyle name="60% - Accent6 4" xfId="322"/>
    <cellStyle name="Accent1" xfId="111" builtinId="29" customBuiltin="1"/>
    <cellStyle name="Accent1 2" xfId="213"/>
    <cellStyle name="Accent1 3" xfId="146"/>
    <cellStyle name="Accent2" xfId="114" builtinId="33" customBuiltin="1"/>
    <cellStyle name="Accent2 2" xfId="214"/>
    <cellStyle name="Accent2 3" xfId="150"/>
    <cellStyle name="Accent3" xfId="117" builtinId="37" customBuiltin="1"/>
    <cellStyle name="Accent3 2" xfId="215"/>
    <cellStyle name="Accent3 3" xfId="154"/>
    <cellStyle name="Accent4" xfId="120" builtinId="41" customBuiltin="1"/>
    <cellStyle name="Accent4 2" xfId="216"/>
    <cellStyle name="Accent4 3" xfId="158"/>
    <cellStyle name="Accent5" xfId="123" builtinId="45" customBuiltin="1"/>
    <cellStyle name="Accent5 2" xfId="217"/>
    <cellStyle name="Accent5 3" xfId="162"/>
    <cellStyle name="Accent6" xfId="126" builtinId="49" customBuiltin="1"/>
    <cellStyle name="Accent6 2" xfId="218"/>
    <cellStyle name="Accent6 3" xfId="166"/>
    <cellStyle name="Bad" xfId="102" builtinId="27" customBuiltin="1"/>
    <cellStyle name="Bad 2" xfId="219"/>
    <cellStyle name="Bad 3" xfId="135"/>
    <cellStyle name="Calculation" xfId="105" builtinId="22" customBuiltin="1"/>
    <cellStyle name="Calculation 2" xfId="220"/>
    <cellStyle name="Calculation 3" xfId="139"/>
    <cellStyle name="Check Cell" xfId="107" builtinId="23" customBuiltin="1"/>
    <cellStyle name="Check Cell 2" xfId="221"/>
    <cellStyle name="Check Cell 3" xfId="141"/>
    <cellStyle name="Comma" xfId="95" builtinId="3"/>
    <cellStyle name="Comma [0]" xfId="96" builtinId="6"/>
    <cellStyle name="Comma [0] 10 10 3" xfId="2"/>
    <cellStyle name="Comma [0] 10 10 3 2" xfId="35"/>
    <cellStyle name="Comma [0] 10 10 3 2 2" xfId="68"/>
    <cellStyle name="Comma [0] 10 10 3 2 2 2" xfId="300"/>
    <cellStyle name="Comma [0] 10 10 3 2 2 2 2" xfId="611"/>
    <cellStyle name="Comma [0] 10 10 3 2 2 2 2 2" xfId="1005"/>
    <cellStyle name="Comma [0] 10 10 3 2 2 2 2 3" xfId="1600"/>
    <cellStyle name="Comma [0] 10 10 3 2 2 2 2 4" xfId="1993"/>
    <cellStyle name="Comma [0] 10 10 3 2 2 2 2 5" xfId="2387"/>
    <cellStyle name="Comma [0] 10 10 3 2 2 2 2 6" xfId="2784"/>
    <cellStyle name="Comma [0] 10 10 3 2 2 2 3" xfId="807"/>
    <cellStyle name="Comma [0] 10 10 3 2 2 2 4" xfId="1206"/>
    <cellStyle name="Comma [0] 10 10 3 2 2 2 5" xfId="1404"/>
    <cellStyle name="Comma [0] 10 10 3 2 2 2 6" xfId="1796"/>
    <cellStyle name="Comma [0] 10 10 3 2 2 2 7" xfId="2191"/>
    <cellStyle name="Comma [0] 10 10 3 2 2 2 8" xfId="2586"/>
    <cellStyle name="Comma [0] 10 10 3 2 2 6" xfId="84"/>
    <cellStyle name="Comma [0] 10 10 3 2 2 6 2" xfId="302"/>
    <cellStyle name="Comma [0] 10 10 3 2 2 6 2 2" xfId="613"/>
    <cellStyle name="Comma [0] 10 10 3 2 2 6 2 2 2" xfId="1007"/>
    <cellStyle name="Comma [0] 10 10 3 2 2 6 2 2 3" xfId="1602"/>
    <cellStyle name="Comma [0] 10 10 3 2 2 6 2 2 4" xfId="1995"/>
    <cellStyle name="Comma [0] 10 10 3 2 2 6 2 2 5" xfId="2389"/>
    <cellStyle name="Comma [0] 10 10 3 2 2 6 2 2 6" xfId="2786"/>
    <cellStyle name="Comma [0] 10 10 3 2 2 6 2 3" xfId="809"/>
    <cellStyle name="Comma [0] 10 10 3 2 2 6 2 4" xfId="1208"/>
    <cellStyle name="Comma [0] 10 10 3 2 2 6 2 5" xfId="1406"/>
    <cellStyle name="Comma [0] 10 10 3 2 2 6 2 6" xfId="1798"/>
    <cellStyle name="Comma [0] 10 10 3 2 2 6 2 7" xfId="2193"/>
    <cellStyle name="Comma [0] 10 10 3 2 2 6 2 8" xfId="2588"/>
    <cellStyle name="Comma [0] 10 10 3 2 2 6 5" xfId="88"/>
    <cellStyle name="Comma [0] 10 10 3 2 2 6 5 2" xfId="304"/>
    <cellStyle name="Comma [0] 10 10 3 2 2 6 5 2 2" xfId="615"/>
    <cellStyle name="Comma [0] 10 10 3 2 2 6 5 2 2 2" xfId="1009"/>
    <cellStyle name="Comma [0] 10 10 3 2 2 6 5 2 2 3" xfId="1604"/>
    <cellStyle name="Comma [0] 10 10 3 2 2 6 5 2 2 4" xfId="1997"/>
    <cellStyle name="Comma [0] 10 10 3 2 2 6 5 2 2 5" xfId="2391"/>
    <cellStyle name="Comma [0] 10 10 3 2 2 6 5 2 2 6" xfId="2788"/>
    <cellStyle name="Comma [0] 10 10 3 2 2 6 5 2 3" xfId="811"/>
    <cellStyle name="Comma [0] 10 10 3 2 2 6 5 2 4" xfId="1210"/>
    <cellStyle name="Comma [0] 10 10 3 2 2 6 5 2 5" xfId="1408"/>
    <cellStyle name="Comma [0] 10 10 3 2 2 6 5 2 6" xfId="1800"/>
    <cellStyle name="Comma [0] 10 10 3 2 2 6 5 2 7" xfId="2195"/>
    <cellStyle name="Comma [0] 10 10 3 2 2 6 5 2 8" xfId="2590"/>
    <cellStyle name="Comma [0] 10 10 3 2 3" xfId="283"/>
    <cellStyle name="Comma [0] 10 10 3 2 3 2" xfId="594"/>
    <cellStyle name="Comma [0] 10 10 3 2 3 2 2" xfId="988"/>
    <cellStyle name="Comma [0] 10 10 3 2 3 2 3" xfId="1583"/>
    <cellStyle name="Comma [0] 10 10 3 2 3 2 4" xfId="1976"/>
    <cellStyle name="Comma [0] 10 10 3 2 3 2 5" xfId="2370"/>
    <cellStyle name="Comma [0] 10 10 3 2 3 2 6" xfId="2767"/>
    <cellStyle name="Comma [0] 10 10 3 2 3 3" xfId="790"/>
    <cellStyle name="Comma [0] 10 10 3 2 3 4" xfId="1189"/>
    <cellStyle name="Comma [0] 10 10 3 2 3 5" xfId="1387"/>
    <cellStyle name="Comma [0] 10 10 3 2 3 6" xfId="1779"/>
    <cellStyle name="Comma [0] 10 10 3 2 3 7" xfId="2174"/>
    <cellStyle name="Comma [0] 10 10 3 2 3 8" xfId="2569"/>
    <cellStyle name="Comma [0] 10 10 3 2 4" xfId="39"/>
    <cellStyle name="Comma [0] 10 10 3 2 4 2" xfId="285"/>
    <cellStyle name="Comma [0] 10 10 3 2 4 2 2" xfId="596"/>
    <cellStyle name="Comma [0] 10 10 3 2 4 2 2 2" xfId="990"/>
    <cellStyle name="Comma [0] 10 10 3 2 4 2 2 3" xfId="1585"/>
    <cellStyle name="Comma [0] 10 10 3 2 4 2 2 4" xfId="1978"/>
    <cellStyle name="Comma [0] 10 10 3 2 4 2 2 5" xfId="2372"/>
    <cellStyle name="Comma [0] 10 10 3 2 4 2 2 6" xfId="2769"/>
    <cellStyle name="Comma [0] 10 10 3 2 4 2 3" xfId="792"/>
    <cellStyle name="Comma [0] 10 10 3 2 4 2 4" xfId="1191"/>
    <cellStyle name="Comma [0] 10 10 3 2 4 2 5" xfId="1389"/>
    <cellStyle name="Comma [0] 10 10 3 2 4 2 6" xfId="1781"/>
    <cellStyle name="Comma [0] 10 10 3 2 4 2 7" xfId="2176"/>
    <cellStyle name="Comma [0] 10 10 3 2 4 2 8" xfId="2571"/>
    <cellStyle name="Comma [0] 10 10 3 2 4 5" xfId="85"/>
    <cellStyle name="Comma [0] 10 10 3 2 4 5 2" xfId="303"/>
    <cellStyle name="Comma [0] 10 10 3 2 4 5 2 2" xfId="614"/>
    <cellStyle name="Comma [0] 10 10 3 2 4 5 2 2 2" xfId="1008"/>
    <cellStyle name="Comma [0] 10 10 3 2 4 5 2 2 3" xfId="1603"/>
    <cellStyle name="Comma [0] 10 10 3 2 4 5 2 2 4" xfId="1996"/>
    <cellStyle name="Comma [0] 10 10 3 2 4 5 2 2 5" xfId="2390"/>
    <cellStyle name="Comma [0] 10 10 3 2 4 5 2 2 6" xfId="2787"/>
    <cellStyle name="Comma [0] 10 10 3 2 4 5 2 3" xfId="810"/>
    <cellStyle name="Comma [0] 10 10 3 2 4 5 2 4" xfId="1209"/>
    <cellStyle name="Comma [0] 10 10 3 2 4 5 2 5" xfId="1407"/>
    <cellStyle name="Comma [0] 10 10 3 2 4 5 2 6" xfId="1799"/>
    <cellStyle name="Comma [0] 10 10 3 2 4 5 2 7" xfId="2194"/>
    <cellStyle name="Comma [0] 10 10 3 2 4 5 2 8" xfId="2589"/>
    <cellStyle name="Comma [0] 10 10 3 2 4 5 5" xfId="89"/>
    <cellStyle name="Comma [0] 10 10 3 2 4 5 5 2" xfId="305"/>
    <cellStyle name="Comma [0] 10 10 3 2 4 5 5 2 2" xfId="616"/>
    <cellStyle name="Comma [0] 10 10 3 2 4 5 5 2 2 2" xfId="1010"/>
    <cellStyle name="Comma [0] 10 10 3 2 4 5 5 2 2 3" xfId="1605"/>
    <cellStyle name="Comma [0] 10 10 3 2 4 5 5 2 2 4" xfId="1998"/>
    <cellStyle name="Comma [0] 10 10 3 2 4 5 5 2 2 5" xfId="2392"/>
    <cellStyle name="Comma [0] 10 10 3 2 4 5 5 2 2 6" xfId="2789"/>
    <cellStyle name="Comma [0] 10 10 3 2 4 5 5 2 3" xfId="812"/>
    <cellStyle name="Comma [0] 10 10 3 2 4 5 5 2 4" xfId="1211"/>
    <cellStyle name="Comma [0] 10 10 3 2 4 5 5 2 5" xfId="1409"/>
    <cellStyle name="Comma [0] 10 10 3 2 4 5 5 2 6" xfId="1801"/>
    <cellStyle name="Comma [0] 10 10 3 2 4 5 5 2 7" xfId="2196"/>
    <cellStyle name="Comma [0] 10 10 3 2 4 5 5 2 8" xfId="2591"/>
    <cellStyle name="Comma [0] 10 10 3 3" xfId="192"/>
    <cellStyle name="Comma [0] 10 10 3 3 2" xfId="583"/>
    <cellStyle name="Comma [0] 10 10 3 3 2 2" xfId="977"/>
    <cellStyle name="Comma [0] 10 10 3 3 2 3" xfId="1572"/>
    <cellStyle name="Comma [0] 10 10 3 3 2 4" xfId="1965"/>
    <cellStyle name="Comma [0] 10 10 3 3 2 5" xfId="2359"/>
    <cellStyle name="Comma [0] 10 10 3 3 2 6" xfId="2756"/>
    <cellStyle name="Comma [0] 10 10 3 3 3" xfId="779"/>
    <cellStyle name="Comma [0] 10 10 3 3 4" xfId="1179"/>
    <cellStyle name="Comma [0] 10 10 3 3 5" xfId="1376"/>
    <cellStyle name="Comma [0] 10 10 3 3 6" xfId="1769"/>
    <cellStyle name="Comma [0] 10 10 3 3 7" xfId="2163"/>
    <cellStyle name="Comma [0] 10 10 3 3 8" xfId="2558"/>
    <cellStyle name="Comma [0] 10 19" xfId="3"/>
    <cellStyle name="Comma [0] 10 19 2" xfId="40"/>
    <cellStyle name="Comma [0] 10 19 2 2" xfId="286"/>
    <cellStyle name="Comma [0] 10 19 2 2 2" xfId="597"/>
    <cellStyle name="Comma [0] 10 19 2 2 2 2" xfId="991"/>
    <cellStyle name="Comma [0] 10 19 2 2 2 3" xfId="1586"/>
    <cellStyle name="Comma [0] 10 19 2 2 2 4" xfId="1979"/>
    <cellStyle name="Comma [0] 10 19 2 2 2 5" xfId="2373"/>
    <cellStyle name="Comma [0] 10 19 2 2 2 6" xfId="2770"/>
    <cellStyle name="Comma [0] 10 19 2 2 3" xfId="793"/>
    <cellStyle name="Comma [0] 10 19 2 2 4" xfId="1192"/>
    <cellStyle name="Comma [0] 10 19 2 2 5" xfId="1390"/>
    <cellStyle name="Comma [0] 10 19 2 2 6" xfId="1782"/>
    <cellStyle name="Comma [0] 10 19 2 2 7" xfId="2177"/>
    <cellStyle name="Comma [0] 10 19 2 2 8" xfId="2572"/>
    <cellStyle name="Comma [0] 10 19 3" xfId="191"/>
    <cellStyle name="Comma [0] 10 19 3 2" xfId="582"/>
    <cellStyle name="Comma [0] 10 19 3 2 2" xfId="976"/>
    <cellStyle name="Comma [0] 10 19 3 2 3" xfId="1571"/>
    <cellStyle name="Comma [0] 10 19 3 2 4" xfId="1964"/>
    <cellStyle name="Comma [0] 10 19 3 2 5" xfId="2358"/>
    <cellStyle name="Comma [0] 10 19 3 2 6" xfId="2755"/>
    <cellStyle name="Comma [0] 10 19 3 3" xfId="778"/>
    <cellStyle name="Comma [0] 10 19 3 4" xfId="1178"/>
    <cellStyle name="Comma [0] 10 19 3 5" xfId="1375"/>
    <cellStyle name="Comma [0] 10 19 3 6" xfId="1768"/>
    <cellStyle name="Comma [0] 10 19 3 7" xfId="2162"/>
    <cellStyle name="Comma [0] 10 19 3 8" xfId="2557"/>
    <cellStyle name="Comma [0] 2" xfId="4"/>
    <cellStyle name="Comma [0] 2 2" xfId="23"/>
    <cellStyle name="Comma [0] 2 2 2" xfId="47"/>
    <cellStyle name="Comma [0] 2 2 2 2" xfId="289"/>
    <cellStyle name="Comma [0] 2 2 2 2 2" xfId="485"/>
    <cellStyle name="Comma [0] 2 2 2 2 2 2" xfId="699"/>
    <cellStyle name="Comma [0] 2 2 2 2 2 2 2" xfId="1093"/>
    <cellStyle name="Comma [0] 2 2 2 2 2 2 3" xfId="1688"/>
    <cellStyle name="Comma [0] 2 2 2 2 2 2 4" xfId="2081"/>
    <cellStyle name="Comma [0] 2 2 2 2 2 2 5" xfId="2475"/>
    <cellStyle name="Comma [0] 2 2 2 2 2 2 6" xfId="2872"/>
    <cellStyle name="Comma [0] 2 2 2 2 2 3" xfId="897"/>
    <cellStyle name="Comma [0] 2 2 2 2 2 4" xfId="1295"/>
    <cellStyle name="Comma [0] 2 2 2 2 2 5" xfId="1492"/>
    <cellStyle name="Comma [0] 2 2 2 2 2 6" xfId="1884"/>
    <cellStyle name="Comma [0] 2 2 2 2 2 7" xfId="2279"/>
    <cellStyle name="Comma [0] 2 2 2 2 2 8" xfId="2676"/>
    <cellStyle name="Comma [0] 2 2 2 2 3" xfId="600"/>
    <cellStyle name="Comma [0] 2 2 2 2 3 2" xfId="994"/>
    <cellStyle name="Comma [0] 2 2 2 2 3 3" xfId="1589"/>
    <cellStyle name="Comma [0] 2 2 2 2 3 4" xfId="1982"/>
    <cellStyle name="Comma [0] 2 2 2 2 3 5" xfId="2376"/>
    <cellStyle name="Comma [0] 2 2 2 2 3 6" xfId="2773"/>
    <cellStyle name="Comma [0] 2 2 2 2 4" xfId="796"/>
    <cellStyle name="Comma [0] 2 2 2 2 5" xfId="1195"/>
    <cellStyle name="Comma [0] 2 2 2 2 6" xfId="1393"/>
    <cellStyle name="Comma [0] 2 2 2 2 7" xfId="1785"/>
    <cellStyle name="Comma [0] 2 2 2 2 8" xfId="2180"/>
    <cellStyle name="Comma [0] 2 2 2 2 9" xfId="2575"/>
    <cellStyle name="Comma [0] 2 2 2 3" xfId="364"/>
    <cellStyle name="Comma [0] 2 2 2 3 2" xfId="640"/>
    <cellStyle name="Comma [0] 2 2 2 3 2 2" xfId="1034"/>
    <cellStyle name="Comma [0] 2 2 2 3 2 3" xfId="1629"/>
    <cellStyle name="Comma [0] 2 2 2 3 2 4" xfId="2022"/>
    <cellStyle name="Comma [0] 2 2 2 3 2 5" xfId="2416"/>
    <cellStyle name="Comma [0] 2 2 2 3 2 6" xfId="2813"/>
    <cellStyle name="Comma [0] 2 2 2 3 3" xfId="837"/>
    <cellStyle name="Comma [0] 2 2 2 3 4" xfId="1236"/>
    <cellStyle name="Comma [0] 2 2 2 3 5" xfId="1433"/>
    <cellStyle name="Comma [0] 2 2 2 3 6" xfId="1825"/>
    <cellStyle name="Comma [0] 2 2 2 3 7" xfId="2220"/>
    <cellStyle name="Comma [0] 2 2 2 3 8" xfId="2616"/>
    <cellStyle name="Comma [0] 2 2 3" xfId="175"/>
    <cellStyle name="Comma [0] 2 2 3 2" xfId="506"/>
    <cellStyle name="Comma [0] 2 2 3 2 2" xfId="714"/>
    <cellStyle name="Comma [0] 2 2 3 2 2 2" xfId="1108"/>
    <cellStyle name="Comma [0] 2 2 3 2 2 3" xfId="1703"/>
    <cellStyle name="Comma [0] 2 2 3 2 2 4" xfId="2096"/>
    <cellStyle name="Comma [0] 2 2 3 2 2 5" xfId="2490"/>
    <cellStyle name="Comma [0] 2 2 3 2 2 6" xfId="2887"/>
    <cellStyle name="Comma [0] 2 2 3 2 3" xfId="912"/>
    <cellStyle name="Comma [0] 2 2 3 2 4" xfId="1311"/>
    <cellStyle name="Comma [0] 2 2 3 2 5" xfId="1507"/>
    <cellStyle name="Comma [0] 2 2 3 2 6" xfId="1899"/>
    <cellStyle name="Comma [0] 2 2 3 2 7" xfId="2294"/>
    <cellStyle name="Comma [0] 2 2 3 2 8" xfId="2691"/>
    <cellStyle name="Comma [0] 2 2 3 3" xfId="567"/>
    <cellStyle name="Comma [0] 2 2 3 3 2" xfId="961"/>
    <cellStyle name="Comma [0] 2 2 3 3 3" xfId="1556"/>
    <cellStyle name="Comma [0] 2 2 3 3 4" xfId="1949"/>
    <cellStyle name="Comma [0] 2 2 3 3 5" xfId="2343"/>
    <cellStyle name="Comma [0] 2 2 3 3 6" xfId="2740"/>
    <cellStyle name="Comma [0] 2 2 3 4" xfId="763"/>
    <cellStyle name="Comma [0] 2 2 3 5" xfId="1163"/>
    <cellStyle name="Comma [0] 2 2 3 6" xfId="1360"/>
    <cellStyle name="Comma [0] 2 2 3 7" xfId="1753"/>
    <cellStyle name="Comma [0] 2 2 3 8" xfId="2147"/>
    <cellStyle name="Comma [0] 2 2 3 9" xfId="2542"/>
    <cellStyle name="Comma [0] 2 2 4" xfId="280"/>
    <cellStyle name="Comma [0] 2 2 4 10" xfId="2566"/>
    <cellStyle name="Comma [0] 2 2 4 2" xfId="523"/>
    <cellStyle name="Comma [0] 2 2 4 2 2" xfId="725"/>
    <cellStyle name="Comma [0] 2 2 4 2 2 2" xfId="1119"/>
    <cellStyle name="Comma [0] 2 2 4 2 2 3" xfId="1714"/>
    <cellStyle name="Comma [0] 2 2 4 2 2 4" xfId="2107"/>
    <cellStyle name="Comma [0] 2 2 4 2 2 5" xfId="2501"/>
    <cellStyle name="Comma [0] 2 2 4 2 2 6" xfId="2898"/>
    <cellStyle name="Comma [0] 2 2 4 2 3" xfId="923"/>
    <cellStyle name="Comma [0] 2 2 4 2 4" xfId="1322"/>
    <cellStyle name="Comma [0] 2 2 4 2 5" xfId="1518"/>
    <cellStyle name="Comma [0] 2 2 4 2 6" xfId="1911"/>
    <cellStyle name="Comma [0] 2 2 4 2 7" xfId="2305"/>
    <cellStyle name="Comma [0] 2 2 4 2 8" xfId="2702"/>
    <cellStyle name="Comma [0] 2 2 4 3" xfId="399"/>
    <cellStyle name="Comma [0] 2 2 4 3 2" xfId="664"/>
    <cellStyle name="Comma [0] 2 2 4 3 2 2" xfId="1058"/>
    <cellStyle name="Comma [0] 2 2 4 3 2 3" xfId="1653"/>
    <cellStyle name="Comma [0] 2 2 4 3 2 4" xfId="2046"/>
    <cellStyle name="Comma [0] 2 2 4 3 2 5" xfId="2440"/>
    <cellStyle name="Comma [0] 2 2 4 3 2 6" xfId="2837"/>
    <cellStyle name="Comma [0] 2 2 4 3 3" xfId="861"/>
    <cellStyle name="Comma [0] 2 2 4 3 4" xfId="1260"/>
    <cellStyle name="Comma [0] 2 2 4 3 5" xfId="1457"/>
    <cellStyle name="Comma [0] 2 2 4 3 6" xfId="1849"/>
    <cellStyle name="Comma [0] 2 2 4 3 7" xfId="2244"/>
    <cellStyle name="Comma [0] 2 2 4 3 8" xfId="2640"/>
    <cellStyle name="Comma [0] 2 2 4 4" xfId="591"/>
    <cellStyle name="Comma [0] 2 2 4 4 2" xfId="985"/>
    <cellStyle name="Comma [0] 2 2 4 4 3" xfId="1580"/>
    <cellStyle name="Comma [0] 2 2 4 4 4" xfId="1973"/>
    <cellStyle name="Comma [0] 2 2 4 4 5" xfId="2367"/>
    <cellStyle name="Comma [0] 2 2 4 4 6" xfId="2764"/>
    <cellStyle name="Comma [0] 2 2 4 5" xfId="787"/>
    <cellStyle name="Comma [0] 2 2 4 6" xfId="1186"/>
    <cellStyle name="Comma [0] 2 2 4 7" xfId="1384"/>
    <cellStyle name="Comma [0] 2 2 4 8" xfId="1776"/>
    <cellStyle name="Comma [0] 2 2 4 9" xfId="2171"/>
    <cellStyle name="Comma [0] 2 2 5" xfId="404"/>
    <cellStyle name="Comma [0] 2 2 5 2" xfId="528"/>
    <cellStyle name="Comma [0] 2 2 5 2 2" xfId="729"/>
    <cellStyle name="Comma [0] 2 2 5 2 2 2" xfId="1123"/>
    <cellStyle name="Comma [0] 2 2 5 2 2 3" xfId="1718"/>
    <cellStyle name="Comma [0] 2 2 5 2 2 4" xfId="2111"/>
    <cellStyle name="Comma [0] 2 2 5 2 2 5" xfId="2505"/>
    <cellStyle name="Comma [0] 2 2 5 2 2 6" xfId="2902"/>
    <cellStyle name="Comma [0] 2 2 5 2 3" xfId="927"/>
    <cellStyle name="Comma [0] 2 2 5 2 4" xfId="1326"/>
    <cellStyle name="Comma [0] 2 2 5 2 5" xfId="1522"/>
    <cellStyle name="Comma [0] 2 2 5 2 6" xfId="1915"/>
    <cellStyle name="Comma [0] 2 2 5 2 7" xfId="2309"/>
    <cellStyle name="Comma [0] 2 2 5 2 8" xfId="2706"/>
    <cellStyle name="Comma [0] 2 2 5 3" xfId="667"/>
    <cellStyle name="Comma [0] 2 2 5 3 2" xfId="1061"/>
    <cellStyle name="Comma [0] 2 2 5 3 3" xfId="1656"/>
    <cellStyle name="Comma [0] 2 2 5 3 4" xfId="2049"/>
    <cellStyle name="Comma [0] 2 2 5 3 5" xfId="2443"/>
    <cellStyle name="Comma [0] 2 2 5 3 6" xfId="2840"/>
    <cellStyle name="Comma [0] 2 2 5 4" xfId="864"/>
    <cellStyle name="Comma [0] 2 2 5 5" xfId="1263"/>
    <cellStyle name="Comma [0] 2 2 5 6" xfId="1460"/>
    <cellStyle name="Comma [0] 2 2 5 7" xfId="1852"/>
    <cellStyle name="Comma [0] 2 2 5 8" xfId="2247"/>
    <cellStyle name="Comma [0] 2 2 5 9" xfId="2643"/>
    <cellStyle name="Comma [0] 2 2 6" xfId="408"/>
    <cellStyle name="Comma [0] 2 2 6 2" xfId="671"/>
    <cellStyle name="Comma [0] 2 2 6 2 2" xfId="1065"/>
    <cellStyle name="Comma [0] 2 2 6 2 3" xfId="1660"/>
    <cellStyle name="Comma [0] 2 2 6 2 4" xfId="2053"/>
    <cellStyle name="Comma [0] 2 2 6 2 5" xfId="2447"/>
    <cellStyle name="Comma [0] 2 2 6 2 6" xfId="2844"/>
    <cellStyle name="Comma [0] 2 2 6 3" xfId="868"/>
    <cellStyle name="Comma [0] 2 2 6 4" xfId="1267"/>
    <cellStyle name="Comma [0] 2 2 6 5" xfId="1464"/>
    <cellStyle name="Comma [0] 2 2 6 6" xfId="1856"/>
    <cellStyle name="Comma [0] 2 2 6 7" xfId="2251"/>
    <cellStyle name="Comma [0] 2 2 6 8" xfId="2647"/>
    <cellStyle name="Comma [0] 2 2 7" xfId="333"/>
    <cellStyle name="Comma [0] 2 2 7 2" xfId="631"/>
    <cellStyle name="Comma [0] 2 2 7 2 2" xfId="1025"/>
    <cellStyle name="Comma [0] 2 2 7 2 3" xfId="1620"/>
    <cellStyle name="Comma [0] 2 2 7 2 4" xfId="2013"/>
    <cellStyle name="Comma [0] 2 2 7 2 5" xfId="2407"/>
    <cellStyle name="Comma [0] 2 2 7 2 6" xfId="2804"/>
    <cellStyle name="Comma [0] 2 2 7 3" xfId="827"/>
    <cellStyle name="Comma [0] 2 2 7 4" xfId="1227"/>
    <cellStyle name="Comma [0] 2 2 7 5" xfId="1424"/>
    <cellStyle name="Comma [0] 2 2 7 6" xfId="1816"/>
    <cellStyle name="Comma [0] 2 2 7 7" xfId="2211"/>
    <cellStyle name="Comma [0] 2 2 7 8" xfId="2606"/>
    <cellStyle name="Comma [0] 2 3" xfId="174"/>
    <cellStyle name="Comma [0] 2 3 10" xfId="2146"/>
    <cellStyle name="Comma [0] 2 3 11" xfId="2541"/>
    <cellStyle name="Comma [0] 2 3 2" xfId="427"/>
    <cellStyle name="Comma [0] 2 3 2 2" xfId="679"/>
    <cellStyle name="Comma [0] 2 3 2 2 2" xfId="1073"/>
    <cellStyle name="Comma [0] 2 3 2 2 3" xfId="1668"/>
    <cellStyle name="Comma [0] 2 3 2 2 4" xfId="2061"/>
    <cellStyle name="Comma [0] 2 3 2 2 5" xfId="2455"/>
    <cellStyle name="Comma [0] 2 3 2 2 6" xfId="2852"/>
    <cellStyle name="Comma [0] 2 3 2 3" xfId="876"/>
    <cellStyle name="Comma [0] 2 3 2 4" xfId="1275"/>
    <cellStyle name="Comma [0] 2 3 2 5" xfId="1472"/>
    <cellStyle name="Comma [0] 2 3 2 6" xfId="1864"/>
    <cellStyle name="Comma [0] 2 3 2 7" xfId="2259"/>
    <cellStyle name="Comma [0] 2 3 2 8" xfId="2655"/>
    <cellStyle name="Comma [0] 2 3 3" xfId="478"/>
    <cellStyle name="Comma [0] 2 3 3 2" xfId="695"/>
    <cellStyle name="Comma [0] 2 3 3 2 2" xfId="1089"/>
    <cellStyle name="Comma [0] 2 3 3 2 3" xfId="1684"/>
    <cellStyle name="Comma [0] 2 3 3 2 4" xfId="2077"/>
    <cellStyle name="Comma [0] 2 3 3 2 5" xfId="2471"/>
    <cellStyle name="Comma [0] 2 3 3 2 6" xfId="2868"/>
    <cellStyle name="Comma [0] 2 3 3 3" xfId="893"/>
    <cellStyle name="Comma [0] 2 3 3 4" xfId="1291"/>
    <cellStyle name="Comma [0] 2 3 3 5" xfId="1488"/>
    <cellStyle name="Comma [0] 2 3 3 6" xfId="1880"/>
    <cellStyle name="Comma [0] 2 3 3 7" xfId="2275"/>
    <cellStyle name="Comma [0] 2 3 3 8" xfId="2672"/>
    <cellStyle name="Comma [0] 2 3 4" xfId="357"/>
    <cellStyle name="Comma [0] 2 3 4 2" xfId="636"/>
    <cellStyle name="Comma [0] 2 3 4 2 2" xfId="1030"/>
    <cellStyle name="Comma [0] 2 3 4 2 3" xfId="1625"/>
    <cellStyle name="Comma [0] 2 3 4 2 4" xfId="2018"/>
    <cellStyle name="Comma [0] 2 3 4 2 5" xfId="2412"/>
    <cellStyle name="Comma [0] 2 3 4 2 6" xfId="2809"/>
    <cellStyle name="Comma [0] 2 3 4 3" xfId="833"/>
    <cellStyle name="Comma [0] 2 3 4 4" xfId="1232"/>
    <cellStyle name="Comma [0] 2 3 4 5" xfId="1429"/>
    <cellStyle name="Comma [0] 2 3 4 6" xfId="1821"/>
    <cellStyle name="Comma [0] 2 3 4 7" xfId="2216"/>
    <cellStyle name="Comma [0] 2 3 4 8" xfId="2612"/>
    <cellStyle name="Comma [0] 2 3 5" xfId="566"/>
    <cellStyle name="Comma [0] 2 3 5 2" xfId="960"/>
    <cellStyle name="Comma [0] 2 3 5 3" xfId="1555"/>
    <cellStyle name="Comma [0] 2 3 5 4" xfId="1948"/>
    <cellStyle name="Comma [0] 2 3 5 5" xfId="2342"/>
    <cellStyle name="Comma [0] 2 3 5 6" xfId="2739"/>
    <cellStyle name="Comma [0] 2 3 6" xfId="762"/>
    <cellStyle name="Comma [0] 2 3 7" xfId="1162"/>
    <cellStyle name="Comma [0] 2 3 8" xfId="1359"/>
    <cellStyle name="Comma [0] 2 3 9" xfId="1752"/>
    <cellStyle name="Comma [0] 2 4" xfId="190"/>
    <cellStyle name="Comma [0] 2 4 10" xfId="2556"/>
    <cellStyle name="Comma [0] 2 4 2" xfId="499"/>
    <cellStyle name="Comma [0] 2 4 2 2" xfId="710"/>
    <cellStyle name="Comma [0] 2 4 2 2 2" xfId="1104"/>
    <cellStyle name="Comma [0] 2 4 2 2 3" xfId="1699"/>
    <cellStyle name="Comma [0] 2 4 2 2 4" xfId="2092"/>
    <cellStyle name="Comma [0] 2 4 2 2 5" xfId="2486"/>
    <cellStyle name="Comma [0] 2 4 2 2 6" xfId="2883"/>
    <cellStyle name="Comma [0] 2 4 2 3" xfId="908"/>
    <cellStyle name="Comma [0] 2 4 2 4" xfId="1307"/>
    <cellStyle name="Comma [0] 2 4 2 5" xfId="1503"/>
    <cellStyle name="Comma [0] 2 4 2 6" xfId="1895"/>
    <cellStyle name="Comma [0] 2 4 2 7" xfId="2290"/>
    <cellStyle name="Comma [0] 2 4 2 8" xfId="2687"/>
    <cellStyle name="Comma [0] 2 4 3" xfId="377"/>
    <cellStyle name="Comma [0] 2 4 3 2" xfId="650"/>
    <cellStyle name="Comma [0] 2 4 3 2 2" xfId="1044"/>
    <cellStyle name="Comma [0] 2 4 3 2 3" xfId="1639"/>
    <cellStyle name="Comma [0] 2 4 3 2 4" xfId="2032"/>
    <cellStyle name="Comma [0] 2 4 3 2 5" xfId="2426"/>
    <cellStyle name="Comma [0] 2 4 3 2 6" xfId="2823"/>
    <cellStyle name="Comma [0] 2 4 3 3" xfId="847"/>
    <cellStyle name="Comma [0] 2 4 3 4" xfId="1246"/>
    <cellStyle name="Comma [0] 2 4 3 5" xfId="1443"/>
    <cellStyle name="Comma [0] 2 4 3 6" xfId="1835"/>
    <cellStyle name="Comma [0] 2 4 3 7" xfId="2230"/>
    <cellStyle name="Comma [0] 2 4 3 8" xfId="2626"/>
    <cellStyle name="Comma [0] 2 4 4" xfId="581"/>
    <cellStyle name="Comma [0] 2 4 4 2" xfId="975"/>
    <cellStyle name="Comma [0] 2 4 4 3" xfId="1570"/>
    <cellStyle name="Comma [0] 2 4 4 4" xfId="1963"/>
    <cellStyle name="Comma [0] 2 4 4 5" xfId="2357"/>
    <cellStyle name="Comma [0] 2 4 4 6" xfId="2754"/>
    <cellStyle name="Comma [0] 2 4 5" xfId="777"/>
    <cellStyle name="Comma [0] 2 4 6" xfId="1177"/>
    <cellStyle name="Comma [0] 2 4 7" xfId="1374"/>
    <cellStyle name="Comma [0] 2 4 8" xfId="1767"/>
    <cellStyle name="Comma [0] 2 4 9" xfId="2161"/>
    <cellStyle name="Comma [0] 2 5" xfId="398"/>
    <cellStyle name="Comma [0] 2 5 2" xfId="521"/>
    <cellStyle name="Comma [0] 2 5 2 2" xfId="724"/>
    <cellStyle name="Comma [0] 2 5 2 2 2" xfId="1118"/>
    <cellStyle name="Comma [0] 2 5 2 2 3" xfId="1713"/>
    <cellStyle name="Comma [0] 2 5 2 2 4" xfId="2106"/>
    <cellStyle name="Comma [0] 2 5 2 2 5" xfId="2500"/>
    <cellStyle name="Comma [0] 2 5 2 2 6" xfId="2897"/>
    <cellStyle name="Comma [0] 2 5 2 3" xfId="922"/>
    <cellStyle name="Comma [0] 2 5 2 4" xfId="1321"/>
    <cellStyle name="Comma [0] 2 5 2 5" xfId="1517"/>
    <cellStyle name="Comma [0] 2 5 2 6" xfId="1910"/>
    <cellStyle name="Comma [0] 2 5 2 7" xfId="2304"/>
    <cellStyle name="Comma [0] 2 5 2 8" xfId="2701"/>
    <cellStyle name="Comma [0] 2 5 3" xfId="663"/>
    <cellStyle name="Comma [0] 2 5 3 2" xfId="1057"/>
    <cellStyle name="Comma [0] 2 5 3 3" xfId="1652"/>
    <cellStyle name="Comma [0] 2 5 3 4" xfId="2045"/>
    <cellStyle name="Comma [0] 2 5 3 5" xfId="2439"/>
    <cellStyle name="Comma [0] 2 5 3 6" xfId="2836"/>
    <cellStyle name="Comma [0] 2 5 4" xfId="860"/>
    <cellStyle name="Comma [0] 2 5 5" xfId="1259"/>
    <cellStyle name="Comma [0] 2 5 6" xfId="1456"/>
    <cellStyle name="Comma [0] 2 5 7" xfId="1848"/>
    <cellStyle name="Comma [0] 2 5 8" xfId="2243"/>
    <cellStyle name="Comma [0] 2 5 9" xfId="2639"/>
    <cellStyle name="Comma [0] 2 6" xfId="403"/>
    <cellStyle name="Comma [0] 2 6 10" xfId="2642"/>
    <cellStyle name="Comma [0] 2 6 2" xfId="428"/>
    <cellStyle name="Comma [0] 2 6 2 2" xfId="680"/>
    <cellStyle name="Comma [0] 2 6 2 2 2" xfId="1074"/>
    <cellStyle name="Comma [0] 2 6 2 2 3" xfId="1669"/>
    <cellStyle name="Comma [0] 2 6 2 2 4" xfId="2062"/>
    <cellStyle name="Comma [0] 2 6 2 2 5" xfId="2456"/>
    <cellStyle name="Comma [0] 2 6 2 2 6" xfId="2853"/>
    <cellStyle name="Comma [0] 2 6 2 3" xfId="877"/>
    <cellStyle name="Comma [0] 2 6 2 4" xfId="1276"/>
    <cellStyle name="Comma [0] 2 6 2 5" xfId="1473"/>
    <cellStyle name="Comma [0] 2 6 2 6" xfId="1865"/>
    <cellStyle name="Comma [0] 2 6 2 7" xfId="2260"/>
    <cellStyle name="Comma [0] 2 6 2 8" xfId="2656"/>
    <cellStyle name="Comma [0] 2 6 3" xfId="527"/>
    <cellStyle name="Comma [0] 2 6 3 2" xfId="728"/>
    <cellStyle name="Comma [0] 2 6 3 2 2" xfId="1122"/>
    <cellStyle name="Comma [0] 2 6 3 2 3" xfId="1717"/>
    <cellStyle name="Comma [0] 2 6 3 2 4" xfId="2110"/>
    <cellStyle name="Comma [0] 2 6 3 2 5" xfId="2504"/>
    <cellStyle name="Comma [0] 2 6 3 2 6" xfId="2901"/>
    <cellStyle name="Comma [0] 2 6 3 3" xfId="926"/>
    <cellStyle name="Comma [0] 2 6 3 4" xfId="1325"/>
    <cellStyle name="Comma [0] 2 6 3 5" xfId="1521"/>
    <cellStyle name="Comma [0] 2 6 3 6" xfId="1914"/>
    <cellStyle name="Comma [0] 2 6 3 7" xfId="2308"/>
    <cellStyle name="Comma [0] 2 6 3 8" xfId="2705"/>
    <cellStyle name="Comma [0] 2 6 4" xfId="666"/>
    <cellStyle name="Comma [0] 2 6 4 2" xfId="1060"/>
    <cellStyle name="Comma [0] 2 6 4 3" xfId="1655"/>
    <cellStyle name="Comma [0] 2 6 4 4" xfId="2048"/>
    <cellStyle name="Comma [0] 2 6 4 5" xfId="2442"/>
    <cellStyle name="Comma [0] 2 6 4 6" xfId="2839"/>
    <cellStyle name="Comma [0] 2 6 5" xfId="863"/>
    <cellStyle name="Comma [0] 2 6 6" xfId="1262"/>
    <cellStyle name="Comma [0] 2 6 7" xfId="1459"/>
    <cellStyle name="Comma [0] 2 6 8" xfId="1851"/>
    <cellStyle name="Comma [0] 2 6 9" xfId="2246"/>
    <cellStyle name="Comma [0] 2 7" xfId="426"/>
    <cellStyle name="Comma [0] 2 7 2" xfId="678"/>
    <cellStyle name="Comma [0] 2 7 2 2" xfId="1072"/>
    <cellStyle name="Comma [0] 2 7 2 3" xfId="1667"/>
    <cellStyle name="Comma [0] 2 7 2 4" xfId="2060"/>
    <cellStyle name="Comma [0] 2 7 2 5" xfId="2454"/>
    <cellStyle name="Comma [0] 2 7 2 6" xfId="2851"/>
    <cellStyle name="Comma [0] 2 7 3" xfId="875"/>
    <cellStyle name="Comma [0] 2 7 4" xfId="1274"/>
    <cellStyle name="Comma [0] 2 7 5" xfId="1471"/>
    <cellStyle name="Comma [0] 2 7 6" xfId="1863"/>
    <cellStyle name="Comma [0] 2 7 7" xfId="2258"/>
    <cellStyle name="Comma [0] 2 7 8" xfId="2654"/>
    <cellStyle name="Comma [0] 2 8" xfId="324"/>
    <cellStyle name="Comma [0] 2 8 2" xfId="626"/>
    <cellStyle name="Comma [0] 2 8 2 2" xfId="1020"/>
    <cellStyle name="Comma [0] 2 8 2 3" xfId="1615"/>
    <cellStyle name="Comma [0] 2 8 2 4" xfId="2008"/>
    <cellStyle name="Comma [0] 2 8 2 5" xfId="2402"/>
    <cellStyle name="Comma [0] 2 8 2 6" xfId="2799"/>
    <cellStyle name="Comma [0] 2 8 3" xfId="822"/>
    <cellStyle name="Comma [0] 2 8 4" xfId="1222"/>
    <cellStyle name="Comma [0] 2 8 5" xfId="1419"/>
    <cellStyle name="Comma [0] 2 8 6" xfId="1811"/>
    <cellStyle name="Comma [0] 2 8 7" xfId="2206"/>
    <cellStyle name="Comma [0] 2 8 8" xfId="2601"/>
    <cellStyle name="Comma [0] 3" xfId="20"/>
    <cellStyle name="Comma [0] 3 10" xfId="331"/>
    <cellStyle name="Comma [0] 3 10 2" xfId="630"/>
    <cellStyle name="Comma [0] 3 10 2 2" xfId="1024"/>
    <cellStyle name="Comma [0] 3 10 2 3" xfId="1619"/>
    <cellStyle name="Comma [0] 3 10 2 4" xfId="2012"/>
    <cellStyle name="Comma [0] 3 10 2 5" xfId="2406"/>
    <cellStyle name="Comma [0] 3 10 2 6" xfId="2803"/>
    <cellStyle name="Comma [0] 3 10 3" xfId="826"/>
    <cellStyle name="Comma [0] 3 10 4" xfId="1226"/>
    <cellStyle name="Comma [0] 3 10 5" xfId="1423"/>
    <cellStyle name="Comma [0] 3 10 6" xfId="1815"/>
    <cellStyle name="Comma [0] 3 10 7" xfId="2210"/>
    <cellStyle name="Comma [0] 3 10 8" xfId="2605"/>
    <cellStyle name="Comma [0] 3 2" xfId="176"/>
    <cellStyle name="Comma [0] 3 2 10" xfId="1754"/>
    <cellStyle name="Comma [0] 3 2 11" xfId="2148"/>
    <cellStyle name="Comma [0] 3 2 12" xfId="2543"/>
    <cellStyle name="Comma [0] 3 2 2" xfId="337"/>
    <cellStyle name="Comma [0] 3 2 2 10" xfId="2214"/>
    <cellStyle name="Comma [0] 3 2 2 11" xfId="2609"/>
    <cellStyle name="Comma [0] 3 2 2 2" xfId="368"/>
    <cellStyle name="Comma [0] 3 2 2 2 2" xfId="490"/>
    <cellStyle name="Comma [0] 3 2 2 2 2 2" xfId="702"/>
    <cellStyle name="Comma [0] 3 2 2 2 2 2 2" xfId="1096"/>
    <cellStyle name="Comma [0] 3 2 2 2 2 2 3" xfId="1691"/>
    <cellStyle name="Comma [0] 3 2 2 2 2 2 4" xfId="2084"/>
    <cellStyle name="Comma [0] 3 2 2 2 2 2 5" xfId="2478"/>
    <cellStyle name="Comma [0] 3 2 2 2 2 2 6" xfId="2875"/>
    <cellStyle name="Comma [0] 3 2 2 2 2 3" xfId="900"/>
    <cellStyle name="Comma [0] 3 2 2 2 2 4" xfId="1299"/>
    <cellStyle name="Comma [0] 3 2 2 2 2 5" xfId="1495"/>
    <cellStyle name="Comma [0] 3 2 2 2 2 6" xfId="1887"/>
    <cellStyle name="Comma [0] 3 2 2 2 2 7" xfId="2282"/>
    <cellStyle name="Comma [0] 3 2 2 2 2 8" xfId="2679"/>
    <cellStyle name="Comma [0] 3 2 2 2 3" xfId="642"/>
    <cellStyle name="Comma [0] 3 2 2 2 3 2" xfId="1036"/>
    <cellStyle name="Comma [0] 3 2 2 2 3 3" xfId="1631"/>
    <cellStyle name="Comma [0] 3 2 2 2 3 4" xfId="2024"/>
    <cellStyle name="Comma [0] 3 2 2 2 3 5" xfId="2418"/>
    <cellStyle name="Comma [0] 3 2 2 2 3 6" xfId="2815"/>
    <cellStyle name="Comma [0] 3 2 2 2 4" xfId="839"/>
    <cellStyle name="Comma [0] 3 2 2 2 5" xfId="1238"/>
    <cellStyle name="Comma [0] 3 2 2 2 6" xfId="1435"/>
    <cellStyle name="Comma [0] 3 2 2 2 7" xfId="1827"/>
    <cellStyle name="Comma [0] 3 2 2 2 8" xfId="2222"/>
    <cellStyle name="Comma [0] 3 2 2 2 9" xfId="2618"/>
    <cellStyle name="Comma [0] 3 2 2 3" xfId="387"/>
    <cellStyle name="Comma [0] 3 2 2 3 2" xfId="510"/>
    <cellStyle name="Comma [0] 3 2 2 3 2 2" xfId="716"/>
    <cellStyle name="Comma [0] 3 2 2 3 2 2 2" xfId="1110"/>
    <cellStyle name="Comma [0] 3 2 2 3 2 2 3" xfId="1705"/>
    <cellStyle name="Comma [0] 3 2 2 3 2 2 4" xfId="2098"/>
    <cellStyle name="Comma [0] 3 2 2 3 2 2 5" xfId="2492"/>
    <cellStyle name="Comma [0] 3 2 2 3 2 2 6" xfId="2889"/>
    <cellStyle name="Comma [0] 3 2 2 3 2 3" xfId="914"/>
    <cellStyle name="Comma [0] 3 2 2 3 2 4" xfId="1313"/>
    <cellStyle name="Comma [0] 3 2 2 3 2 5" xfId="1509"/>
    <cellStyle name="Comma [0] 3 2 2 3 2 6" xfId="1902"/>
    <cellStyle name="Comma [0] 3 2 2 3 2 7" xfId="2296"/>
    <cellStyle name="Comma [0] 3 2 2 3 2 8" xfId="2693"/>
    <cellStyle name="Comma [0] 3 2 2 3 3" xfId="655"/>
    <cellStyle name="Comma [0] 3 2 2 3 3 2" xfId="1049"/>
    <cellStyle name="Comma [0] 3 2 2 3 3 3" xfId="1644"/>
    <cellStyle name="Comma [0] 3 2 2 3 3 4" xfId="2037"/>
    <cellStyle name="Comma [0] 3 2 2 3 3 5" xfId="2431"/>
    <cellStyle name="Comma [0] 3 2 2 3 3 6" xfId="2828"/>
    <cellStyle name="Comma [0] 3 2 2 3 4" xfId="852"/>
    <cellStyle name="Comma [0] 3 2 2 3 5" xfId="1251"/>
    <cellStyle name="Comma [0] 3 2 2 3 6" xfId="1448"/>
    <cellStyle name="Comma [0] 3 2 2 3 7" xfId="1840"/>
    <cellStyle name="Comma [0] 3 2 2 3 8" xfId="2235"/>
    <cellStyle name="Comma [0] 3 2 2 3 9" xfId="2631"/>
    <cellStyle name="Comma [0] 3 2 2 4" xfId="458"/>
    <cellStyle name="Comma [0] 3 2 2 4 2" xfId="693"/>
    <cellStyle name="Comma [0] 3 2 2 4 2 2" xfId="1087"/>
    <cellStyle name="Comma [0] 3 2 2 4 2 3" xfId="1682"/>
    <cellStyle name="Comma [0] 3 2 2 4 2 4" xfId="2075"/>
    <cellStyle name="Comma [0] 3 2 2 4 2 5" xfId="2469"/>
    <cellStyle name="Comma [0] 3 2 2 4 2 6" xfId="2866"/>
    <cellStyle name="Comma [0] 3 2 2 4 3" xfId="890"/>
    <cellStyle name="Comma [0] 3 2 2 4 4" xfId="1289"/>
    <cellStyle name="Comma [0] 3 2 2 4 5" xfId="1486"/>
    <cellStyle name="Comma [0] 3 2 2 4 6" xfId="1878"/>
    <cellStyle name="Comma [0] 3 2 2 4 7" xfId="2273"/>
    <cellStyle name="Comma [0] 3 2 2 4 8" xfId="2669"/>
    <cellStyle name="Comma [0] 3 2 2 5" xfId="634"/>
    <cellStyle name="Comma [0] 3 2 2 5 2" xfId="1028"/>
    <cellStyle name="Comma [0] 3 2 2 5 3" xfId="1623"/>
    <cellStyle name="Comma [0] 3 2 2 5 4" xfId="2016"/>
    <cellStyle name="Comma [0] 3 2 2 5 5" xfId="2410"/>
    <cellStyle name="Comma [0] 3 2 2 5 6" xfId="2807"/>
    <cellStyle name="Comma [0] 3 2 2 6" xfId="830"/>
    <cellStyle name="Comma [0] 3 2 2 7" xfId="1230"/>
    <cellStyle name="Comma [0] 3 2 2 8" xfId="1427"/>
    <cellStyle name="Comma [0] 3 2 2 9" xfId="1819"/>
    <cellStyle name="Comma [0] 3 2 3" xfId="362"/>
    <cellStyle name="Comma [0] 3 2 3 2" xfId="483"/>
    <cellStyle name="Comma [0] 3 2 3 2 2" xfId="698"/>
    <cellStyle name="Comma [0] 3 2 3 2 2 2" xfId="1092"/>
    <cellStyle name="Comma [0] 3 2 3 2 2 3" xfId="1687"/>
    <cellStyle name="Comma [0] 3 2 3 2 2 4" xfId="2080"/>
    <cellStyle name="Comma [0] 3 2 3 2 2 5" xfId="2474"/>
    <cellStyle name="Comma [0] 3 2 3 2 2 6" xfId="2871"/>
    <cellStyle name="Comma [0] 3 2 3 2 3" xfId="896"/>
    <cellStyle name="Comma [0] 3 2 3 2 4" xfId="1294"/>
    <cellStyle name="Comma [0] 3 2 3 2 5" xfId="1491"/>
    <cellStyle name="Comma [0] 3 2 3 2 6" xfId="1883"/>
    <cellStyle name="Comma [0] 3 2 3 2 7" xfId="2278"/>
    <cellStyle name="Comma [0] 3 2 3 2 8" xfId="2675"/>
    <cellStyle name="Comma [0] 3 2 3 3" xfId="639"/>
    <cellStyle name="Comma [0] 3 2 3 3 2" xfId="1033"/>
    <cellStyle name="Comma [0] 3 2 3 3 3" xfId="1628"/>
    <cellStyle name="Comma [0] 3 2 3 3 4" xfId="2021"/>
    <cellStyle name="Comma [0] 3 2 3 3 5" xfId="2415"/>
    <cellStyle name="Comma [0] 3 2 3 3 6" xfId="2812"/>
    <cellStyle name="Comma [0] 3 2 3 4" xfId="836"/>
    <cellStyle name="Comma [0] 3 2 3 5" xfId="1235"/>
    <cellStyle name="Comma [0] 3 2 3 6" xfId="1432"/>
    <cellStyle name="Comma [0] 3 2 3 7" xfId="1824"/>
    <cellStyle name="Comma [0] 3 2 3 8" xfId="2219"/>
    <cellStyle name="Comma [0] 3 2 3 9" xfId="2615"/>
    <cellStyle name="Comma [0] 3 2 4" xfId="382"/>
    <cellStyle name="Comma [0] 3 2 4 2" xfId="504"/>
    <cellStyle name="Comma [0] 3 2 4 2 2" xfId="713"/>
    <cellStyle name="Comma [0] 3 2 4 2 2 2" xfId="1107"/>
    <cellStyle name="Comma [0] 3 2 4 2 2 3" xfId="1702"/>
    <cellStyle name="Comma [0] 3 2 4 2 2 4" xfId="2095"/>
    <cellStyle name="Comma [0] 3 2 4 2 2 5" xfId="2489"/>
    <cellStyle name="Comma [0] 3 2 4 2 2 6" xfId="2886"/>
    <cellStyle name="Comma [0] 3 2 4 2 3" xfId="911"/>
    <cellStyle name="Comma [0] 3 2 4 2 4" xfId="1310"/>
    <cellStyle name="Comma [0] 3 2 4 2 5" xfId="1506"/>
    <cellStyle name="Comma [0] 3 2 4 2 6" xfId="1898"/>
    <cellStyle name="Comma [0] 3 2 4 2 7" xfId="2293"/>
    <cellStyle name="Comma [0] 3 2 4 2 8" xfId="2690"/>
    <cellStyle name="Comma [0] 3 2 4 3" xfId="653"/>
    <cellStyle name="Comma [0] 3 2 4 3 2" xfId="1047"/>
    <cellStyle name="Comma [0] 3 2 4 3 3" xfId="1642"/>
    <cellStyle name="Comma [0] 3 2 4 3 4" xfId="2035"/>
    <cellStyle name="Comma [0] 3 2 4 3 5" xfId="2429"/>
    <cellStyle name="Comma [0] 3 2 4 3 6" xfId="2826"/>
    <cellStyle name="Comma [0] 3 2 4 4" xfId="850"/>
    <cellStyle name="Comma [0] 3 2 4 5" xfId="1249"/>
    <cellStyle name="Comma [0] 3 2 4 6" xfId="1446"/>
    <cellStyle name="Comma [0] 3 2 4 7" xfId="1838"/>
    <cellStyle name="Comma [0] 3 2 4 8" xfId="2233"/>
    <cellStyle name="Comma [0] 3 2 4 9" xfId="2629"/>
    <cellStyle name="Comma [0] 3 2 5" xfId="430"/>
    <cellStyle name="Comma [0] 3 2 5 2" xfId="682"/>
    <cellStyle name="Comma [0] 3 2 5 2 2" xfId="1076"/>
    <cellStyle name="Comma [0] 3 2 5 2 3" xfId="1671"/>
    <cellStyle name="Comma [0] 3 2 5 2 4" xfId="2064"/>
    <cellStyle name="Comma [0] 3 2 5 2 5" xfId="2458"/>
    <cellStyle name="Comma [0] 3 2 5 2 6" xfId="2855"/>
    <cellStyle name="Comma [0] 3 2 5 3" xfId="879"/>
    <cellStyle name="Comma [0] 3 2 5 4" xfId="1278"/>
    <cellStyle name="Comma [0] 3 2 5 5" xfId="1475"/>
    <cellStyle name="Comma [0] 3 2 5 6" xfId="1867"/>
    <cellStyle name="Comma [0] 3 2 5 7" xfId="2262"/>
    <cellStyle name="Comma [0] 3 2 5 8" xfId="2658"/>
    <cellStyle name="Comma [0] 3 2 6" xfId="568"/>
    <cellStyle name="Comma [0] 3 2 6 2" xfId="962"/>
    <cellStyle name="Comma [0] 3 2 6 3" xfId="1557"/>
    <cellStyle name="Comma [0] 3 2 6 4" xfId="1950"/>
    <cellStyle name="Comma [0] 3 2 6 5" xfId="2344"/>
    <cellStyle name="Comma [0] 3 2 6 6" xfId="2741"/>
    <cellStyle name="Comma [0] 3 2 7" xfId="764"/>
    <cellStyle name="Comma [0] 3 2 8" xfId="1164"/>
    <cellStyle name="Comma [0] 3 2 9" xfId="1361"/>
    <cellStyle name="Comma [0] 3 3" xfId="279"/>
    <cellStyle name="Comma [0] 3 3 10" xfId="1775"/>
    <cellStyle name="Comma [0] 3 3 11" xfId="2170"/>
    <cellStyle name="Comma [0] 3 3 12" xfId="2565"/>
    <cellStyle name="Comma [0] 3 3 2" xfId="365"/>
    <cellStyle name="Comma [0] 3 3 2 2" xfId="486"/>
    <cellStyle name="Comma [0] 3 3 2 2 2" xfId="700"/>
    <cellStyle name="Comma [0] 3 3 2 2 2 2" xfId="1094"/>
    <cellStyle name="Comma [0] 3 3 2 2 2 3" xfId="1689"/>
    <cellStyle name="Comma [0] 3 3 2 2 2 4" xfId="2082"/>
    <cellStyle name="Comma [0] 3 3 2 2 2 5" xfId="2476"/>
    <cellStyle name="Comma [0] 3 3 2 2 2 6" xfId="2873"/>
    <cellStyle name="Comma [0] 3 3 2 2 3" xfId="898"/>
    <cellStyle name="Comma [0] 3 3 2 2 4" xfId="1296"/>
    <cellStyle name="Comma [0] 3 3 2 2 5" xfId="1493"/>
    <cellStyle name="Comma [0] 3 3 2 2 6" xfId="1885"/>
    <cellStyle name="Comma [0] 3 3 2 2 7" xfId="2280"/>
    <cellStyle name="Comma [0] 3 3 2 2 8" xfId="2677"/>
    <cellStyle name="Comma [0] 3 3 2 3" xfId="641"/>
    <cellStyle name="Comma [0] 3 3 2 3 2" xfId="1035"/>
    <cellStyle name="Comma [0] 3 3 2 3 3" xfId="1630"/>
    <cellStyle name="Comma [0] 3 3 2 3 4" xfId="2023"/>
    <cellStyle name="Comma [0] 3 3 2 3 5" xfId="2417"/>
    <cellStyle name="Comma [0] 3 3 2 3 6" xfId="2814"/>
    <cellStyle name="Comma [0] 3 3 2 4" xfId="838"/>
    <cellStyle name="Comma [0] 3 3 2 5" xfId="1237"/>
    <cellStyle name="Comma [0] 3 3 2 6" xfId="1434"/>
    <cellStyle name="Comma [0] 3 3 2 7" xfId="1826"/>
    <cellStyle name="Comma [0] 3 3 2 8" xfId="2221"/>
    <cellStyle name="Comma [0] 3 3 2 9" xfId="2617"/>
    <cellStyle name="Comma [0] 3 3 3" xfId="384"/>
    <cellStyle name="Comma [0] 3 3 3 2" xfId="507"/>
    <cellStyle name="Comma [0] 3 3 3 2 2" xfId="715"/>
    <cellStyle name="Comma [0] 3 3 3 2 2 2" xfId="1109"/>
    <cellStyle name="Comma [0] 3 3 3 2 2 3" xfId="1704"/>
    <cellStyle name="Comma [0] 3 3 3 2 2 4" xfId="2097"/>
    <cellStyle name="Comma [0] 3 3 3 2 2 5" xfId="2491"/>
    <cellStyle name="Comma [0] 3 3 3 2 2 6" xfId="2888"/>
    <cellStyle name="Comma [0] 3 3 3 2 3" xfId="913"/>
    <cellStyle name="Comma [0] 3 3 3 2 4" xfId="1312"/>
    <cellStyle name="Comma [0] 3 3 3 2 5" xfId="1508"/>
    <cellStyle name="Comma [0] 3 3 3 2 6" xfId="1900"/>
    <cellStyle name="Comma [0] 3 3 3 2 7" xfId="2295"/>
    <cellStyle name="Comma [0] 3 3 3 2 8" xfId="2692"/>
    <cellStyle name="Comma [0] 3 3 3 3" xfId="654"/>
    <cellStyle name="Comma [0] 3 3 3 3 2" xfId="1048"/>
    <cellStyle name="Comma [0] 3 3 3 3 3" xfId="1643"/>
    <cellStyle name="Comma [0] 3 3 3 3 4" xfId="2036"/>
    <cellStyle name="Comma [0] 3 3 3 3 5" xfId="2430"/>
    <cellStyle name="Comma [0] 3 3 3 3 6" xfId="2827"/>
    <cellStyle name="Comma [0] 3 3 3 4" xfId="851"/>
    <cellStyle name="Comma [0] 3 3 3 5" xfId="1250"/>
    <cellStyle name="Comma [0] 3 3 3 6" xfId="1447"/>
    <cellStyle name="Comma [0] 3 3 3 7" xfId="1839"/>
    <cellStyle name="Comma [0] 3 3 3 8" xfId="2234"/>
    <cellStyle name="Comma [0] 3 3 3 9" xfId="2630"/>
    <cellStyle name="Comma [0] 3 3 4" xfId="453"/>
    <cellStyle name="Comma [0] 3 3 4 2" xfId="691"/>
    <cellStyle name="Comma [0] 3 3 4 2 2" xfId="1085"/>
    <cellStyle name="Comma [0] 3 3 4 2 3" xfId="1680"/>
    <cellStyle name="Comma [0] 3 3 4 2 4" xfId="2073"/>
    <cellStyle name="Comma [0] 3 3 4 2 5" xfId="2467"/>
    <cellStyle name="Comma [0] 3 3 4 2 6" xfId="2864"/>
    <cellStyle name="Comma [0] 3 3 4 3" xfId="888"/>
    <cellStyle name="Comma [0] 3 3 4 4" xfId="1287"/>
    <cellStyle name="Comma [0] 3 3 4 5" xfId="1484"/>
    <cellStyle name="Comma [0] 3 3 4 6" xfId="1876"/>
    <cellStyle name="Comma [0] 3 3 4 7" xfId="2271"/>
    <cellStyle name="Comma [0] 3 3 4 8" xfId="2667"/>
    <cellStyle name="Comma [0] 3 3 5" xfId="334"/>
    <cellStyle name="Comma [0] 3 3 5 2" xfId="632"/>
    <cellStyle name="Comma [0] 3 3 5 2 2" xfId="1026"/>
    <cellStyle name="Comma [0] 3 3 5 2 3" xfId="1621"/>
    <cellStyle name="Comma [0] 3 3 5 2 4" xfId="2014"/>
    <cellStyle name="Comma [0] 3 3 5 2 5" xfId="2408"/>
    <cellStyle name="Comma [0] 3 3 5 2 6" xfId="2805"/>
    <cellStyle name="Comma [0] 3 3 5 3" xfId="828"/>
    <cellStyle name="Comma [0] 3 3 5 4" xfId="1228"/>
    <cellStyle name="Comma [0] 3 3 5 5" xfId="1425"/>
    <cellStyle name="Comma [0] 3 3 5 6" xfId="1817"/>
    <cellStyle name="Comma [0] 3 3 5 7" xfId="2212"/>
    <cellStyle name="Comma [0] 3 3 5 8" xfId="2607"/>
    <cellStyle name="Comma [0] 3 3 6" xfId="590"/>
    <cellStyle name="Comma [0] 3 3 6 2" xfId="984"/>
    <cellStyle name="Comma [0] 3 3 6 3" xfId="1579"/>
    <cellStyle name="Comma [0] 3 3 6 4" xfId="1972"/>
    <cellStyle name="Comma [0] 3 3 6 5" xfId="2366"/>
    <cellStyle name="Comma [0] 3 3 6 6" xfId="2763"/>
    <cellStyle name="Comma [0] 3 3 7" xfId="786"/>
    <cellStyle name="Comma [0] 3 3 8" xfId="1185"/>
    <cellStyle name="Comma [0] 3 3 9" xfId="1383"/>
    <cellStyle name="Comma [0] 3 4" xfId="361"/>
    <cellStyle name="Comma [0] 3 4 2" xfId="482"/>
    <cellStyle name="Comma [0] 3 4 2 2" xfId="697"/>
    <cellStyle name="Comma [0] 3 4 2 2 2" xfId="1091"/>
    <cellStyle name="Comma [0] 3 4 2 2 3" xfId="1686"/>
    <cellStyle name="Comma [0] 3 4 2 2 4" xfId="2079"/>
    <cellStyle name="Comma [0] 3 4 2 2 5" xfId="2473"/>
    <cellStyle name="Comma [0] 3 4 2 2 6" xfId="2870"/>
    <cellStyle name="Comma [0] 3 4 2 3" xfId="895"/>
    <cellStyle name="Comma [0] 3 4 2 4" xfId="1293"/>
    <cellStyle name="Comma [0] 3 4 2 5" xfId="1490"/>
    <cellStyle name="Comma [0] 3 4 2 6" xfId="1882"/>
    <cellStyle name="Comma [0] 3 4 2 7" xfId="2277"/>
    <cellStyle name="Comma [0] 3 4 2 8" xfId="2674"/>
    <cellStyle name="Comma [0] 3 4 3" xfId="638"/>
    <cellStyle name="Comma [0] 3 4 3 2" xfId="1032"/>
    <cellStyle name="Comma [0] 3 4 3 3" xfId="1627"/>
    <cellStyle name="Comma [0] 3 4 3 4" xfId="2020"/>
    <cellStyle name="Comma [0] 3 4 3 5" xfId="2414"/>
    <cellStyle name="Comma [0] 3 4 3 6" xfId="2811"/>
    <cellStyle name="Comma [0] 3 4 4" xfId="835"/>
    <cellStyle name="Comma [0] 3 4 5" xfId="1234"/>
    <cellStyle name="Comma [0] 3 4 6" xfId="1431"/>
    <cellStyle name="Comma [0] 3 4 7" xfId="1823"/>
    <cellStyle name="Comma [0] 3 4 8" xfId="2218"/>
    <cellStyle name="Comma [0] 3 4 9" xfId="2614"/>
    <cellStyle name="Comma [0] 3 5" xfId="381"/>
    <cellStyle name="Comma [0] 3 5 2" xfId="503"/>
    <cellStyle name="Comma [0] 3 5 2 2" xfId="712"/>
    <cellStyle name="Comma [0] 3 5 2 2 2" xfId="1106"/>
    <cellStyle name="Comma [0] 3 5 2 2 3" xfId="1701"/>
    <cellStyle name="Comma [0] 3 5 2 2 4" xfId="2094"/>
    <cellStyle name="Comma [0] 3 5 2 2 5" xfId="2488"/>
    <cellStyle name="Comma [0] 3 5 2 2 6" xfId="2885"/>
    <cellStyle name="Comma [0] 3 5 2 3" xfId="910"/>
    <cellStyle name="Comma [0] 3 5 2 4" xfId="1309"/>
    <cellStyle name="Comma [0] 3 5 2 5" xfId="1505"/>
    <cellStyle name="Comma [0] 3 5 2 6" xfId="1897"/>
    <cellStyle name="Comma [0] 3 5 2 7" xfId="2292"/>
    <cellStyle name="Comma [0] 3 5 2 8" xfId="2689"/>
    <cellStyle name="Comma [0] 3 5 3" xfId="652"/>
    <cellStyle name="Comma [0] 3 5 3 2" xfId="1046"/>
    <cellStyle name="Comma [0] 3 5 3 3" xfId="1641"/>
    <cellStyle name="Comma [0] 3 5 3 4" xfId="2034"/>
    <cellStyle name="Comma [0] 3 5 3 5" xfId="2428"/>
    <cellStyle name="Comma [0] 3 5 3 6" xfId="2825"/>
    <cellStyle name="Comma [0] 3 5 4" xfId="849"/>
    <cellStyle name="Comma [0] 3 5 5" xfId="1248"/>
    <cellStyle name="Comma [0] 3 5 6" xfId="1445"/>
    <cellStyle name="Comma [0] 3 5 7" xfId="1837"/>
    <cellStyle name="Comma [0] 3 5 8" xfId="2232"/>
    <cellStyle name="Comma [0] 3 5 9" xfId="2628"/>
    <cellStyle name="Comma [0] 3 6" xfId="397"/>
    <cellStyle name="Comma [0] 3 6 2" xfId="520"/>
    <cellStyle name="Comma [0] 3 6 2 2" xfId="723"/>
    <cellStyle name="Comma [0] 3 6 2 2 2" xfId="1117"/>
    <cellStyle name="Comma [0] 3 6 2 2 3" xfId="1712"/>
    <cellStyle name="Comma [0] 3 6 2 2 4" xfId="2105"/>
    <cellStyle name="Comma [0] 3 6 2 2 5" xfId="2499"/>
    <cellStyle name="Comma [0] 3 6 2 2 6" xfId="2896"/>
    <cellStyle name="Comma [0] 3 6 2 3" xfId="921"/>
    <cellStyle name="Comma [0] 3 6 2 4" xfId="1320"/>
    <cellStyle name="Comma [0] 3 6 2 5" xfId="1516"/>
    <cellStyle name="Comma [0] 3 6 2 6" xfId="1909"/>
    <cellStyle name="Comma [0] 3 6 2 7" xfId="2303"/>
    <cellStyle name="Comma [0] 3 6 2 8" xfId="2700"/>
    <cellStyle name="Comma [0] 3 6 3" xfId="662"/>
    <cellStyle name="Comma [0] 3 6 3 2" xfId="1056"/>
    <cellStyle name="Comma [0] 3 6 3 3" xfId="1651"/>
    <cellStyle name="Comma [0] 3 6 3 4" xfId="2044"/>
    <cellStyle name="Comma [0] 3 6 3 5" xfId="2438"/>
    <cellStyle name="Comma [0] 3 6 3 6" xfId="2835"/>
    <cellStyle name="Comma [0] 3 6 4" xfId="859"/>
    <cellStyle name="Comma [0] 3 6 5" xfId="1258"/>
    <cellStyle name="Comma [0] 3 6 6" xfId="1455"/>
    <cellStyle name="Comma [0] 3 6 7" xfId="1847"/>
    <cellStyle name="Comma [0] 3 6 8" xfId="2242"/>
    <cellStyle name="Comma [0] 3 6 9" xfId="2638"/>
    <cellStyle name="Comma [0] 3 7" xfId="405"/>
    <cellStyle name="Comma [0] 3 7 2" xfId="529"/>
    <cellStyle name="Comma [0] 3 7 2 2" xfId="730"/>
    <cellStyle name="Comma [0] 3 7 2 2 2" xfId="1124"/>
    <cellStyle name="Comma [0] 3 7 2 2 3" xfId="1719"/>
    <cellStyle name="Comma [0] 3 7 2 2 4" xfId="2112"/>
    <cellStyle name="Comma [0] 3 7 2 2 5" xfId="2506"/>
    <cellStyle name="Comma [0] 3 7 2 2 6" xfId="2903"/>
    <cellStyle name="Comma [0] 3 7 2 3" xfId="928"/>
    <cellStyle name="Comma [0] 3 7 2 4" xfId="1327"/>
    <cellStyle name="Comma [0] 3 7 2 5" xfId="1523"/>
    <cellStyle name="Comma [0] 3 7 2 6" xfId="1916"/>
    <cellStyle name="Comma [0] 3 7 2 7" xfId="2310"/>
    <cellStyle name="Comma [0] 3 7 2 8" xfId="2707"/>
    <cellStyle name="Comma [0] 3 7 3" xfId="668"/>
    <cellStyle name="Comma [0] 3 7 3 2" xfId="1062"/>
    <cellStyle name="Comma [0] 3 7 3 3" xfId="1657"/>
    <cellStyle name="Comma [0] 3 7 3 4" xfId="2050"/>
    <cellStyle name="Comma [0] 3 7 3 5" xfId="2444"/>
    <cellStyle name="Comma [0] 3 7 3 6" xfId="2841"/>
    <cellStyle name="Comma [0] 3 7 4" xfId="865"/>
    <cellStyle name="Comma [0] 3 7 5" xfId="1264"/>
    <cellStyle name="Comma [0] 3 7 6" xfId="1461"/>
    <cellStyle name="Comma [0] 3 7 7" xfId="1853"/>
    <cellStyle name="Comma [0] 3 7 8" xfId="2248"/>
    <cellStyle name="Comma [0] 3 7 9" xfId="2644"/>
    <cellStyle name="Comma [0] 3 8" xfId="409"/>
    <cellStyle name="Comma [0] 3 8 2" xfId="672"/>
    <cellStyle name="Comma [0] 3 8 2 2" xfId="1066"/>
    <cellStyle name="Comma [0] 3 8 2 3" xfId="1661"/>
    <cellStyle name="Comma [0] 3 8 2 4" xfId="2054"/>
    <cellStyle name="Comma [0] 3 8 2 5" xfId="2448"/>
    <cellStyle name="Comma [0] 3 8 2 6" xfId="2845"/>
    <cellStyle name="Comma [0] 3 8 3" xfId="869"/>
    <cellStyle name="Comma [0] 3 8 4" xfId="1268"/>
    <cellStyle name="Comma [0] 3 8 5" xfId="1465"/>
    <cellStyle name="Comma [0] 3 8 6" xfId="1857"/>
    <cellStyle name="Comma [0] 3 8 7" xfId="2252"/>
    <cellStyle name="Comma [0] 3 8 8" xfId="2648"/>
    <cellStyle name="Comma [0] 3 9" xfId="429"/>
    <cellStyle name="Comma [0] 3 9 2" xfId="681"/>
    <cellStyle name="Comma [0] 3 9 2 2" xfId="1075"/>
    <cellStyle name="Comma [0] 3 9 2 3" xfId="1670"/>
    <cellStyle name="Comma [0] 3 9 2 4" xfId="2063"/>
    <cellStyle name="Comma [0] 3 9 2 5" xfId="2457"/>
    <cellStyle name="Comma [0] 3 9 2 6" xfId="2854"/>
    <cellStyle name="Comma [0] 3 9 3" xfId="878"/>
    <cellStyle name="Comma [0] 3 9 4" xfId="1277"/>
    <cellStyle name="Comma [0] 3 9 5" xfId="1474"/>
    <cellStyle name="Comma [0] 3 9 6" xfId="1866"/>
    <cellStyle name="Comma [0] 3 9 7" xfId="2261"/>
    <cellStyle name="Comma [0] 3 9 8" xfId="2657"/>
    <cellStyle name="Comma [0] 4" xfId="30"/>
    <cellStyle name="Comma [0] 4 2" xfId="53"/>
    <cellStyle name="Comma [0] 4 2 2" xfId="291"/>
    <cellStyle name="Comma [0] 4 2 2 2" xfId="412"/>
    <cellStyle name="Comma [0] 4 2 2 3" xfId="602"/>
    <cellStyle name="Comma [0] 4 2 2 3 2" xfId="996"/>
    <cellStyle name="Comma [0] 4 2 2 3 3" xfId="1591"/>
    <cellStyle name="Comma [0] 4 2 2 3 4" xfId="1984"/>
    <cellStyle name="Comma [0] 4 2 2 3 5" xfId="2378"/>
    <cellStyle name="Comma [0] 4 2 2 3 6" xfId="2775"/>
    <cellStyle name="Comma [0] 4 2 2 4" xfId="798"/>
    <cellStyle name="Comma [0] 4 2 2 5" xfId="1197"/>
    <cellStyle name="Comma [0] 4 2 2 6" xfId="1395"/>
    <cellStyle name="Comma [0] 4 2 2 7" xfId="1787"/>
    <cellStyle name="Comma [0] 4 2 2 8" xfId="2182"/>
    <cellStyle name="Comma [0] 4 2 2 9" xfId="2577"/>
    <cellStyle name="Comma [0] 4 3" xfId="177"/>
    <cellStyle name="Comma [0] 4 3 2" xfId="93"/>
    <cellStyle name="Comma [0] 4 3 2 2" xfId="307"/>
    <cellStyle name="Comma [0] 4 3 2 2 2" xfId="618"/>
    <cellStyle name="Comma [0] 4 3 2 2 2 2" xfId="1012"/>
    <cellStyle name="Comma [0] 4 3 2 2 2 3" xfId="1607"/>
    <cellStyle name="Comma [0] 4 3 2 2 2 4" xfId="2000"/>
    <cellStyle name="Comma [0] 4 3 2 2 2 5" xfId="2394"/>
    <cellStyle name="Comma [0] 4 3 2 2 2 6" xfId="2791"/>
    <cellStyle name="Comma [0] 4 3 2 2 3" xfId="814"/>
    <cellStyle name="Comma [0] 4 3 2 2 4" xfId="1213"/>
    <cellStyle name="Comma [0] 4 3 2 2 5" xfId="1411"/>
    <cellStyle name="Comma [0] 4 3 2 2 6" xfId="1803"/>
    <cellStyle name="Comma [0] 4 3 2 2 7" xfId="2198"/>
    <cellStyle name="Comma [0] 4 3 2 2 8" xfId="2593"/>
    <cellStyle name="Comma [0] 4 3 3" xfId="569"/>
    <cellStyle name="Comma [0] 4 3 3 2" xfId="963"/>
    <cellStyle name="Comma [0] 4 3 3 3" xfId="1558"/>
    <cellStyle name="Comma [0] 4 3 3 4" xfId="1951"/>
    <cellStyle name="Comma [0] 4 3 3 5" xfId="2345"/>
    <cellStyle name="Comma [0] 4 3 3 6" xfId="2742"/>
    <cellStyle name="Comma [0] 4 3 4" xfId="765"/>
    <cellStyle name="Comma [0] 4 3 5" xfId="1165"/>
    <cellStyle name="Comma [0] 4 3 6" xfId="1362"/>
    <cellStyle name="Comma [0] 4 3 7" xfId="1755"/>
    <cellStyle name="Comma [0] 4 3 8" xfId="2149"/>
    <cellStyle name="Comma [0] 4 3 9" xfId="2544"/>
    <cellStyle name="Comma [0] 5" xfId="178"/>
    <cellStyle name="Comma [0] 5 10" xfId="1756"/>
    <cellStyle name="Comma [0] 5 11" xfId="2150"/>
    <cellStyle name="Comma [0] 5 12" xfId="2545"/>
    <cellStyle name="Comma [0] 5 2" xfId="431"/>
    <cellStyle name="Comma [0] 5 2 2" xfId="683"/>
    <cellStyle name="Comma [0] 5 2 2 2" xfId="1077"/>
    <cellStyle name="Comma [0] 5 2 2 3" xfId="1672"/>
    <cellStyle name="Comma [0] 5 2 2 4" xfId="2065"/>
    <cellStyle name="Comma [0] 5 2 2 5" xfId="2459"/>
    <cellStyle name="Comma [0] 5 2 2 6" xfId="2856"/>
    <cellStyle name="Comma [0] 5 2 3" xfId="880"/>
    <cellStyle name="Comma [0] 5 2 4" xfId="1279"/>
    <cellStyle name="Comma [0] 5 2 5" xfId="1476"/>
    <cellStyle name="Comma [0] 5 2 6" xfId="1868"/>
    <cellStyle name="Comma [0] 5 2 7" xfId="2263"/>
    <cellStyle name="Comma [0] 5 2 8" xfId="2659"/>
    <cellStyle name="Comma [0] 5 3" xfId="451"/>
    <cellStyle name="Comma [0] 5 3 2" xfId="690"/>
    <cellStyle name="Comma [0] 5 3 2 2" xfId="1084"/>
    <cellStyle name="Comma [0] 5 3 2 3" xfId="1679"/>
    <cellStyle name="Comma [0] 5 3 2 4" xfId="2072"/>
    <cellStyle name="Comma [0] 5 3 2 5" xfId="2466"/>
    <cellStyle name="Comma [0] 5 3 2 6" xfId="2863"/>
    <cellStyle name="Comma [0] 5 3 3" xfId="887"/>
    <cellStyle name="Comma [0] 5 3 4" xfId="1286"/>
    <cellStyle name="Comma [0] 5 3 5" xfId="1483"/>
    <cellStyle name="Comma [0] 5 3 6" xfId="1875"/>
    <cellStyle name="Comma [0] 5 3 7" xfId="2270"/>
    <cellStyle name="Comma [0] 5 3 8" xfId="2666"/>
    <cellStyle name="Comma [0] 5 4" xfId="330"/>
    <cellStyle name="Comma [0] 5 4 2" xfId="629"/>
    <cellStyle name="Comma [0] 5 4 2 2" xfId="1023"/>
    <cellStyle name="Comma [0] 5 4 2 3" xfId="1618"/>
    <cellStyle name="Comma [0] 5 4 2 4" xfId="2011"/>
    <cellStyle name="Comma [0] 5 4 2 5" xfId="2405"/>
    <cellStyle name="Comma [0] 5 4 2 6" xfId="2802"/>
    <cellStyle name="Comma [0] 5 4 3" xfId="825"/>
    <cellStyle name="Comma [0] 5 4 4" xfId="1225"/>
    <cellStyle name="Comma [0] 5 4 5" xfId="1422"/>
    <cellStyle name="Comma [0] 5 4 6" xfId="1814"/>
    <cellStyle name="Comma [0] 5 4 7" xfId="2209"/>
    <cellStyle name="Comma [0] 5 4 8" xfId="2604"/>
    <cellStyle name="Comma [0] 5 5" xfId="540"/>
    <cellStyle name="Comma [0] 5 5 2" xfId="739"/>
    <cellStyle name="Comma [0] 5 5 2 2" xfId="1133"/>
    <cellStyle name="Comma [0] 5 5 2 3" xfId="1728"/>
    <cellStyle name="Comma [0] 5 5 2 4" xfId="2121"/>
    <cellStyle name="Comma [0] 5 5 2 5" xfId="2515"/>
    <cellStyle name="Comma [0] 5 5 2 6" xfId="2912"/>
    <cellStyle name="Comma [0] 5 5 3" xfId="937"/>
    <cellStyle name="Comma [0] 5 5 4" xfId="1336"/>
    <cellStyle name="Comma [0] 5 5 5" xfId="1532"/>
    <cellStyle name="Comma [0] 5 5 6" xfId="1925"/>
    <cellStyle name="Comma [0] 5 5 7" xfId="2319"/>
    <cellStyle name="Comma [0] 5 5 8" xfId="2716"/>
    <cellStyle name="Comma [0] 5 6" xfId="570"/>
    <cellStyle name="Comma [0] 5 6 2" xfId="964"/>
    <cellStyle name="Comma [0] 5 6 3" xfId="1559"/>
    <cellStyle name="Comma [0] 5 6 4" xfId="1952"/>
    <cellStyle name="Comma [0] 5 6 5" xfId="2346"/>
    <cellStyle name="Comma [0] 5 6 6" xfId="2743"/>
    <cellStyle name="Comma [0] 5 7" xfId="766"/>
    <cellStyle name="Comma [0] 5 8" xfId="1166"/>
    <cellStyle name="Comma [0] 5 9" xfId="1363"/>
    <cellStyle name="Comma [0] 6" xfId="179"/>
    <cellStyle name="Comma [0] 6 2" xfId="571"/>
    <cellStyle name="Comma [0] 6 2 2" xfId="965"/>
    <cellStyle name="Comma [0] 6 2 3" xfId="1560"/>
    <cellStyle name="Comma [0] 6 2 4" xfId="1953"/>
    <cellStyle name="Comma [0] 6 2 5" xfId="2347"/>
    <cellStyle name="Comma [0] 6 2 6" xfId="2744"/>
    <cellStyle name="Comma [0] 6 3" xfId="767"/>
    <cellStyle name="Comma [0] 6 4" xfId="1167"/>
    <cellStyle name="Comma [0] 6 5" xfId="1364"/>
    <cellStyle name="Comma [0] 6 6" xfId="1757"/>
    <cellStyle name="Comma [0] 6 7" xfId="2151"/>
    <cellStyle name="Comma [0] 6 8" xfId="2546"/>
    <cellStyle name="Comma [0] 7" xfId="170"/>
    <cellStyle name="Comma [0] 7 2" xfId="442"/>
    <cellStyle name="Comma [0] 7 2 2" xfId="687"/>
    <cellStyle name="Comma [0] 7 2 2 2" xfId="1081"/>
    <cellStyle name="Comma [0] 7 2 2 3" xfId="1676"/>
    <cellStyle name="Comma [0] 7 2 2 4" xfId="2069"/>
    <cellStyle name="Comma [0] 7 2 2 5" xfId="2463"/>
    <cellStyle name="Comma [0] 7 2 2 6" xfId="2860"/>
    <cellStyle name="Comma [0] 7 2 3" xfId="884"/>
    <cellStyle name="Comma [0] 7 2 4" xfId="1283"/>
    <cellStyle name="Comma [0] 7 2 5" xfId="1480"/>
    <cellStyle name="Comma [0] 7 2 6" xfId="1872"/>
    <cellStyle name="Comma [0] 7 2 7" xfId="2267"/>
    <cellStyle name="Comma [0] 7 2 8" xfId="2663"/>
    <cellStyle name="Comma [0] 7 3" xfId="565"/>
    <cellStyle name="Comma [0] 7 3 2" xfId="959"/>
    <cellStyle name="Comma [0] 7 3 3" xfId="1554"/>
    <cellStyle name="Comma [0] 7 3 4" xfId="1947"/>
    <cellStyle name="Comma [0] 7 3 5" xfId="2341"/>
    <cellStyle name="Comma [0] 7 3 6" xfId="2738"/>
    <cellStyle name="Comma [0] 7 4" xfId="761"/>
    <cellStyle name="Comma [0] 7 5" xfId="1161"/>
    <cellStyle name="Comma [0] 7 6" xfId="1358"/>
    <cellStyle name="Comma [0] 7 7" xfId="1751"/>
    <cellStyle name="Comma [0] 7 8" xfId="2145"/>
    <cellStyle name="Comma [0] 7 9" xfId="2540"/>
    <cellStyle name="Comma [0] 8" xfId="309"/>
    <cellStyle name="Comma [0] 8 2" xfId="620"/>
    <cellStyle name="Comma [0] 8 2 2" xfId="1014"/>
    <cellStyle name="Comma [0] 8 2 3" xfId="1609"/>
    <cellStyle name="Comma [0] 8 2 4" xfId="2002"/>
    <cellStyle name="Comma [0] 8 2 5" xfId="2396"/>
    <cellStyle name="Comma [0] 8 2 6" xfId="2793"/>
    <cellStyle name="Comma [0] 8 3" xfId="816"/>
    <cellStyle name="Comma [0] 8 4" xfId="1215"/>
    <cellStyle name="Comma [0] 8 5" xfId="1413"/>
    <cellStyle name="Comma [0] 8 6" xfId="1805"/>
    <cellStyle name="Comma [0] 8 7" xfId="2200"/>
    <cellStyle name="Comma [0] 8 8" xfId="2595"/>
    <cellStyle name="Comma 10" xfId="312"/>
    <cellStyle name="Comma 10 10" xfId="2598"/>
    <cellStyle name="Comma 10 2" xfId="494"/>
    <cellStyle name="Comma 10 2 2" xfId="706"/>
    <cellStyle name="Comma 10 2 2 2" xfId="1100"/>
    <cellStyle name="Comma 10 2 2 3" xfId="1695"/>
    <cellStyle name="Comma 10 2 2 4" xfId="2088"/>
    <cellStyle name="Comma 10 2 2 5" xfId="2482"/>
    <cellStyle name="Comma 10 2 2 6" xfId="2879"/>
    <cellStyle name="Comma 10 2 3" xfId="904"/>
    <cellStyle name="Comma 10 2 4" xfId="1303"/>
    <cellStyle name="Comma 10 2 5" xfId="1499"/>
    <cellStyle name="Comma 10 2 6" xfId="1891"/>
    <cellStyle name="Comma 10 2 7" xfId="2286"/>
    <cellStyle name="Comma 10 2 8" xfId="2683"/>
    <cellStyle name="Comma 10 3" xfId="372"/>
    <cellStyle name="Comma 10 3 2" xfId="646"/>
    <cellStyle name="Comma 10 3 2 2" xfId="1040"/>
    <cellStyle name="Comma 10 3 2 3" xfId="1635"/>
    <cellStyle name="Comma 10 3 2 4" xfId="2028"/>
    <cellStyle name="Comma 10 3 2 5" xfId="2422"/>
    <cellStyle name="Comma 10 3 2 6" xfId="2819"/>
    <cellStyle name="Comma 10 3 3" xfId="843"/>
    <cellStyle name="Comma 10 3 4" xfId="1242"/>
    <cellStyle name="Comma 10 3 5" xfId="1439"/>
    <cellStyle name="Comma 10 3 6" xfId="1831"/>
    <cellStyle name="Comma 10 3 7" xfId="2226"/>
    <cellStyle name="Comma 10 3 8" xfId="2622"/>
    <cellStyle name="Comma 10 4" xfId="623"/>
    <cellStyle name="Comma 10 4 2" xfId="1017"/>
    <cellStyle name="Comma 10 4 3" xfId="1612"/>
    <cellStyle name="Comma 10 4 4" xfId="2005"/>
    <cellStyle name="Comma 10 4 5" xfId="2399"/>
    <cellStyle name="Comma 10 4 6" xfId="2796"/>
    <cellStyle name="Comma 10 5" xfId="819"/>
    <cellStyle name="Comma 10 6" xfId="1218"/>
    <cellStyle name="Comma 10 7" xfId="1416"/>
    <cellStyle name="Comma 10 8" xfId="1808"/>
    <cellStyle name="Comma 10 9" xfId="2203"/>
    <cellStyle name="Comma 100" xfId="2526"/>
    <cellStyle name="Comma 101" xfId="2525"/>
    <cellStyle name="Comma 102" xfId="2167"/>
    <cellStyle name="Comma 103" xfId="2136"/>
    <cellStyle name="Comma 104" xfId="2527"/>
    <cellStyle name="Comma 105" xfId="2538"/>
    <cellStyle name="Comma 106" xfId="2561"/>
    <cellStyle name="Comma 107" xfId="2533"/>
    <cellStyle name="Comma 108" xfId="2926"/>
    <cellStyle name="Comma 109" xfId="2922"/>
    <cellStyle name="Comma 11" xfId="313"/>
    <cellStyle name="Comma 11 10" xfId="5"/>
    <cellStyle name="Comma 11 10 2" xfId="41"/>
    <cellStyle name="Comma 11 10 2 2" xfId="287"/>
    <cellStyle name="Comma 11 10 2 2 2" xfId="598"/>
    <cellStyle name="Comma 11 10 2 2 2 2" xfId="992"/>
    <cellStyle name="Comma 11 10 2 2 2 3" xfId="1587"/>
    <cellStyle name="Comma 11 10 2 2 2 4" xfId="1980"/>
    <cellStyle name="Comma 11 10 2 2 2 5" xfId="2374"/>
    <cellStyle name="Comma 11 10 2 2 2 6" xfId="2771"/>
    <cellStyle name="Comma 11 10 2 2 3" xfId="794"/>
    <cellStyle name="Comma 11 10 2 2 4" xfId="1193"/>
    <cellStyle name="Comma 11 10 2 2 5" xfId="1391"/>
    <cellStyle name="Comma 11 10 2 2 6" xfId="1783"/>
    <cellStyle name="Comma 11 10 2 2 7" xfId="2178"/>
    <cellStyle name="Comma 11 10 2 2 8" xfId="2573"/>
    <cellStyle name="Comma 11 10 3" xfId="189"/>
    <cellStyle name="Comma 11 10 3 2" xfId="580"/>
    <cellStyle name="Comma 11 10 3 2 2" xfId="974"/>
    <cellStyle name="Comma 11 10 3 2 3" xfId="1569"/>
    <cellStyle name="Comma 11 10 3 2 4" xfId="1962"/>
    <cellStyle name="Comma 11 10 3 2 5" xfId="2356"/>
    <cellStyle name="Comma 11 10 3 2 6" xfId="2753"/>
    <cellStyle name="Comma 11 10 3 3" xfId="776"/>
    <cellStyle name="Comma 11 10 3 4" xfId="1176"/>
    <cellStyle name="Comma 11 10 3 5" xfId="1373"/>
    <cellStyle name="Comma 11 10 3 6" xfId="1766"/>
    <cellStyle name="Comma 11 10 3 7" xfId="2160"/>
    <cellStyle name="Comma 11 10 3 8" xfId="2555"/>
    <cellStyle name="Comma 11 11" xfId="2599"/>
    <cellStyle name="Comma 11 2" xfId="496"/>
    <cellStyle name="Comma 11 2 2" xfId="708"/>
    <cellStyle name="Comma 11 2 2 2" xfId="1102"/>
    <cellStyle name="Comma 11 2 2 3" xfId="1697"/>
    <cellStyle name="Comma 11 2 2 4" xfId="2090"/>
    <cellStyle name="Comma 11 2 2 5" xfId="2484"/>
    <cellStyle name="Comma 11 2 2 6" xfId="2881"/>
    <cellStyle name="Comma 11 2 3" xfId="906"/>
    <cellStyle name="Comma 11 2 4" xfId="1305"/>
    <cellStyle name="Comma 11 2 5" xfId="1501"/>
    <cellStyle name="Comma 11 2 6" xfId="1893"/>
    <cellStyle name="Comma 11 2 7" xfId="2288"/>
    <cellStyle name="Comma 11 2 8" xfId="2685"/>
    <cellStyle name="Comma 11 3" xfId="374"/>
    <cellStyle name="Comma 11 3 2" xfId="648"/>
    <cellStyle name="Comma 11 3 2 2" xfId="1042"/>
    <cellStyle name="Comma 11 3 2 3" xfId="1637"/>
    <cellStyle name="Comma 11 3 2 4" xfId="2030"/>
    <cellStyle name="Comma 11 3 2 5" xfId="2424"/>
    <cellStyle name="Comma 11 3 2 6" xfId="2821"/>
    <cellStyle name="Comma 11 3 3" xfId="845"/>
    <cellStyle name="Comma 11 3 4" xfId="1244"/>
    <cellStyle name="Comma 11 3 5" xfId="1441"/>
    <cellStyle name="Comma 11 3 6" xfId="1833"/>
    <cellStyle name="Comma 11 3 7" xfId="2228"/>
    <cellStyle name="Comma 11 3 8" xfId="2624"/>
    <cellStyle name="Comma 11 4" xfId="624"/>
    <cellStyle name="Comma 11 4 2" xfId="1018"/>
    <cellStyle name="Comma 11 4 3" xfId="1613"/>
    <cellStyle name="Comma 11 4 4" xfId="2006"/>
    <cellStyle name="Comma 11 4 5" xfId="2400"/>
    <cellStyle name="Comma 11 4 6" xfId="2797"/>
    <cellStyle name="Comma 11 5" xfId="820"/>
    <cellStyle name="Comma 11 6" xfId="1219"/>
    <cellStyle name="Comma 11 7" xfId="1417"/>
    <cellStyle name="Comma 11 8" xfId="1809"/>
    <cellStyle name="Comma 11 9" xfId="2204"/>
    <cellStyle name="Comma 110" xfId="2562"/>
    <cellStyle name="Comma 111" xfId="2530"/>
    <cellStyle name="Comma 112" xfId="2927"/>
    <cellStyle name="Comma 113" xfId="2610"/>
    <cellStyle name="Comma 114" xfId="2539"/>
    <cellStyle name="Comma 115" xfId="2924"/>
    <cellStyle name="Comma 116" xfId="2923"/>
    <cellStyle name="Comma 117" xfId="2928"/>
    <cellStyle name="Comma 118" xfId="2925"/>
    <cellStyle name="Comma 119" xfId="2670"/>
    <cellStyle name="Comma 12" xfId="373"/>
    <cellStyle name="Comma 12 2" xfId="495"/>
    <cellStyle name="Comma 12 2 2" xfId="707"/>
    <cellStyle name="Comma 12 2 2 2" xfId="1101"/>
    <cellStyle name="Comma 12 2 2 3" xfId="1696"/>
    <cellStyle name="Comma 12 2 2 4" xfId="2089"/>
    <cellStyle name="Comma 12 2 2 5" xfId="2483"/>
    <cellStyle name="Comma 12 2 2 6" xfId="2880"/>
    <cellStyle name="Comma 12 2 3" xfId="905"/>
    <cellStyle name="Comma 12 2 4" xfId="1304"/>
    <cellStyle name="Comma 12 2 5" xfId="1500"/>
    <cellStyle name="Comma 12 2 6" xfId="1892"/>
    <cellStyle name="Comma 12 2 7" xfId="2287"/>
    <cellStyle name="Comma 12 2 8" xfId="2684"/>
    <cellStyle name="Comma 12 3" xfId="647"/>
    <cellStyle name="Comma 12 3 2" xfId="1041"/>
    <cellStyle name="Comma 12 3 3" xfId="1636"/>
    <cellStyle name="Comma 12 3 4" xfId="2029"/>
    <cellStyle name="Comma 12 3 5" xfId="2423"/>
    <cellStyle name="Comma 12 3 6" xfId="2820"/>
    <cellStyle name="Comma 12 4" xfId="844"/>
    <cellStyle name="Comma 12 5" xfId="1243"/>
    <cellStyle name="Comma 12 6" xfId="1440"/>
    <cellStyle name="Comma 12 7" xfId="1832"/>
    <cellStyle name="Comma 12 8" xfId="2227"/>
    <cellStyle name="Comma 12 9" xfId="2623"/>
    <cellStyle name="Comma 13" xfId="370"/>
    <cellStyle name="Comma 13 2" xfId="492"/>
    <cellStyle name="Comma 13 2 2" xfId="704"/>
    <cellStyle name="Comma 13 2 2 2" xfId="1098"/>
    <cellStyle name="Comma 13 2 2 3" xfId="1693"/>
    <cellStyle name="Comma 13 2 2 4" xfId="2086"/>
    <cellStyle name="Comma 13 2 2 5" xfId="2480"/>
    <cellStyle name="Comma 13 2 2 6" xfId="2877"/>
    <cellStyle name="Comma 13 2 3" xfId="902"/>
    <cellStyle name="Comma 13 2 4" xfId="1301"/>
    <cellStyle name="Comma 13 2 5" xfId="1497"/>
    <cellStyle name="Comma 13 2 6" xfId="1889"/>
    <cellStyle name="Comma 13 2 7" xfId="2284"/>
    <cellStyle name="Comma 13 2 8" xfId="2681"/>
    <cellStyle name="Comma 13 3" xfId="644"/>
    <cellStyle name="Comma 13 3 2" xfId="1038"/>
    <cellStyle name="Comma 13 3 3" xfId="1633"/>
    <cellStyle name="Comma 13 3 4" xfId="2026"/>
    <cellStyle name="Comma 13 3 5" xfId="2420"/>
    <cellStyle name="Comma 13 3 6" xfId="2817"/>
    <cellStyle name="Comma 13 4" xfId="841"/>
    <cellStyle name="Comma 13 5" xfId="1240"/>
    <cellStyle name="Comma 13 6" xfId="1437"/>
    <cellStyle name="Comma 13 7" xfId="1829"/>
    <cellStyle name="Comma 13 8" xfId="2224"/>
    <cellStyle name="Comma 13 9" xfId="2620"/>
    <cellStyle name="Comma 14" xfId="180"/>
    <cellStyle name="Comma 14 2" xfId="66"/>
    <cellStyle name="Comma 14 2 2" xfId="299"/>
    <cellStyle name="Comma 14 2 2 2" xfId="610"/>
    <cellStyle name="Comma 14 2 2 2 2" xfId="1004"/>
    <cellStyle name="Comma 14 2 2 2 3" xfId="1599"/>
    <cellStyle name="Comma 14 2 2 2 4" xfId="1992"/>
    <cellStyle name="Comma 14 2 2 2 5" xfId="2386"/>
    <cellStyle name="Comma 14 2 2 2 6" xfId="2783"/>
    <cellStyle name="Comma 14 2 2 3" xfId="806"/>
    <cellStyle name="Comma 14 2 2 4" xfId="1205"/>
    <cellStyle name="Comma 14 2 2 5" xfId="1403"/>
    <cellStyle name="Comma 14 2 2 6" xfId="1795"/>
    <cellStyle name="Comma 14 2 2 7" xfId="2190"/>
    <cellStyle name="Comma 14 2 2 8" xfId="2585"/>
    <cellStyle name="Comma 14 2 3" xfId="561"/>
    <cellStyle name="Comma 14 2 3 2" xfId="955"/>
    <cellStyle name="Comma 14 2 3 3" xfId="1550"/>
    <cellStyle name="Comma 14 2 3 4" xfId="1943"/>
    <cellStyle name="Comma 14 2 3 5" xfId="2337"/>
    <cellStyle name="Comma 14 2 3 6" xfId="2734"/>
    <cellStyle name="Comma 14 2 4" xfId="757"/>
    <cellStyle name="Comma 14 2 5" xfId="1158"/>
    <cellStyle name="Comma 14 2 6" xfId="1355"/>
    <cellStyle name="Comma 14 2 7" xfId="1747"/>
    <cellStyle name="Comma 14 2 8" xfId="2142"/>
    <cellStyle name="Comma 14 2 9" xfId="2536"/>
    <cellStyle name="Comma 14 3" xfId="572"/>
    <cellStyle name="Comma 14 3 2" xfId="966"/>
    <cellStyle name="Comma 14 3 3" xfId="1561"/>
    <cellStyle name="Comma 14 3 4" xfId="1954"/>
    <cellStyle name="Comma 14 3 5" xfId="2348"/>
    <cellStyle name="Comma 14 3 6" xfId="2745"/>
    <cellStyle name="Comma 14 4" xfId="768"/>
    <cellStyle name="Comma 14 5" xfId="1168"/>
    <cellStyle name="Comma 14 6" xfId="1365"/>
    <cellStyle name="Comma 14 7" xfId="1758"/>
    <cellStyle name="Comma 14 8" xfId="2152"/>
    <cellStyle name="Comma 14 9" xfId="2547"/>
    <cellStyle name="Comma 15" xfId="181"/>
    <cellStyle name="Comma 15 10" xfId="2548"/>
    <cellStyle name="Comma 15 2" xfId="500"/>
    <cellStyle name="Comma 15 2 2" xfId="711"/>
    <cellStyle name="Comma 15 2 2 2" xfId="1105"/>
    <cellStyle name="Comma 15 2 2 3" xfId="1700"/>
    <cellStyle name="Comma 15 2 2 4" xfId="2093"/>
    <cellStyle name="Comma 15 2 2 5" xfId="2487"/>
    <cellStyle name="Comma 15 2 2 6" xfId="2884"/>
    <cellStyle name="Comma 15 2 3" xfId="909"/>
    <cellStyle name="Comma 15 2 4" xfId="1308"/>
    <cellStyle name="Comma 15 2 5" xfId="1504"/>
    <cellStyle name="Comma 15 2 6" xfId="1896"/>
    <cellStyle name="Comma 15 2 7" xfId="2291"/>
    <cellStyle name="Comma 15 2 8" xfId="2688"/>
    <cellStyle name="Comma 15 3" xfId="378"/>
    <cellStyle name="Comma 15 3 2" xfId="651"/>
    <cellStyle name="Comma 15 3 2 2" xfId="1045"/>
    <cellStyle name="Comma 15 3 2 3" xfId="1640"/>
    <cellStyle name="Comma 15 3 2 4" xfId="2033"/>
    <cellStyle name="Comma 15 3 2 5" xfId="2427"/>
    <cellStyle name="Comma 15 3 2 6" xfId="2824"/>
    <cellStyle name="Comma 15 3 3" xfId="848"/>
    <cellStyle name="Comma 15 3 4" xfId="1247"/>
    <cellStyle name="Comma 15 3 5" xfId="1444"/>
    <cellStyle name="Comma 15 3 6" xfId="1836"/>
    <cellStyle name="Comma 15 3 7" xfId="2231"/>
    <cellStyle name="Comma 15 3 8" xfId="2627"/>
    <cellStyle name="Comma 15 4" xfId="573"/>
    <cellStyle name="Comma 15 4 2" xfId="967"/>
    <cellStyle name="Comma 15 4 3" xfId="1562"/>
    <cellStyle name="Comma 15 4 4" xfId="1955"/>
    <cellStyle name="Comma 15 4 5" xfId="2349"/>
    <cellStyle name="Comma 15 4 6" xfId="2746"/>
    <cellStyle name="Comma 15 5" xfId="769"/>
    <cellStyle name="Comma 15 6" xfId="1169"/>
    <cellStyle name="Comma 15 7" xfId="1366"/>
    <cellStyle name="Comma 15 8" xfId="1759"/>
    <cellStyle name="Comma 15 9" xfId="2153"/>
    <cellStyle name="Comma 16" xfId="369"/>
    <cellStyle name="Comma 16 2" xfId="491"/>
    <cellStyle name="Comma 16 2 2" xfId="703"/>
    <cellStyle name="Comma 16 2 2 2" xfId="1097"/>
    <cellStyle name="Comma 16 2 2 3" xfId="1692"/>
    <cellStyle name="Comma 16 2 2 4" xfId="2085"/>
    <cellStyle name="Comma 16 2 2 5" xfId="2479"/>
    <cellStyle name="Comma 16 2 2 6" xfId="2876"/>
    <cellStyle name="Comma 16 2 3" xfId="901"/>
    <cellStyle name="Comma 16 2 4" xfId="1300"/>
    <cellStyle name="Comma 16 2 5" xfId="1496"/>
    <cellStyle name="Comma 16 2 6" xfId="1888"/>
    <cellStyle name="Comma 16 2 7" xfId="2283"/>
    <cellStyle name="Comma 16 2 8" xfId="2680"/>
    <cellStyle name="Comma 16 3" xfId="643"/>
    <cellStyle name="Comma 16 3 2" xfId="1037"/>
    <cellStyle name="Comma 16 3 3" xfId="1632"/>
    <cellStyle name="Comma 16 3 4" xfId="2025"/>
    <cellStyle name="Comma 16 3 5" xfId="2419"/>
    <cellStyle name="Comma 16 3 6" xfId="2816"/>
    <cellStyle name="Comma 16 4" xfId="840"/>
    <cellStyle name="Comma 16 5" xfId="1239"/>
    <cellStyle name="Comma 16 6" xfId="1436"/>
    <cellStyle name="Comma 16 7" xfId="1828"/>
    <cellStyle name="Comma 16 8" xfId="2223"/>
    <cellStyle name="Comma 16 9" xfId="2619"/>
    <cellStyle name="Comma 17" xfId="6"/>
    <cellStyle name="Comma 17 2" xfId="239"/>
    <cellStyle name="Comma 17 2 2" xfId="493"/>
    <cellStyle name="Comma 17 2 2 2" xfId="705"/>
    <cellStyle name="Comma 17 2 2 2 2" xfId="1099"/>
    <cellStyle name="Comma 17 2 2 2 3" xfId="1694"/>
    <cellStyle name="Comma 17 2 2 2 4" xfId="2087"/>
    <cellStyle name="Comma 17 2 2 2 5" xfId="2481"/>
    <cellStyle name="Comma 17 2 2 2 6" xfId="2878"/>
    <cellStyle name="Comma 17 2 2 3" xfId="903"/>
    <cellStyle name="Comma 17 2 2 4" xfId="1302"/>
    <cellStyle name="Comma 17 2 2 5" xfId="1498"/>
    <cellStyle name="Comma 17 2 2 6" xfId="1890"/>
    <cellStyle name="Comma 17 2 2 7" xfId="2285"/>
    <cellStyle name="Comma 17 2 2 8" xfId="2682"/>
    <cellStyle name="Comma 17 2 3" xfId="586"/>
    <cellStyle name="Comma 17 2 3 2" xfId="980"/>
    <cellStyle name="Comma 17 2 3 3" xfId="1575"/>
    <cellStyle name="Comma 17 2 3 4" xfId="1968"/>
    <cellStyle name="Comma 17 2 3 5" xfId="2362"/>
    <cellStyle name="Comma 17 2 3 6" xfId="2759"/>
    <cellStyle name="Comma 17 2 4" xfId="781"/>
    <cellStyle name="Comma 17 2 5" xfId="1181"/>
    <cellStyle name="Comma 17 2 6" xfId="1378"/>
    <cellStyle name="Comma 17 2 7" xfId="1771"/>
    <cellStyle name="Comma 17 2 8" xfId="2165"/>
    <cellStyle name="Comma 17 2 9" xfId="2560"/>
    <cellStyle name="Comma 17 3" xfId="7"/>
    <cellStyle name="Comma 17 3 2" xfId="187"/>
    <cellStyle name="Comma 17 3 2 2" xfId="579"/>
    <cellStyle name="Comma 17 3 2 2 2" xfId="973"/>
    <cellStyle name="Comma 17 3 2 2 3" xfId="1568"/>
    <cellStyle name="Comma 17 3 2 2 4" xfId="1961"/>
    <cellStyle name="Comma 17 3 2 2 5" xfId="2355"/>
    <cellStyle name="Comma 17 3 2 2 6" xfId="2752"/>
    <cellStyle name="Comma 17 3 2 3" xfId="775"/>
    <cellStyle name="Comma 17 3 2 4" xfId="1175"/>
    <cellStyle name="Comma 17 3 2 5" xfId="1372"/>
    <cellStyle name="Comma 17 3 2 6" xfId="1765"/>
    <cellStyle name="Comma 17 3 2 7" xfId="2159"/>
    <cellStyle name="Comma 17 3 2 8" xfId="2554"/>
    <cellStyle name="Comma 17 4" xfId="371"/>
    <cellStyle name="Comma 17 4 2" xfId="645"/>
    <cellStyle name="Comma 17 4 2 2" xfId="1039"/>
    <cellStyle name="Comma 17 4 2 3" xfId="1634"/>
    <cellStyle name="Comma 17 4 2 4" xfId="2027"/>
    <cellStyle name="Comma 17 4 2 5" xfId="2421"/>
    <cellStyle name="Comma 17 4 2 6" xfId="2818"/>
    <cellStyle name="Comma 17 4 3" xfId="842"/>
    <cellStyle name="Comma 17 4 4" xfId="1241"/>
    <cellStyle name="Comma 17 4 5" xfId="1438"/>
    <cellStyle name="Comma 17 4 6" xfId="1830"/>
    <cellStyle name="Comma 17 4 7" xfId="2225"/>
    <cellStyle name="Comma 17 4 8" xfId="2621"/>
    <cellStyle name="Comma 18" xfId="91"/>
    <cellStyle name="Comma 18 2" xfId="182"/>
    <cellStyle name="Comma 18 2 2" xfId="574"/>
    <cellStyle name="Comma 18 2 2 2" xfId="968"/>
    <cellStyle name="Comma 18 2 2 3" xfId="1563"/>
    <cellStyle name="Comma 18 2 2 4" xfId="1956"/>
    <cellStyle name="Comma 18 2 2 5" xfId="2350"/>
    <cellStyle name="Comma 18 2 2 6" xfId="2747"/>
    <cellStyle name="Comma 18 2 3" xfId="770"/>
    <cellStyle name="Comma 18 2 4" xfId="1170"/>
    <cellStyle name="Comma 18 2 5" xfId="1367"/>
    <cellStyle name="Comma 18 2 6" xfId="1760"/>
    <cellStyle name="Comma 18 2 7" xfId="2154"/>
    <cellStyle name="Comma 18 2 8" xfId="2549"/>
    <cellStyle name="Comma 18 3" xfId="306"/>
    <cellStyle name="Comma 18 3 2" xfId="392"/>
    <cellStyle name="Comma 18 3 2 2" xfId="657"/>
    <cellStyle name="Comma 18 3 2 2 2" xfId="1051"/>
    <cellStyle name="Comma 18 3 2 2 3" xfId="1646"/>
    <cellStyle name="Comma 18 3 2 2 4" xfId="2039"/>
    <cellStyle name="Comma 18 3 2 2 5" xfId="2433"/>
    <cellStyle name="Comma 18 3 2 2 6" xfId="2830"/>
    <cellStyle name="Comma 18 3 2 3" xfId="854"/>
    <cellStyle name="Comma 18 3 2 4" xfId="1253"/>
    <cellStyle name="Comma 18 3 2 5" xfId="1450"/>
    <cellStyle name="Comma 18 3 2 6" xfId="1842"/>
    <cellStyle name="Comma 18 3 2 7" xfId="2237"/>
    <cellStyle name="Comma 18 3 2 8" xfId="2633"/>
    <cellStyle name="Comma 18 3 3" xfId="617"/>
    <cellStyle name="Comma 18 3 3 2" xfId="1011"/>
    <cellStyle name="Comma 18 3 3 3" xfId="1606"/>
    <cellStyle name="Comma 18 3 3 4" xfId="1999"/>
    <cellStyle name="Comma 18 3 3 5" xfId="2393"/>
    <cellStyle name="Comma 18 3 3 6" xfId="2790"/>
    <cellStyle name="Comma 18 3 4" xfId="813"/>
    <cellStyle name="Comma 18 3 5" xfId="1212"/>
    <cellStyle name="Comma 18 3 6" xfId="1410"/>
    <cellStyle name="Comma 18 3 7" xfId="1802"/>
    <cellStyle name="Comma 18 3 8" xfId="2197"/>
    <cellStyle name="Comma 18 3 9" xfId="2592"/>
    <cellStyle name="Comma 19" xfId="183"/>
    <cellStyle name="Comma 19 2" xfId="512"/>
    <cellStyle name="Comma 19 2 2" xfId="717"/>
    <cellStyle name="Comma 19 2 2 2" xfId="1111"/>
    <cellStyle name="Comma 19 2 2 3" xfId="1706"/>
    <cellStyle name="Comma 19 2 2 4" xfId="2099"/>
    <cellStyle name="Comma 19 2 2 5" xfId="2493"/>
    <cellStyle name="Comma 19 2 2 6" xfId="2890"/>
    <cellStyle name="Comma 19 2 3" xfId="915"/>
    <cellStyle name="Comma 19 2 4" xfId="1314"/>
    <cellStyle name="Comma 19 2 5" xfId="1510"/>
    <cellStyle name="Comma 19 2 6" xfId="1903"/>
    <cellStyle name="Comma 19 2 7" xfId="2297"/>
    <cellStyle name="Comma 19 2 8" xfId="2694"/>
    <cellStyle name="Comma 19 3" xfId="575"/>
    <cellStyle name="Comma 19 3 2" xfId="969"/>
    <cellStyle name="Comma 19 3 3" xfId="1564"/>
    <cellStyle name="Comma 19 3 4" xfId="1957"/>
    <cellStyle name="Comma 19 3 5" xfId="2351"/>
    <cellStyle name="Comma 19 3 6" xfId="2748"/>
    <cellStyle name="Comma 19 4" xfId="771"/>
    <cellStyle name="Comma 19 5" xfId="1171"/>
    <cellStyle name="Comma 19 6" xfId="1368"/>
    <cellStyle name="Comma 19 7" xfId="1761"/>
    <cellStyle name="Comma 19 8" xfId="2155"/>
    <cellStyle name="Comma 19 9" xfId="2550"/>
    <cellStyle name="Comma 2" xfId="32"/>
    <cellStyle name="Comma 2 10" xfId="8"/>
    <cellStyle name="Comma 2 10 2" xfId="186"/>
    <cellStyle name="Comma 2 10 2 2" xfId="578"/>
    <cellStyle name="Comma 2 10 2 2 2" xfId="972"/>
    <cellStyle name="Comma 2 10 2 2 3" xfId="1567"/>
    <cellStyle name="Comma 2 10 2 2 4" xfId="1960"/>
    <cellStyle name="Comma 2 10 2 2 5" xfId="2354"/>
    <cellStyle name="Comma 2 10 2 2 6" xfId="2751"/>
    <cellStyle name="Comma 2 10 2 3" xfId="774"/>
    <cellStyle name="Comma 2 10 2 4" xfId="1174"/>
    <cellStyle name="Comma 2 10 2 5" xfId="1371"/>
    <cellStyle name="Comma 2 10 2 6" xfId="1764"/>
    <cellStyle name="Comma 2 10 2 7" xfId="2158"/>
    <cellStyle name="Comma 2 10 2 8" xfId="2553"/>
    <cellStyle name="Comma 2 2" xfId="57"/>
    <cellStyle name="Comma 2 2 2" xfId="294"/>
    <cellStyle name="Comma 2 2 2 2" xfId="432"/>
    <cellStyle name="Comma 2 2 2 2 2" xfId="684"/>
    <cellStyle name="Comma 2 2 2 2 2 2" xfId="1078"/>
    <cellStyle name="Comma 2 2 2 2 2 3" xfId="1673"/>
    <cellStyle name="Comma 2 2 2 2 2 4" xfId="2066"/>
    <cellStyle name="Comma 2 2 2 2 2 5" xfId="2460"/>
    <cellStyle name="Comma 2 2 2 2 2 6" xfId="2857"/>
    <cellStyle name="Comma 2 2 2 2 3" xfId="881"/>
    <cellStyle name="Comma 2 2 2 2 4" xfId="1280"/>
    <cellStyle name="Comma 2 2 2 2 5" xfId="1477"/>
    <cellStyle name="Comma 2 2 2 2 6" xfId="1869"/>
    <cellStyle name="Comma 2 2 2 2 7" xfId="2264"/>
    <cellStyle name="Comma 2 2 2 2 8" xfId="2660"/>
    <cellStyle name="Comma 2 2 2 3" xfId="605"/>
    <cellStyle name="Comma 2 2 2 3 2" xfId="999"/>
    <cellStyle name="Comma 2 2 2 3 3" xfId="1594"/>
    <cellStyle name="Comma 2 2 2 3 4" xfId="1987"/>
    <cellStyle name="Comma 2 2 2 3 5" xfId="2381"/>
    <cellStyle name="Comma 2 2 2 3 6" xfId="2778"/>
    <cellStyle name="Comma 2 2 2 4" xfId="801"/>
    <cellStyle name="Comma 2 2 2 5" xfId="1200"/>
    <cellStyle name="Comma 2 2 2 6" xfId="1398"/>
    <cellStyle name="Comma 2 2 2 7" xfId="1790"/>
    <cellStyle name="Comma 2 2 2 8" xfId="2185"/>
    <cellStyle name="Comma 2 2 2 9" xfId="2580"/>
    <cellStyle name="Comma 2 3" xfId="222"/>
    <cellStyle name="Comma 2 3 2" xfId="585"/>
    <cellStyle name="Comma 2 3 2 2" xfId="979"/>
    <cellStyle name="Comma 2 3 2 3" xfId="1574"/>
    <cellStyle name="Comma 2 3 2 4" xfId="1967"/>
    <cellStyle name="Comma 2 3 2 5" xfId="2361"/>
    <cellStyle name="Comma 2 3 2 6" xfId="2758"/>
    <cellStyle name="Comma 2 3 3" xfId="780"/>
    <cellStyle name="Comma 2 3 4" xfId="1180"/>
    <cellStyle name="Comma 2 3 5" xfId="1377"/>
    <cellStyle name="Comma 2 3 6" xfId="1770"/>
    <cellStyle name="Comma 2 3 7" xfId="2164"/>
    <cellStyle name="Comma 2 3 8" xfId="2559"/>
    <cellStyle name="Comma 2 4" xfId="282"/>
    <cellStyle name="Comma 2 4 2" xfId="593"/>
    <cellStyle name="Comma 2 4 2 2" xfId="987"/>
    <cellStyle name="Comma 2 4 2 3" xfId="1582"/>
    <cellStyle name="Comma 2 4 2 4" xfId="1975"/>
    <cellStyle name="Comma 2 4 2 5" xfId="2369"/>
    <cellStyle name="Comma 2 4 2 6" xfId="2766"/>
    <cellStyle name="Comma 2 4 3" xfId="789"/>
    <cellStyle name="Comma 2 4 4" xfId="1188"/>
    <cellStyle name="Comma 2 4 5" xfId="1386"/>
    <cellStyle name="Comma 2 4 6" xfId="1778"/>
    <cellStyle name="Comma 2 4 7" xfId="2173"/>
    <cellStyle name="Comma 2 4 8" xfId="2568"/>
    <cellStyle name="Comma 2 6" xfId="74"/>
    <cellStyle name="Comma 2 6 2" xfId="301"/>
    <cellStyle name="Comma 2 6 2 2" xfId="612"/>
    <cellStyle name="Comma 2 6 2 2 2" xfId="1006"/>
    <cellStyle name="Comma 2 6 2 2 3" xfId="1601"/>
    <cellStyle name="Comma 2 6 2 2 4" xfId="1994"/>
    <cellStyle name="Comma 2 6 2 2 5" xfId="2388"/>
    <cellStyle name="Comma 2 6 2 2 6" xfId="2785"/>
    <cellStyle name="Comma 2 6 2 3" xfId="808"/>
    <cellStyle name="Comma 2 6 2 4" xfId="1207"/>
    <cellStyle name="Comma 2 6 2 5" xfId="1405"/>
    <cellStyle name="Comma 2 6 2 6" xfId="1797"/>
    <cellStyle name="Comma 2 6 2 7" xfId="2192"/>
    <cellStyle name="Comma 2 6 2 8" xfId="2587"/>
    <cellStyle name="Comma 2 6 3" xfId="562"/>
    <cellStyle name="Comma 2 6 3 2" xfId="956"/>
    <cellStyle name="Comma 2 6 3 3" xfId="1551"/>
    <cellStyle name="Comma 2 6 3 4" xfId="1944"/>
    <cellStyle name="Comma 2 6 3 5" xfId="2338"/>
    <cellStyle name="Comma 2 6 3 6" xfId="2735"/>
    <cellStyle name="Comma 2 6 4" xfId="758"/>
    <cellStyle name="Comma 2 6 5" xfId="1159"/>
    <cellStyle name="Comma 2 6 6" xfId="1356"/>
    <cellStyle name="Comma 2 6 7" xfId="1748"/>
    <cellStyle name="Comma 2 6 8" xfId="2143"/>
    <cellStyle name="Comma 2 6 9" xfId="2537"/>
    <cellStyle name="Comma 20" xfId="375"/>
    <cellStyle name="Comma 20 2" xfId="497"/>
    <cellStyle name="Comma 20 2 2" xfId="709"/>
    <cellStyle name="Comma 20 2 2 2" xfId="1103"/>
    <cellStyle name="Comma 20 2 2 3" xfId="1698"/>
    <cellStyle name="Comma 20 2 2 4" xfId="2091"/>
    <cellStyle name="Comma 20 2 2 5" xfId="2485"/>
    <cellStyle name="Comma 20 2 2 6" xfId="2882"/>
    <cellStyle name="Comma 20 2 3" xfId="907"/>
    <cellStyle name="Comma 20 2 4" xfId="1306"/>
    <cellStyle name="Comma 20 2 5" xfId="1502"/>
    <cellStyle name="Comma 20 2 6" xfId="1894"/>
    <cellStyle name="Comma 20 2 7" xfId="2289"/>
    <cellStyle name="Comma 20 2 8" xfId="2686"/>
    <cellStyle name="Comma 20 3" xfId="649"/>
    <cellStyle name="Comma 20 3 2" xfId="1043"/>
    <cellStyle name="Comma 20 3 3" xfId="1638"/>
    <cellStyle name="Comma 20 3 4" xfId="2031"/>
    <cellStyle name="Comma 20 3 5" xfId="2425"/>
    <cellStyle name="Comma 20 3 6" xfId="2822"/>
    <cellStyle name="Comma 20 4" xfId="846"/>
    <cellStyle name="Comma 20 5" xfId="1245"/>
    <cellStyle name="Comma 20 6" xfId="1442"/>
    <cellStyle name="Comma 20 7" xfId="1834"/>
    <cellStyle name="Comma 20 8" xfId="2229"/>
    <cellStyle name="Comma 20 9" xfId="2625"/>
    <cellStyle name="Comma 21" xfId="395"/>
    <cellStyle name="Comma 21 2" xfId="518"/>
    <cellStyle name="Comma 21 2 2" xfId="721"/>
    <cellStyle name="Comma 21 2 2 2" xfId="1115"/>
    <cellStyle name="Comma 21 2 2 3" xfId="1710"/>
    <cellStyle name="Comma 21 2 2 4" xfId="2103"/>
    <cellStyle name="Comma 21 2 2 5" xfId="2497"/>
    <cellStyle name="Comma 21 2 2 6" xfId="2894"/>
    <cellStyle name="Comma 21 2 3" xfId="919"/>
    <cellStyle name="Comma 21 2 4" xfId="1318"/>
    <cellStyle name="Comma 21 2 5" xfId="1514"/>
    <cellStyle name="Comma 21 2 6" xfId="1907"/>
    <cellStyle name="Comma 21 2 7" xfId="2301"/>
    <cellStyle name="Comma 21 2 8" xfId="2698"/>
    <cellStyle name="Comma 21 3" xfId="660"/>
    <cellStyle name="Comma 21 3 2" xfId="1054"/>
    <cellStyle name="Comma 21 3 3" xfId="1649"/>
    <cellStyle name="Comma 21 3 4" xfId="2042"/>
    <cellStyle name="Comma 21 3 5" xfId="2436"/>
    <cellStyle name="Comma 21 3 6" xfId="2833"/>
    <cellStyle name="Comma 21 4" xfId="857"/>
    <cellStyle name="Comma 21 5" xfId="1256"/>
    <cellStyle name="Comma 21 6" xfId="1453"/>
    <cellStyle name="Comma 21 7" xfId="1845"/>
    <cellStyle name="Comma 21 8" xfId="2240"/>
    <cellStyle name="Comma 21 9" xfId="2636"/>
    <cellStyle name="Comma 22" xfId="394"/>
    <cellStyle name="Comma 22 2" xfId="517"/>
    <cellStyle name="Comma 22 2 2" xfId="720"/>
    <cellStyle name="Comma 22 2 2 2" xfId="1114"/>
    <cellStyle name="Comma 22 2 2 3" xfId="1709"/>
    <cellStyle name="Comma 22 2 2 4" xfId="2102"/>
    <cellStyle name="Comma 22 2 2 5" xfId="2496"/>
    <cellStyle name="Comma 22 2 2 6" xfId="2893"/>
    <cellStyle name="Comma 22 2 3" xfId="918"/>
    <cellStyle name="Comma 22 2 4" xfId="1317"/>
    <cellStyle name="Comma 22 2 5" xfId="1513"/>
    <cellStyle name="Comma 22 2 6" xfId="1906"/>
    <cellStyle name="Comma 22 2 7" xfId="2300"/>
    <cellStyle name="Comma 22 2 8" xfId="2697"/>
    <cellStyle name="Comma 22 3" xfId="659"/>
    <cellStyle name="Comma 22 3 2" xfId="1053"/>
    <cellStyle name="Comma 22 3 3" xfId="1648"/>
    <cellStyle name="Comma 22 3 4" xfId="2041"/>
    <cellStyle name="Comma 22 3 5" xfId="2435"/>
    <cellStyle name="Comma 22 3 6" xfId="2832"/>
    <cellStyle name="Comma 22 4" xfId="856"/>
    <cellStyle name="Comma 22 5" xfId="1255"/>
    <cellStyle name="Comma 22 6" xfId="1452"/>
    <cellStyle name="Comma 22 7" xfId="1844"/>
    <cellStyle name="Comma 22 8" xfId="2239"/>
    <cellStyle name="Comma 22 9" xfId="2635"/>
    <cellStyle name="Comma 23" xfId="393"/>
    <cellStyle name="Comma 23 2" xfId="516"/>
    <cellStyle name="Comma 23 2 2" xfId="719"/>
    <cellStyle name="Comma 23 2 2 2" xfId="1113"/>
    <cellStyle name="Comma 23 2 2 3" xfId="1708"/>
    <cellStyle name="Comma 23 2 2 4" xfId="2101"/>
    <cellStyle name="Comma 23 2 2 5" xfId="2495"/>
    <cellStyle name="Comma 23 2 2 6" xfId="2892"/>
    <cellStyle name="Comma 23 2 3" xfId="917"/>
    <cellStyle name="Comma 23 2 4" xfId="1316"/>
    <cellStyle name="Comma 23 2 5" xfId="1512"/>
    <cellStyle name="Comma 23 2 6" xfId="1905"/>
    <cellStyle name="Comma 23 2 7" xfId="2299"/>
    <cellStyle name="Comma 23 2 8" xfId="2696"/>
    <cellStyle name="Comma 23 3" xfId="658"/>
    <cellStyle name="Comma 23 3 2" xfId="1052"/>
    <cellStyle name="Comma 23 3 3" xfId="1647"/>
    <cellStyle name="Comma 23 3 4" xfId="2040"/>
    <cellStyle name="Comma 23 3 5" xfId="2434"/>
    <cellStyle name="Comma 23 3 6" xfId="2831"/>
    <cellStyle name="Comma 23 4" xfId="855"/>
    <cellStyle name="Comma 23 5" xfId="1254"/>
    <cellStyle name="Comma 23 6" xfId="1451"/>
    <cellStyle name="Comma 23 7" xfId="1843"/>
    <cellStyle name="Comma 23 8" xfId="2238"/>
    <cellStyle name="Comma 23 9" xfId="2634"/>
    <cellStyle name="Comma 24" xfId="391"/>
    <cellStyle name="Comma 24 2" xfId="515"/>
    <cellStyle name="Comma 24 2 2" xfId="718"/>
    <cellStyle name="Comma 24 2 2 2" xfId="1112"/>
    <cellStyle name="Comma 24 2 2 3" xfId="1707"/>
    <cellStyle name="Comma 24 2 2 4" xfId="2100"/>
    <cellStyle name="Comma 24 2 2 5" xfId="2494"/>
    <cellStyle name="Comma 24 2 2 6" xfId="2891"/>
    <cellStyle name="Comma 24 2 3" xfId="916"/>
    <cellStyle name="Comma 24 2 4" xfId="1315"/>
    <cellStyle name="Comma 24 2 5" xfId="1511"/>
    <cellStyle name="Comma 24 2 6" xfId="1904"/>
    <cellStyle name="Comma 24 2 7" xfId="2298"/>
    <cellStyle name="Comma 24 2 8" xfId="2695"/>
    <cellStyle name="Comma 24 3" xfId="656"/>
    <cellStyle name="Comma 24 3 2" xfId="1050"/>
    <cellStyle name="Comma 24 3 3" xfId="1645"/>
    <cellStyle name="Comma 24 3 4" xfId="2038"/>
    <cellStyle name="Comma 24 3 5" xfId="2432"/>
    <cellStyle name="Comma 24 3 6" xfId="2829"/>
    <cellStyle name="Comma 24 4" xfId="853"/>
    <cellStyle name="Comma 24 5" xfId="1252"/>
    <cellStyle name="Comma 24 6" xfId="1449"/>
    <cellStyle name="Comma 24 7" xfId="1841"/>
    <cellStyle name="Comma 24 8" xfId="2236"/>
    <cellStyle name="Comma 24 9" xfId="2632"/>
    <cellStyle name="Comma 25" xfId="396"/>
    <cellStyle name="Comma 25 2" xfId="519"/>
    <cellStyle name="Comma 25 2 2" xfId="722"/>
    <cellStyle name="Comma 25 2 2 2" xfId="1116"/>
    <cellStyle name="Comma 25 2 2 3" xfId="1711"/>
    <cellStyle name="Comma 25 2 2 4" xfId="2104"/>
    <cellStyle name="Comma 25 2 2 5" xfId="2498"/>
    <cellStyle name="Comma 25 2 2 6" xfId="2895"/>
    <cellStyle name="Comma 25 2 3" xfId="920"/>
    <cellStyle name="Comma 25 2 4" xfId="1319"/>
    <cellStyle name="Comma 25 2 5" xfId="1515"/>
    <cellStyle name="Comma 25 2 6" xfId="1908"/>
    <cellStyle name="Comma 25 2 7" xfId="2302"/>
    <cellStyle name="Comma 25 2 8" xfId="2699"/>
    <cellStyle name="Comma 25 3" xfId="661"/>
    <cellStyle name="Comma 25 3 2" xfId="1055"/>
    <cellStyle name="Comma 25 3 3" xfId="1650"/>
    <cellStyle name="Comma 25 3 4" xfId="2043"/>
    <cellStyle name="Comma 25 3 5" xfId="2437"/>
    <cellStyle name="Comma 25 3 6" xfId="2834"/>
    <cellStyle name="Comma 25 4" xfId="858"/>
    <cellStyle name="Comma 25 5" xfId="1257"/>
    <cellStyle name="Comma 25 6" xfId="1454"/>
    <cellStyle name="Comma 25 7" xfId="1846"/>
    <cellStyle name="Comma 25 8" xfId="2241"/>
    <cellStyle name="Comma 25 9" xfId="2637"/>
    <cellStyle name="Comma 26" xfId="401"/>
    <cellStyle name="Comma 26 2" xfId="526"/>
    <cellStyle name="Comma 26 2 2" xfId="727"/>
    <cellStyle name="Comma 26 2 2 2" xfId="1121"/>
    <cellStyle name="Comma 26 2 2 3" xfId="1716"/>
    <cellStyle name="Comma 26 2 2 4" xfId="2109"/>
    <cellStyle name="Comma 26 2 2 5" xfId="2503"/>
    <cellStyle name="Comma 26 2 2 6" xfId="2900"/>
    <cellStyle name="Comma 26 2 3" xfId="925"/>
    <cellStyle name="Comma 26 2 4" xfId="1324"/>
    <cellStyle name="Comma 26 2 5" xfId="1520"/>
    <cellStyle name="Comma 26 2 6" xfId="1913"/>
    <cellStyle name="Comma 26 2 7" xfId="2307"/>
    <cellStyle name="Comma 26 2 8" xfId="2704"/>
    <cellStyle name="Comma 26 3" xfId="665"/>
    <cellStyle name="Comma 26 3 2" xfId="1059"/>
    <cellStyle name="Comma 26 3 3" xfId="1654"/>
    <cellStyle name="Comma 26 3 4" xfId="2047"/>
    <cellStyle name="Comma 26 3 5" xfId="2441"/>
    <cellStyle name="Comma 26 3 6" xfId="2838"/>
    <cellStyle name="Comma 26 4" xfId="862"/>
    <cellStyle name="Comma 26 5" xfId="1261"/>
    <cellStyle name="Comma 26 6" xfId="1458"/>
    <cellStyle name="Comma 26 7" xfId="1850"/>
    <cellStyle name="Comma 26 8" xfId="2245"/>
    <cellStyle name="Comma 26 9" xfId="2641"/>
    <cellStyle name="Comma 27" xfId="406"/>
    <cellStyle name="Comma 27 2" xfId="530"/>
    <cellStyle name="Comma 27 2 2" xfId="731"/>
    <cellStyle name="Comma 27 2 2 2" xfId="1125"/>
    <cellStyle name="Comma 27 2 2 3" xfId="1720"/>
    <cellStyle name="Comma 27 2 2 4" xfId="2113"/>
    <cellStyle name="Comma 27 2 2 5" xfId="2507"/>
    <cellStyle name="Comma 27 2 2 6" xfId="2904"/>
    <cellStyle name="Comma 27 2 3" xfId="929"/>
    <cellStyle name="Comma 27 2 4" xfId="1328"/>
    <cellStyle name="Comma 27 2 5" xfId="1524"/>
    <cellStyle name="Comma 27 2 6" xfId="1917"/>
    <cellStyle name="Comma 27 2 7" xfId="2311"/>
    <cellStyle name="Comma 27 2 8" xfId="2708"/>
    <cellStyle name="Comma 27 3" xfId="669"/>
    <cellStyle name="Comma 27 3 2" xfId="1063"/>
    <cellStyle name="Comma 27 3 3" xfId="1658"/>
    <cellStyle name="Comma 27 3 4" xfId="2051"/>
    <cellStyle name="Comma 27 3 5" xfId="2445"/>
    <cellStyle name="Comma 27 3 6" xfId="2842"/>
    <cellStyle name="Comma 27 4" xfId="866"/>
    <cellStyle name="Comma 27 5" xfId="1265"/>
    <cellStyle name="Comma 27 6" xfId="1462"/>
    <cellStyle name="Comma 27 7" xfId="1854"/>
    <cellStyle name="Comma 27 8" xfId="2249"/>
    <cellStyle name="Comma 27 9" xfId="2645"/>
    <cellStyle name="Comma 28" xfId="407"/>
    <cellStyle name="Comma 28 2" xfId="531"/>
    <cellStyle name="Comma 28 2 2" xfId="732"/>
    <cellStyle name="Comma 28 2 2 2" xfId="1126"/>
    <cellStyle name="Comma 28 2 2 3" xfId="1721"/>
    <cellStyle name="Comma 28 2 2 4" xfId="2114"/>
    <cellStyle name="Comma 28 2 2 5" xfId="2508"/>
    <cellStyle name="Comma 28 2 2 6" xfId="2905"/>
    <cellStyle name="Comma 28 2 3" xfId="930"/>
    <cellStyle name="Comma 28 2 4" xfId="1329"/>
    <cellStyle name="Comma 28 2 5" xfId="1525"/>
    <cellStyle name="Comma 28 2 6" xfId="1918"/>
    <cellStyle name="Comma 28 2 7" xfId="2312"/>
    <cellStyle name="Comma 28 2 8" xfId="2709"/>
    <cellStyle name="Comma 28 3" xfId="670"/>
    <cellStyle name="Comma 28 3 2" xfId="1064"/>
    <cellStyle name="Comma 28 3 3" xfId="1659"/>
    <cellStyle name="Comma 28 3 4" xfId="2052"/>
    <cellStyle name="Comma 28 3 5" xfId="2446"/>
    <cellStyle name="Comma 28 3 6" xfId="2843"/>
    <cellStyle name="Comma 28 4" xfId="867"/>
    <cellStyle name="Comma 28 5" xfId="1266"/>
    <cellStyle name="Comma 28 6" xfId="1463"/>
    <cellStyle name="Comma 28 7" xfId="1855"/>
    <cellStyle name="Comma 28 8" xfId="2250"/>
    <cellStyle name="Comma 28 9" xfId="2646"/>
    <cellStyle name="Comma 29" xfId="410"/>
    <cellStyle name="Comma 29 2" xfId="673"/>
    <cellStyle name="Comma 29 2 2" xfId="1067"/>
    <cellStyle name="Comma 29 2 3" xfId="1662"/>
    <cellStyle name="Comma 29 2 4" xfId="2055"/>
    <cellStyle name="Comma 29 2 5" xfId="2449"/>
    <cellStyle name="Comma 29 2 6" xfId="2846"/>
    <cellStyle name="Comma 29 3" xfId="870"/>
    <cellStyle name="Comma 29 4" xfId="1269"/>
    <cellStyle name="Comma 29 5" xfId="1466"/>
    <cellStyle name="Comma 29 6" xfId="1858"/>
    <cellStyle name="Comma 29 7" xfId="2253"/>
    <cellStyle name="Comma 29 8" xfId="2649"/>
    <cellStyle name="Comma 3" xfId="31"/>
    <cellStyle name="Comma 3 2" xfId="184"/>
    <cellStyle name="Comma 3 2 10" xfId="2551"/>
    <cellStyle name="Comma 3 2 2" xfId="450"/>
    <cellStyle name="Comma 3 2 2 2" xfId="689"/>
    <cellStyle name="Comma 3 2 2 2 2" xfId="1083"/>
    <cellStyle name="Comma 3 2 2 2 3" xfId="1678"/>
    <cellStyle name="Comma 3 2 2 2 4" xfId="2071"/>
    <cellStyle name="Comma 3 2 2 2 5" xfId="2465"/>
    <cellStyle name="Comma 3 2 2 2 6" xfId="2862"/>
    <cellStyle name="Comma 3 2 2 3" xfId="886"/>
    <cellStyle name="Comma 3 2 2 4" xfId="1285"/>
    <cellStyle name="Comma 3 2 2 5" xfId="1482"/>
    <cellStyle name="Comma 3 2 2 6" xfId="1874"/>
    <cellStyle name="Comma 3 2 2 7" xfId="2269"/>
    <cellStyle name="Comma 3 2 2 8" xfId="2665"/>
    <cellStyle name="Comma 3 2 3" xfId="329"/>
    <cellStyle name="Comma 3 2 3 2" xfId="628"/>
    <cellStyle name="Comma 3 2 3 2 2" xfId="1022"/>
    <cellStyle name="Comma 3 2 3 2 3" xfId="1617"/>
    <cellStyle name="Comma 3 2 3 2 4" xfId="2010"/>
    <cellStyle name="Comma 3 2 3 2 5" xfId="2404"/>
    <cellStyle name="Comma 3 2 3 2 6" xfId="2801"/>
    <cellStyle name="Comma 3 2 3 3" xfId="824"/>
    <cellStyle name="Comma 3 2 3 4" xfId="1224"/>
    <cellStyle name="Comma 3 2 3 5" xfId="1421"/>
    <cellStyle name="Comma 3 2 3 6" xfId="1813"/>
    <cellStyle name="Comma 3 2 3 7" xfId="2208"/>
    <cellStyle name="Comma 3 2 3 8" xfId="2603"/>
    <cellStyle name="Comma 3 2 4" xfId="576"/>
    <cellStyle name="Comma 3 2 4 2" xfId="970"/>
    <cellStyle name="Comma 3 2 4 3" xfId="1565"/>
    <cellStyle name="Comma 3 2 4 4" xfId="1958"/>
    <cellStyle name="Comma 3 2 4 5" xfId="2352"/>
    <cellStyle name="Comma 3 2 4 6" xfId="2749"/>
    <cellStyle name="Comma 3 2 5" xfId="772"/>
    <cellStyle name="Comma 3 2 6" xfId="1172"/>
    <cellStyle name="Comma 3 2 7" xfId="1369"/>
    <cellStyle name="Comma 3 2 8" xfId="1762"/>
    <cellStyle name="Comma 3 2 9" xfId="2156"/>
    <cellStyle name="Comma 3 3" xfId="281"/>
    <cellStyle name="Comma 3 3 2" xfId="433"/>
    <cellStyle name="Comma 3 3 2 2" xfId="685"/>
    <cellStyle name="Comma 3 3 2 2 2" xfId="1079"/>
    <cellStyle name="Comma 3 3 2 2 3" xfId="1674"/>
    <cellStyle name="Comma 3 3 2 2 4" xfId="2067"/>
    <cellStyle name="Comma 3 3 2 2 5" xfId="2461"/>
    <cellStyle name="Comma 3 3 2 2 6" xfId="2858"/>
    <cellStyle name="Comma 3 3 2 3" xfId="882"/>
    <cellStyle name="Comma 3 3 2 4" xfId="1281"/>
    <cellStyle name="Comma 3 3 2 5" xfId="1478"/>
    <cellStyle name="Comma 3 3 2 6" xfId="1870"/>
    <cellStyle name="Comma 3 3 2 7" xfId="2265"/>
    <cellStyle name="Comma 3 3 2 8" xfId="2661"/>
    <cellStyle name="Comma 3 3 3" xfId="592"/>
    <cellStyle name="Comma 3 3 3 2" xfId="986"/>
    <cellStyle name="Comma 3 3 3 3" xfId="1581"/>
    <cellStyle name="Comma 3 3 3 4" xfId="1974"/>
    <cellStyle name="Comma 3 3 3 5" xfId="2368"/>
    <cellStyle name="Comma 3 3 3 6" xfId="2765"/>
    <cellStyle name="Comma 3 3 4" xfId="788"/>
    <cellStyle name="Comma 3 3 5" xfId="1187"/>
    <cellStyle name="Comma 3 3 6" xfId="1385"/>
    <cellStyle name="Comma 3 3 7" xfId="1777"/>
    <cellStyle name="Comma 3 3 8" xfId="2172"/>
    <cellStyle name="Comma 3 3 9" xfId="2567"/>
    <cellStyle name="Comma 3 4" xfId="479"/>
    <cellStyle name="Comma 3 4 2" xfId="696"/>
    <cellStyle name="Comma 3 4 2 2" xfId="1090"/>
    <cellStyle name="Comma 3 4 2 3" xfId="1685"/>
    <cellStyle name="Comma 3 4 2 4" xfId="2078"/>
    <cellStyle name="Comma 3 4 2 5" xfId="2472"/>
    <cellStyle name="Comma 3 4 2 6" xfId="2869"/>
    <cellStyle name="Comma 3 4 3" xfId="894"/>
    <cellStyle name="Comma 3 4 4" xfId="1292"/>
    <cellStyle name="Comma 3 4 5" xfId="1489"/>
    <cellStyle name="Comma 3 4 6" xfId="1881"/>
    <cellStyle name="Comma 3 4 7" xfId="2276"/>
    <cellStyle name="Comma 3 4 8" xfId="2673"/>
    <cellStyle name="Comma 3 5" xfId="358"/>
    <cellStyle name="Comma 3 5 2" xfId="637"/>
    <cellStyle name="Comma 3 5 2 2" xfId="1031"/>
    <cellStyle name="Comma 3 5 2 3" xfId="1626"/>
    <cellStyle name="Comma 3 5 2 4" xfId="2019"/>
    <cellStyle name="Comma 3 5 2 5" xfId="2413"/>
    <cellStyle name="Comma 3 5 2 6" xfId="2810"/>
    <cellStyle name="Comma 3 5 3" xfId="834"/>
    <cellStyle name="Comma 3 5 4" xfId="1233"/>
    <cellStyle name="Comma 3 5 5" xfId="1430"/>
    <cellStyle name="Comma 3 5 6" xfId="1822"/>
    <cellStyle name="Comma 3 5 7" xfId="2217"/>
    <cellStyle name="Comma 3 5 8" xfId="2613"/>
    <cellStyle name="Comma 30" xfId="423"/>
    <cellStyle name="Comma 30 2" xfId="677"/>
    <cellStyle name="Comma 30 2 2" xfId="1071"/>
    <cellStyle name="Comma 30 2 3" xfId="1666"/>
    <cellStyle name="Comma 30 2 4" xfId="2059"/>
    <cellStyle name="Comma 30 2 5" xfId="2453"/>
    <cellStyle name="Comma 30 2 6" xfId="2850"/>
    <cellStyle name="Comma 30 3" xfId="874"/>
    <cellStyle name="Comma 30 4" xfId="1273"/>
    <cellStyle name="Comma 30 5" xfId="1470"/>
    <cellStyle name="Comma 30 6" xfId="1862"/>
    <cellStyle name="Comma 30 7" xfId="2257"/>
    <cellStyle name="Comma 30 8" xfId="2653"/>
    <cellStyle name="Comma 31" xfId="443"/>
    <cellStyle name="Comma 31 2" xfId="688"/>
    <cellStyle name="Comma 31 2 2" xfId="1082"/>
    <cellStyle name="Comma 31 2 3" xfId="1677"/>
    <cellStyle name="Comma 31 2 4" xfId="2070"/>
    <cellStyle name="Comma 31 2 5" xfId="2464"/>
    <cellStyle name="Comma 31 2 6" xfId="2861"/>
    <cellStyle name="Comma 31 3" xfId="885"/>
    <cellStyle name="Comma 31 4" xfId="1284"/>
    <cellStyle name="Comma 31 5" xfId="1481"/>
    <cellStyle name="Comma 31 6" xfId="1873"/>
    <cellStyle name="Comma 31 7" xfId="2268"/>
    <cellStyle name="Comma 31 8" xfId="2664"/>
    <cellStyle name="Comma 32" xfId="532"/>
    <cellStyle name="Comma 32 2" xfId="733"/>
    <cellStyle name="Comma 32 2 2" xfId="1127"/>
    <cellStyle name="Comma 32 2 3" xfId="1722"/>
    <cellStyle name="Comma 32 2 4" xfId="2115"/>
    <cellStyle name="Comma 32 2 5" xfId="2509"/>
    <cellStyle name="Comma 32 2 6" xfId="2906"/>
    <cellStyle name="Comma 32 3" xfId="931"/>
    <cellStyle name="Comma 32 4" xfId="1330"/>
    <cellStyle name="Comma 32 5" xfId="1526"/>
    <cellStyle name="Comma 32 6" xfId="1919"/>
    <cellStyle name="Comma 32 7" xfId="2313"/>
    <cellStyle name="Comma 32 8" xfId="2710"/>
    <cellStyle name="Comma 33" xfId="535"/>
    <cellStyle name="Comma 33 2" xfId="735"/>
    <cellStyle name="Comma 33 2 2" xfId="1129"/>
    <cellStyle name="Comma 33 2 3" xfId="1724"/>
    <cellStyle name="Comma 33 2 4" xfId="2117"/>
    <cellStyle name="Comma 33 2 5" xfId="2511"/>
    <cellStyle name="Comma 33 2 6" xfId="2908"/>
    <cellStyle name="Comma 33 3" xfId="933"/>
    <cellStyle name="Comma 33 4" xfId="1332"/>
    <cellStyle name="Comma 33 5" xfId="1528"/>
    <cellStyle name="Comma 33 6" xfId="1921"/>
    <cellStyle name="Comma 33 7" xfId="2315"/>
    <cellStyle name="Comma 33 8" xfId="2712"/>
    <cellStyle name="Comma 34" xfId="534"/>
    <cellStyle name="Comma 34 2" xfId="734"/>
    <cellStyle name="Comma 34 2 2" xfId="1128"/>
    <cellStyle name="Comma 34 2 3" xfId="1723"/>
    <cellStyle name="Comma 34 2 4" xfId="2116"/>
    <cellStyle name="Comma 34 2 5" xfId="2510"/>
    <cellStyle name="Comma 34 2 6" xfId="2907"/>
    <cellStyle name="Comma 34 3" xfId="932"/>
    <cellStyle name="Comma 34 4" xfId="1331"/>
    <cellStyle name="Comma 34 5" xfId="1527"/>
    <cellStyle name="Comma 34 6" xfId="1920"/>
    <cellStyle name="Comma 34 7" xfId="2314"/>
    <cellStyle name="Comma 34 8" xfId="2711"/>
    <cellStyle name="Comma 35" xfId="325"/>
    <cellStyle name="Comma 35 2" xfId="627"/>
    <cellStyle name="Comma 35 2 2" xfId="1021"/>
    <cellStyle name="Comma 35 2 3" xfId="1616"/>
    <cellStyle name="Comma 35 2 4" xfId="2009"/>
    <cellStyle name="Comma 35 2 5" xfId="2403"/>
    <cellStyle name="Comma 35 2 6" xfId="2800"/>
    <cellStyle name="Comma 35 3" xfId="823"/>
    <cellStyle name="Comma 35 4" xfId="1223"/>
    <cellStyle name="Comma 35 5" xfId="1420"/>
    <cellStyle name="Comma 35 6" xfId="1812"/>
    <cellStyle name="Comma 35 7" xfId="2207"/>
    <cellStyle name="Comma 35 8" xfId="2602"/>
    <cellStyle name="Comma 36" xfId="314"/>
    <cellStyle name="Comma 36 2" xfId="625"/>
    <cellStyle name="Comma 36 2 2" xfId="1019"/>
    <cellStyle name="Comma 36 2 3" xfId="1614"/>
    <cellStyle name="Comma 36 2 4" xfId="2007"/>
    <cellStyle name="Comma 36 2 5" xfId="2401"/>
    <cellStyle name="Comma 36 2 6" xfId="2798"/>
    <cellStyle name="Comma 36 3" xfId="821"/>
    <cellStyle name="Comma 36 4" xfId="1220"/>
    <cellStyle name="Comma 36 5" xfId="1418"/>
    <cellStyle name="Comma 36 6" xfId="1810"/>
    <cellStyle name="Comma 36 7" xfId="2205"/>
    <cellStyle name="Comma 36 8" xfId="2600"/>
    <cellStyle name="Comma 37" xfId="310"/>
    <cellStyle name="Comma 37 2" xfId="621"/>
    <cellStyle name="Comma 37 2 2" xfId="1015"/>
    <cellStyle name="Comma 37 2 3" xfId="1610"/>
    <cellStyle name="Comma 37 2 4" xfId="2003"/>
    <cellStyle name="Comma 37 2 5" xfId="2397"/>
    <cellStyle name="Comma 37 2 6" xfId="2794"/>
    <cellStyle name="Comma 37 3" xfId="817"/>
    <cellStyle name="Comma 37 4" xfId="1216"/>
    <cellStyle name="Comma 37 5" xfId="1414"/>
    <cellStyle name="Comma 37 6" xfId="1806"/>
    <cellStyle name="Comma 37 7" xfId="2201"/>
    <cellStyle name="Comma 37 8" xfId="2596"/>
    <cellStyle name="Comma 38" xfId="541"/>
    <cellStyle name="Comma 38 2" xfId="740"/>
    <cellStyle name="Comma 38 2 2" xfId="1134"/>
    <cellStyle name="Comma 38 2 3" xfId="1729"/>
    <cellStyle name="Comma 38 2 4" xfId="2122"/>
    <cellStyle name="Comma 38 2 5" xfId="2516"/>
    <cellStyle name="Comma 38 2 6" xfId="2913"/>
    <cellStyle name="Comma 38 3" xfId="938"/>
    <cellStyle name="Comma 38 4" xfId="1337"/>
    <cellStyle name="Comma 38 5" xfId="1533"/>
    <cellStyle name="Comma 38 6" xfId="1926"/>
    <cellStyle name="Comma 38 7" xfId="2320"/>
    <cellStyle name="Comma 38 8" xfId="2717"/>
    <cellStyle name="Comma 39" xfId="417"/>
    <cellStyle name="Comma 39 2" xfId="674"/>
    <cellStyle name="Comma 39 2 2" xfId="1068"/>
    <cellStyle name="Comma 39 2 3" xfId="1663"/>
    <cellStyle name="Comma 39 2 4" xfId="2056"/>
    <cellStyle name="Comma 39 2 5" xfId="2450"/>
    <cellStyle name="Comma 39 2 6" xfId="2847"/>
    <cellStyle name="Comma 39 3" xfId="871"/>
    <cellStyle name="Comma 39 4" xfId="1270"/>
    <cellStyle name="Comma 39 5" xfId="1467"/>
    <cellStyle name="Comma 39 6" xfId="1859"/>
    <cellStyle name="Comma 39 7" xfId="2254"/>
    <cellStyle name="Comma 39 8" xfId="2650"/>
    <cellStyle name="Comma 4" xfId="46"/>
    <cellStyle name="Comma 4 10" xfId="2531"/>
    <cellStyle name="Comma 4 2" xfId="288"/>
    <cellStyle name="Comma 4 2 2" xfId="439"/>
    <cellStyle name="Comma 4 2 2 2" xfId="686"/>
    <cellStyle name="Comma 4 2 2 2 2" xfId="1080"/>
    <cellStyle name="Comma 4 2 2 2 3" xfId="1675"/>
    <cellStyle name="Comma 4 2 2 2 4" xfId="2068"/>
    <cellStyle name="Comma 4 2 2 2 5" xfId="2462"/>
    <cellStyle name="Comma 4 2 2 2 6" xfId="2859"/>
    <cellStyle name="Comma 4 2 2 3" xfId="883"/>
    <cellStyle name="Comma 4 2 2 4" xfId="1282"/>
    <cellStyle name="Comma 4 2 2 5" xfId="1479"/>
    <cellStyle name="Comma 4 2 2 6" xfId="1871"/>
    <cellStyle name="Comma 4 2 2 7" xfId="2266"/>
    <cellStyle name="Comma 4 2 2 8" xfId="2662"/>
    <cellStyle name="Comma 4 2 3" xfId="599"/>
    <cellStyle name="Comma 4 2 3 2" xfId="993"/>
    <cellStyle name="Comma 4 2 3 3" xfId="1588"/>
    <cellStyle name="Comma 4 2 3 4" xfId="1981"/>
    <cellStyle name="Comma 4 2 3 5" xfId="2375"/>
    <cellStyle name="Comma 4 2 3 6" xfId="2772"/>
    <cellStyle name="Comma 4 2 4" xfId="795"/>
    <cellStyle name="Comma 4 2 5" xfId="1194"/>
    <cellStyle name="Comma 4 2 6" xfId="1392"/>
    <cellStyle name="Comma 4 2 7" xfId="1784"/>
    <cellStyle name="Comma 4 2 8" xfId="2179"/>
    <cellStyle name="Comma 4 2 9" xfId="2574"/>
    <cellStyle name="Comma 4 3" xfId="489"/>
    <cellStyle name="Comma 4 3 2" xfId="701"/>
    <cellStyle name="Comma 4 3 2 2" xfId="1095"/>
    <cellStyle name="Comma 4 3 2 3" xfId="1690"/>
    <cellStyle name="Comma 4 3 2 4" xfId="2083"/>
    <cellStyle name="Comma 4 3 2 5" xfId="2477"/>
    <cellStyle name="Comma 4 3 2 6" xfId="2874"/>
    <cellStyle name="Comma 4 3 3" xfId="899"/>
    <cellStyle name="Comma 4 3 4" xfId="1298"/>
    <cellStyle name="Comma 4 3 5" xfId="1494"/>
    <cellStyle name="Comma 4 3 6" xfId="1886"/>
    <cellStyle name="Comma 4 3 7" xfId="2281"/>
    <cellStyle name="Comma 4 3 8" xfId="2678"/>
    <cellStyle name="Comma 4 4" xfId="555"/>
    <cellStyle name="Comma 4 4 2" xfId="949"/>
    <cellStyle name="Comma 4 4 3" xfId="1544"/>
    <cellStyle name="Comma 4 4 4" xfId="1937"/>
    <cellStyle name="Comma 4 4 5" xfId="2331"/>
    <cellStyle name="Comma 4 4 6" xfId="2728"/>
    <cellStyle name="Comma 4 5" xfId="752"/>
    <cellStyle name="Comma 4 6" xfId="1152"/>
    <cellStyle name="Comma 4 7" xfId="1350"/>
    <cellStyle name="Comma 4 8" xfId="1742"/>
    <cellStyle name="Comma 4 9" xfId="2137"/>
    <cellStyle name="Comma 40" xfId="311"/>
    <cellStyle name="Comma 40 2" xfId="622"/>
    <cellStyle name="Comma 40 2 2" xfId="1016"/>
    <cellStyle name="Comma 40 2 3" xfId="1611"/>
    <cellStyle name="Comma 40 2 4" xfId="2004"/>
    <cellStyle name="Comma 40 2 5" xfId="2398"/>
    <cellStyle name="Comma 40 2 6" xfId="2795"/>
    <cellStyle name="Comma 40 3" xfId="818"/>
    <cellStyle name="Comma 40 4" xfId="1217"/>
    <cellStyle name="Comma 40 5" xfId="1415"/>
    <cellStyle name="Comma 40 6" xfId="1807"/>
    <cellStyle name="Comma 40 7" xfId="2202"/>
    <cellStyle name="Comma 40 8" xfId="2597"/>
    <cellStyle name="Comma 41" xfId="539"/>
    <cellStyle name="Comma 41 2" xfId="738"/>
    <cellStyle name="Comma 41 2 2" xfId="1132"/>
    <cellStyle name="Comma 41 2 3" xfId="1727"/>
    <cellStyle name="Comma 41 2 4" xfId="2120"/>
    <cellStyle name="Comma 41 2 5" xfId="2514"/>
    <cellStyle name="Comma 41 2 6" xfId="2911"/>
    <cellStyle name="Comma 41 3" xfId="936"/>
    <cellStyle name="Comma 41 4" xfId="1335"/>
    <cellStyle name="Comma 41 5" xfId="1531"/>
    <cellStyle name="Comma 41 6" xfId="1924"/>
    <cellStyle name="Comma 41 7" xfId="2318"/>
    <cellStyle name="Comma 41 8" xfId="2715"/>
    <cellStyle name="Comma 42" xfId="277"/>
    <cellStyle name="Comma 42 2" xfId="588"/>
    <cellStyle name="Comma 42 2 2" xfId="982"/>
    <cellStyle name="Comma 42 2 3" xfId="1577"/>
    <cellStyle name="Comma 42 2 4" xfId="1970"/>
    <cellStyle name="Comma 42 2 5" xfId="2364"/>
    <cellStyle name="Comma 42 2 6" xfId="2761"/>
    <cellStyle name="Comma 42 3" xfId="784"/>
    <cellStyle name="Comma 42 4" xfId="1183"/>
    <cellStyle name="Comma 42 5" xfId="1381"/>
    <cellStyle name="Comma 42 6" xfId="1773"/>
    <cellStyle name="Comma 42 7" xfId="2168"/>
    <cellStyle name="Comma 42 8" xfId="2563"/>
    <cellStyle name="Comma 43" xfId="542"/>
    <cellStyle name="Comma 43 2" xfId="741"/>
    <cellStyle name="Comma 43 2 2" xfId="1135"/>
    <cellStyle name="Comma 43 2 3" xfId="1730"/>
    <cellStyle name="Comma 43 2 4" xfId="2123"/>
    <cellStyle name="Comma 43 2 5" xfId="2517"/>
    <cellStyle name="Comma 43 2 6" xfId="2914"/>
    <cellStyle name="Comma 43 3" xfId="939"/>
    <cellStyle name="Comma 43 4" xfId="1338"/>
    <cellStyle name="Comma 43 5" xfId="1534"/>
    <cellStyle name="Comma 43 6" xfId="1927"/>
    <cellStyle name="Comma 43 7" xfId="2321"/>
    <cellStyle name="Comma 43 8" xfId="2718"/>
    <cellStyle name="Comma 44" xfId="418"/>
    <cellStyle name="Comma 44 2" xfId="675"/>
    <cellStyle name="Comma 44 2 2" xfId="1069"/>
    <cellStyle name="Comma 44 2 3" xfId="1664"/>
    <cellStyle name="Comma 44 2 4" xfId="2057"/>
    <cellStyle name="Comma 44 2 5" xfId="2451"/>
    <cellStyle name="Comma 44 2 6" xfId="2848"/>
    <cellStyle name="Comma 44 3" xfId="872"/>
    <cellStyle name="Comma 44 4" xfId="1271"/>
    <cellStyle name="Comma 44 5" xfId="1468"/>
    <cellStyle name="Comma 44 6" xfId="1860"/>
    <cellStyle name="Comma 44 7" xfId="2255"/>
    <cellStyle name="Comma 44 8" xfId="2651"/>
    <cellStyle name="Comma 45" xfId="543"/>
    <cellStyle name="Comma 45 2" xfId="742"/>
    <cellStyle name="Comma 45 2 2" xfId="1136"/>
    <cellStyle name="Comma 45 2 3" xfId="1731"/>
    <cellStyle name="Comma 45 2 4" xfId="2124"/>
    <cellStyle name="Comma 45 2 5" xfId="2518"/>
    <cellStyle name="Comma 45 2 6" xfId="2915"/>
    <cellStyle name="Comma 45 3" xfId="940"/>
    <cellStyle name="Comma 45 4" xfId="1339"/>
    <cellStyle name="Comma 45 5" xfId="1535"/>
    <cellStyle name="Comma 45 6" xfId="1928"/>
    <cellStyle name="Comma 45 7" xfId="2322"/>
    <cellStyle name="Comma 45 8" xfId="2719"/>
    <cellStyle name="Comma 46" xfId="544"/>
    <cellStyle name="Comma 46 2" xfId="743"/>
    <cellStyle name="Comma 46 2 2" xfId="1137"/>
    <cellStyle name="Comma 46 2 3" xfId="1732"/>
    <cellStyle name="Comma 46 2 4" xfId="2125"/>
    <cellStyle name="Comma 46 2 5" xfId="2519"/>
    <cellStyle name="Comma 46 2 6" xfId="2916"/>
    <cellStyle name="Comma 46 3" xfId="941"/>
    <cellStyle name="Comma 46 4" xfId="1340"/>
    <cellStyle name="Comma 46 5" xfId="1536"/>
    <cellStyle name="Comma 46 6" xfId="1929"/>
    <cellStyle name="Comma 46 7" xfId="2323"/>
    <cellStyle name="Comma 46 8" xfId="2720"/>
    <cellStyle name="Comma 47" xfId="545"/>
    <cellStyle name="Comma 47 2" xfId="744"/>
    <cellStyle name="Comma 47 2 2" xfId="1138"/>
    <cellStyle name="Comma 47 2 3" xfId="1733"/>
    <cellStyle name="Comma 47 2 4" xfId="2126"/>
    <cellStyle name="Comma 47 2 5" xfId="2520"/>
    <cellStyle name="Comma 47 2 6" xfId="2917"/>
    <cellStyle name="Comma 47 3" xfId="942"/>
    <cellStyle name="Comma 47 4" xfId="1341"/>
    <cellStyle name="Comma 47 5" xfId="1537"/>
    <cellStyle name="Comma 47 6" xfId="1930"/>
    <cellStyle name="Comma 47 7" xfId="2324"/>
    <cellStyle name="Comma 47 8" xfId="2721"/>
    <cellStyle name="Comma 48" xfId="546"/>
    <cellStyle name="Comma 48 2" xfId="745"/>
    <cellStyle name="Comma 48 2 2" xfId="1139"/>
    <cellStyle name="Comma 48 2 3" xfId="1734"/>
    <cellStyle name="Comma 48 2 4" xfId="2127"/>
    <cellStyle name="Comma 48 2 5" xfId="2521"/>
    <cellStyle name="Comma 48 2 6" xfId="2918"/>
    <cellStyle name="Comma 48 3" xfId="943"/>
    <cellStyle name="Comma 48 4" xfId="1342"/>
    <cellStyle name="Comma 48 5" xfId="1538"/>
    <cellStyle name="Comma 48 6" xfId="1931"/>
    <cellStyle name="Comma 48 7" xfId="2325"/>
    <cellStyle name="Comma 48 8" xfId="2722"/>
    <cellStyle name="Comma 49" xfId="547"/>
    <cellStyle name="Comma 49 2" xfId="746"/>
    <cellStyle name="Comma 49 2 2" xfId="1140"/>
    <cellStyle name="Comma 49 2 3" xfId="1735"/>
    <cellStyle name="Comma 49 2 4" xfId="2128"/>
    <cellStyle name="Comma 49 2 5" xfId="2522"/>
    <cellStyle name="Comma 49 2 6" xfId="2919"/>
    <cellStyle name="Comma 49 3" xfId="944"/>
    <cellStyle name="Comma 49 4" xfId="1343"/>
    <cellStyle name="Comma 49 5" xfId="1539"/>
    <cellStyle name="Comma 49 6" xfId="1932"/>
    <cellStyle name="Comma 49 7" xfId="2326"/>
    <cellStyle name="Comma 49 8" xfId="2723"/>
    <cellStyle name="Comma 5" xfId="54"/>
    <cellStyle name="Comma 5 10" xfId="2138"/>
    <cellStyle name="Comma 5 11" xfId="2532"/>
    <cellStyle name="Comma 5 2" xfId="292"/>
    <cellStyle name="Comma 5 2 2" xfId="524"/>
    <cellStyle name="Comma 5 2 2 2" xfId="726"/>
    <cellStyle name="Comma 5 2 2 2 2" xfId="1120"/>
    <cellStyle name="Comma 5 2 2 2 3" xfId="1715"/>
    <cellStyle name="Comma 5 2 2 2 4" xfId="2108"/>
    <cellStyle name="Comma 5 2 2 2 5" xfId="2502"/>
    <cellStyle name="Comma 5 2 2 2 6" xfId="2899"/>
    <cellStyle name="Comma 5 2 2 3" xfId="924"/>
    <cellStyle name="Comma 5 2 2 4" xfId="1323"/>
    <cellStyle name="Comma 5 2 2 5" xfId="1519"/>
    <cellStyle name="Comma 5 2 2 6" xfId="1912"/>
    <cellStyle name="Comma 5 2 2 7" xfId="2306"/>
    <cellStyle name="Comma 5 2 2 8" xfId="2703"/>
    <cellStyle name="Comma 5 2 3" xfId="603"/>
    <cellStyle name="Comma 5 2 3 2" xfId="997"/>
    <cellStyle name="Comma 5 2 3 3" xfId="1592"/>
    <cellStyle name="Comma 5 2 3 4" xfId="1985"/>
    <cellStyle name="Comma 5 2 3 5" xfId="2379"/>
    <cellStyle name="Comma 5 2 3 6" xfId="2776"/>
    <cellStyle name="Comma 5 2 4" xfId="799"/>
    <cellStyle name="Comma 5 2 5" xfId="1198"/>
    <cellStyle name="Comma 5 2 6" xfId="1396"/>
    <cellStyle name="Comma 5 2 7" xfId="1788"/>
    <cellStyle name="Comma 5 2 8" xfId="2183"/>
    <cellStyle name="Comma 5 2 9" xfId="2578"/>
    <cellStyle name="Comma 5 3" xfId="457"/>
    <cellStyle name="Comma 5 3 2" xfId="692"/>
    <cellStyle name="Comma 5 3 2 2" xfId="1086"/>
    <cellStyle name="Comma 5 3 2 3" xfId="1681"/>
    <cellStyle name="Comma 5 3 2 4" xfId="2074"/>
    <cellStyle name="Comma 5 3 2 5" xfId="2468"/>
    <cellStyle name="Comma 5 3 2 6" xfId="2865"/>
    <cellStyle name="Comma 5 3 3" xfId="889"/>
    <cellStyle name="Comma 5 3 4" xfId="1288"/>
    <cellStyle name="Comma 5 3 5" xfId="1485"/>
    <cellStyle name="Comma 5 3 6" xfId="1877"/>
    <cellStyle name="Comma 5 3 7" xfId="2272"/>
    <cellStyle name="Comma 5 3 8" xfId="2668"/>
    <cellStyle name="Comma 5 39" xfId="37"/>
    <cellStyle name="Comma 5 39 2" xfId="284"/>
    <cellStyle name="Comma 5 39 2 2" xfId="595"/>
    <cellStyle name="Comma 5 39 2 2 2" xfId="989"/>
    <cellStyle name="Comma 5 39 2 2 3" xfId="1584"/>
    <cellStyle name="Comma 5 39 2 2 4" xfId="1977"/>
    <cellStyle name="Comma 5 39 2 2 5" xfId="2371"/>
    <cellStyle name="Comma 5 39 2 2 6" xfId="2768"/>
    <cellStyle name="Comma 5 39 2 3" xfId="791"/>
    <cellStyle name="Comma 5 39 2 4" xfId="1190"/>
    <cellStyle name="Comma 5 39 2 5" xfId="1388"/>
    <cellStyle name="Comma 5 39 2 6" xfId="1780"/>
    <cellStyle name="Comma 5 39 2 7" xfId="2175"/>
    <cellStyle name="Comma 5 39 2 8" xfId="2570"/>
    <cellStyle name="Comma 5 39 3" xfId="554"/>
    <cellStyle name="Comma 5 39 3 2" xfId="948"/>
    <cellStyle name="Comma 5 39 3 3" xfId="1543"/>
    <cellStyle name="Comma 5 39 3 4" xfId="1936"/>
    <cellStyle name="Comma 5 39 3 5" xfId="2330"/>
    <cellStyle name="Comma 5 39 3 6" xfId="2727"/>
    <cellStyle name="Comma 5 39 4" xfId="750"/>
    <cellStyle name="Comma 5 39 5" xfId="1151"/>
    <cellStyle name="Comma 5 39 6" xfId="1348"/>
    <cellStyle name="Comma 5 39 7" xfId="1741"/>
    <cellStyle name="Comma 5 39 8" xfId="2135"/>
    <cellStyle name="Comma 5 39 9" xfId="2529"/>
    <cellStyle name="Comma 5 4" xfId="336"/>
    <cellStyle name="Comma 5 4 2" xfId="633"/>
    <cellStyle name="Comma 5 4 2 2" xfId="1027"/>
    <cellStyle name="Comma 5 4 2 3" xfId="1622"/>
    <cellStyle name="Comma 5 4 2 4" xfId="2015"/>
    <cellStyle name="Comma 5 4 2 5" xfId="2409"/>
    <cellStyle name="Comma 5 4 2 6" xfId="2806"/>
    <cellStyle name="Comma 5 4 3" xfId="829"/>
    <cellStyle name="Comma 5 4 4" xfId="1229"/>
    <cellStyle name="Comma 5 4 5" xfId="1426"/>
    <cellStyle name="Comma 5 4 6" xfId="1818"/>
    <cellStyle name="Comma 5 4 7" xfId="2213"/>
    <cellStyle name="Comma 5 4 8" xfId="2608"/>
    <cellStyle name="Comma 5 5" xfId="556"/>
    <cellStyle name="Comma 5 5 2" xfId="950"/>
    <cellStyle name="Comma 5 5 3" xfId="1545"/>
    <cellStyle name="Comma 5 5 4" xfId="1938"/>
    <cellStyle name="Comma 5 5 5" xfId="2332"/>
    <cellStyle name="Comma 5 5 6" xfId="2729"/>
    <cellStyle name="Comma 5 6" xfId="753"/>
    <cellStyle name="Comma 5 7" xfId="1153"/>
    <cellStyle name="Comma 5 8" xfId="1351"/>
    <cellStyle name="Comma 5 9" xfId="1743"/>
    <cellStyle name="Comma 50" xfId="537"/>
    <cellStyle name="Comma 50 2" xfId="736"/>
    <cellStyle name="Comma 50 2 2" xfId="1130"/>
    <cellStyle name="Comma 50 2 3" xfId="1725"/>
    <cellStyle name="Comma 50 2 4" xfId="2118"/>
    <cellStyle name="Comma 50 2 5" xfId="2512"/>
    <cellStyle name="Comma 50 2 6" xfId="2909"/>
    <cellStyle name="Comma 50 3" xfId="934"/>
    <cellStyle name="Comma 50 4" xfId="1333"/>
    <cellStyle name="Comma 50 5" xfId="1529"/>
    <cellStyle name="Comma 50 6" xfId="1922"/>
    <cellStyle name="Comma 50 7" xfId="2316"/>
    <cellStyle name="Comma 50 8" xfId="2713"/>
    <cellStyle name="Comma 51" xfId="538"/>
    <cellStyle name="Comma 51 2" xfId="737"/>
    <cellStyle name="Comma 51 2 2" xfId="1131"/>
    <cellStyle name="Comma 51 2 3" xfId="1726"/>
    <cellStyle name="Comma 51 2 4" xfId="2119"/>
    <cellStyle name="Comma 51 2 5" xfId="2513"/>
    <cellStyle name="Comma 51 2 6" xfId="2910"/>
    <cellStyle name="Comma 51 3" xfId="935"/>
    <cellStyle name="Comma 51 4" xfId="1334"/>
    <cellStyle name="Comma 51 5" xfId="1530"/>
    <cellStyle name="Comma 51 6" xfId="1923"/>
    <cellStyle name="Comma 51 7" xfId="2317"/>
    <cellStyle name="Comma 51 8" xfId="2714"/>
    <cellStyle name="Comma 52" xfId="419"/>
    <cellStyle name="Comma 52 2" xfId="676"/>
    <cellStyle name="Comma 52 2 2" xfId="1070"/>
    <cellStyle name="Comma 52 2 3" xfId="1665"/>
    <cellStyle name="Comma 52 2 4" xfId="2058"/>
    <cellStyle name="Comma 52 2 5" xfId="2452"/>
    <cellStyle name="Comma 52 2 6" xfId="2849"/>
    <cellStyle name="Comma 52 3" xfId="873"/>
    <cellStyle name="Comma 52 4" xfId="1272"/>
    <cellStyle name="Comma 52 5" xfId="1469"/>
    <cellStyle name="Comma 52 6" xfId="1861"/>
    <cellStyle name="Comma 52 7" xfId="2256"/>
    <cellStyle name="Comma 52 8" xfId="2652"/>
    <cellStyle name="Comma 53" xfId="549"/>
    <cellStyle name="Comma 53 2" xfId="748"/>
    <cellStyle name="Comma 53 2 2" xfId="1142"/>
    <cellStyle name="Comma 53 2 3" xfId="1737"/>
    <cellStyle name="Comma 53 2 4" xfId="2130"/>
    <cellStyle name="Comma 53 2 5" xfId="2524"/>
    <cellStyle name="Comma 53 2 6" xfId="2921"/>
    <cellStyle name="Comma 53 3" xfId="946"/>
    <cellStyle name="Comma 53 4" xfId="1345"/>
    <cellStyle name="Comma 53 5" xfId="1541"/>
    <cellStyle name="Comma 53 6" xfId="1934"/>
    <cellStyle name="Comma 53 7" xfId="2328"/>
    <cellStyle name="Comma 53 8" xfId="2725"/>
    <cellStyle name="Comma 54" xfId="548"/>
    <cellStyle name="Comma 54 2" xfId="747"/>
    <cellStyle name="Comma 54 2 2" xfId="1141"/>
    <cellStyle name="Comma 54 2 3" xfId="1736"/>
    <cellStyle name="Comma 54 2 4" xfId="2129"/>
    <cellStyle name="Comma 54 2 5" xfId="2523"/>
    <cellStyle name="Comma 54 2 6" xfId="2920"/>
    <cellStyle name="Comma 54 3" xfId="945"/>
    <cellStyle name="Comma 54 4" xfId="1344"/>
    <cellStyle name="Comma 54 5" xfId="1540"/>
    <cellStyle name="Comma 54 6" xfId="1933"/>
    <cellStyle name="Comma 54 7" xfId="2327"/>
    <cellStyle name="Comma 54 8" xfId="2724"/>
    <cellStyle name="Comma 55" xfId="563"/>
    <cellStyle name="Comma 55 2" xfId="957"/>
    <cellStyle name="Comma 55 3" xfId="1552"/>
    <cellStyle name="Comma 55 4" xfId="1945"/>
    <cellStyle name="Comma 55 5" xfId="2339"/>
    <cellStyle name="Comma 55 6" xfId="2736"/>
    <cellStyle name="Comma 56" xfId="587"/>
    <cellStyle name="Comma 56 2" xfId="981"/>
    <cellStyle name="Comma 56 3" xfId="1576"/>
    <cellStyle name="Comma 56 4" xfId="1969"/>
    <cellStyle name="Comma 56 5" xfId="2363"/>
    <cellStyle name="Comma 56 6" xfId="2760"/>
    <cellStyle name="Comma 57" xfId="557"/>
    <cellStyle name="Comma 57 2" xfId="951"/>
    <cellStyle name="Comma 57 3" xfId="1546"/>
    <cellStyle name="Comma 57 4" xfId="1939"/>
    <cellStyle name="Comma 57 5" xfId="2333"/>
    <cellStyle name="Comma 57 6" xfId="2730"/>
    <cellStyle name="Comma 58" xfId="560"/>
    <cellStyle name="Comma 58 2" xfId="954"/>
    <cellStyle name="Comma 58 3" xfId="1549"/>
    <cellStyle name="Comma 58 4" xfId="1942"/>
    <cellStyle name="Comma 58 5" xfId="2336"/>
    <cellStyle name="Comma 58 6" xfId="2733"/>
    <cellStyle name="Comma 59" xfId="564"/>
    <cellStyle name="Comma 59 2" xfId="958"/>
    <cellStyle name="Comma 59 3" xfId="1553"/>
    <cellStyle name="Comma 59 4" xfId="1946"/>
    <cellStyle name="Comma 59 5" xfId="2340"/>
    <cellStyle name="Comma 59 6" xfId="2737"/>
    <cellStyle name="Comma 6" xfId="58"/>
    <cellStyle name="Comma 6 2" xfId="295"/>
    <cellStyle name="Comma 6 2 2" xfId="606"/>
    <cellStyle name="Comma 6 2 2 2" xfId="1000"/>
    <cellStyle name="Comma 6 2 2 3" xfId="1595"/>
    <cellStyle name="Comma 6 2 2 4" xfId="1988"/>
    <cellStyle name="Comma 6 2 2 5" xfId="2382"/>
    <cellStyle name="Comma 6 2 2 6" xfId="2779"/>
    <cellStyle name="Comma 6 2 3" xfId="802"/>
    <cellStyle name="Comma 6 2 4" xfId="1201"/>
    <cellStyle name="Comma 6 2 5" xfId="1399"/>
    <cellStyle name="Comma 6 2 6" xfId="1791"/>
    <cellStyle name="Comma 6 2 7" xfId="2186"/>
    <cellStyle name="Comma 6 2 8" xfId="2581"/>
    <cellStyle name="Comma 6 3" xfId="558"/>
    <cellStyle name="Comma 6 3 2" xfId="952"/>
    <cellStyle name="Comma 6 3 3" xfId="1547"/>
    <cellStyle name="Comma 6 3 4" xfId="1940"/>
    <cellStyle name="Comma 6 3 5" xfId="2334"/>
    <cellStyle name="Comma 6 3 6" xfId="2731"/>
    <cellStyle name="Comma 6 4" xfId="755"/>
    <cellStyle name="Comma 6 5" xfId="1155"/>
    <cellStyle name="Comma 6 6" xfId="1353"/>
    <cellStyle name="Comma 6 7" xfId="1745"/>
    <cellStyle name="Comma 6 8" xfId="2140"/>
    <cellStyle name="Comma 6 9" xfId="2534"/>
    <cellStyle name="Comma 60" xfId="584"/>
    <cellStyle name="Comma 60 2" xfId="978"/>
    <cellStyle name="Comma 60 3" xfId="1573"/>
    <cellStyle name="Comma 60 4" xfId="1966"/>
    <cellStyle name="Comma 60 5" xfId="2360"/>
    <cellStyle name="Comma 60 6" xfId="2757"/>
    <cellStyle name="Comma 61" xfId="759"/>
    <cellStyle name="Comma 62" xfId="782"/>
    <cellStyle name="Comma 63" xfId="754"/>
    <cellStyle name="Comma 64" xfId="1147"/>
    <cellStyle name="Comma 65" xfId="1143"/>
    <cellStyle name="Comma 66" xfId="783"/>
    <cellStyle name="Comma 67" xfId="751"/>
    <cellStyle name="Comma 68" xfId="1148"/>
    <cellStyle name="Comma 69" xfId="831"/>
    <cellStyle name="Comma 7" xfId="60"/>
    <cellStyle name="Comma 7 2" xfId="297"/>
    <cellStyle name="Comma 7 2 2" xfId="608"/>
    <cellStyle name="Comma 7 2 2 2" xfId="1002"/>
    <cellStyle name="Comma 7 2 2 3" xfId="1597"/>
    <cellStyle name="Comma 7 2 2 4" xfId="1990"/>
    <cellStyle name="Comma 7 2 2 5" xfId="2384"/>
    <cellStyle name="Comma 7 2 2 6" xfId="2781"/>
    <cellStyle name="Comma 7 2 3" xfId="804"/>
    <cellStyle name="Comma 7 2 4" xfId="1203"/>
    <cellStyle name="Comma 7 2 5" xfId="1401"/>
    <cellStyle name="Comma 7 2 6" xfId="1793"/>
    <cellStyle name="Comma 7 2 7" xfId="2188"/>
    <cellStyle name="Comma 7 2 8" xfId="2583"/>
    <cellStyle name="Comma 7 3" xfId="559"/>
    <cellStyle name="Comma 7 3 2" xfId="953"/>
    <cellStyle name="Comma 7 3 3" xfId="1548"/>
    <cellStyle name="Comma 7 3 4" xfId="1941"/>
    <cellStyle name="Comma 7 3 5" xfId="2335"/>
    <cellStyle name="Comma 7 3 6" xfId="2732"/>
    <cellStyle name="Comma 7 4" xfId="756"/>
    <cellStyle name="Comma 7 5" xfId="1156"/>
    <cellStyle name="Comma 7 6" xfId="1354"/>
    <cellStyle name="Comma 7 7" xfId="1746"/>
    <cellStyle name="Comma 7 8" xfId="2141"/>
    <cellStyle name="Comma 7 9" xfId="2535"/>
    <cellStyle name="Comma 70" xfId="760"/>
    <cellStyle name="Comma 71" xfId="1145"/>
    <cellStyle name="Comma 72" xfId="1144"/>
    <cellStyle name="Comma 73" xfId="1149"/>
    <cellStyle name="Comma 74" xfId="1146"/>
    <cellStyle name="Comma 75" xfId="891"/>
    <cellStyle name="Comma 76" xfId="1160"/>
    <cellStyle name="Comma 77" xfId="1182"/>
    <cellStyle name="Comma 78" xfId="1154"/>
    <cellStyle name="Comma 79" xfId="1157"/>
    <cellStyle name="Comma 8" xfId="18"/>
    <cellStyle name="Comma 8 2" xfId="278"/>
    <cellStyle name="Comma 8 2 2" xfId="589"/>
    <cellStyle name="Comma 8 2 2 2" xfId="983"/>
    <cellStyle name="Comma 8 2 2 3" xfId="1578"/>
    <cellStyle name="Comma 8 2 2 4" xfId="1971"/>
    <cellStyle name="Comma 8 2 2 5" xfId="2365"/>
    <cellStyle name="Comma 8 2 2 6" xfId="2762"/>
    <cellStyle name="Comma 8 2 3" xfId="785"/>
    <cellStyle name="Comma 8 2 4" xfId="1184"/>
    <cellStyle name="Comma 8 2 5" xfId="1382"/>
    <cellStyle name="Comma 8 2 6" xfId="1774"/>
    <cellStyle name="Comma 8 2 7" xfId="2169"/>
    <cellStyle name="Comma 8 2 8" xfId="2564"/>
    <cellStyle name="Comma 8 3" xfId="553"/>
    <cellStyle name="Comma 8 3 2" xfId="947"/>
    <cellStyle name="Comma 8 3 3" xfId="1542"/>
    <cellStyle name="Comma 8 3 4" xfId="1935"/>
    <cellStyle name="Comma 8 3 5" xfId="2329"/>
    <cellStyle name="Comma 8 3 6" xfId="2726"/>
    <cellStyle name="Comma 8 4" xfId="749"/>
    <cellStyle name="Comma 8 5" xfId="1150"/>
    <cellStyle name="Comma 8 6" xfId="1347"/>
    <cellStyle name="Comma 8 7" xfId="1740"/>
    <cellStyle name="Comma 8 8" xfId="2134"/>
    <cellStyle name="Comma 8 9" xfId="2528"/>
    <cellStyle name="Comma 80" xfId="1297"/>
    <cellStyle name="Comma 81" xfId="1346"/>
    <cellStyle name="Comma 82" xfId="1221"/>
    <cellStyle name="Comma 83" xfId="1357"/>
    <cellStyle name="Comma 84" xfId="1379"/>
    <cellStyle name="Comma 85" xfId="1352"/>
    <cellStyle name="Comma 86" xfId="1739"/>
    <cellStyle name="Comma 87" xfId="1738"/>
    <cellStyle name="Comma 88" xfId="1380"/>
    <cellStyle name="Comma 89" xfId="1349"/>
    <cellStyle name="Comma 9" xfId="308"/>
    <cellStyle name="Comma 9 10" xfId="2594"/>
    <cellStyle name="Comma 9 2" xfId="476"/>
    <cellStyle name="Comma 9 2 2" xfId="694"/>
    <cellStyle name="Comma 9 2 2 2" xfId="1088"/>
    <cellStyle name="Comma 9 2 2 3" xfId="1683"/>
    <cellStyle name="Comma 9 2 2 4" xfId="2076"/>
    <cellStyle name="Comma 9 2 2 5" xfId="2470"/>
    <cellStyle name="Comma 9 2 2 6" xfId="2867"/>
    <cellStyle name="Comma 9 2 3" xfId="892"/>
    <cellStyle name="Comma 9 2 4" xfId="1290"/>
    <cellStyle name="Comma 9 2 5" xfId="1487"/>
    <cellStyle name="Comma 9 2 6" xfId="1879"/>
    <cellStyle name="Comma 9 2 7" xfId="2274"/>
    <cellStyle name="Comma 9 2 8" xfId="2671"/>
    <cellStyle name="Comma 9 3" xfId="355"/>
    <cellStyle name="Comma 9 3 2" xfId="635"/>
    <cellStyle name="Comma 9 3 2 2" xfId="1029"/>
    <cellStyle name="Comma 9 3 2 3" xfId="1624"/>
    <cellStyle name="Comma 9 3 2 4" xfId="2017"/>
    <cellStyle name="Comma 9 3 2 5" xfId="2411"/>
    <cellStyle name="Comma 9 3 2 6" xfId="2808"/>
    <cellStyle name="Comma 9 3 3" xfId="832"/>
    <cellStyle name="Comma 9 3 4" xfId="1231"/>
    <cellStyle name="Comma 9 3 5" xfId="1428"/>
    <cellStyle name="Comma 9 3 6" xfId="1820"/>
    <cellStyle name="Comma 9 3 7" xfId="2215"/>
    <cellStyle name="Comma 9 3 8" xfId="2611"/>
    <cellStyle name="Comma 9 4" xfId="619"/>
    <cellStyle name="Comma 9 4 2" xfId="1013"/>
    <cellStyle name="Comma 9 4 3" xfId="1608"/>
    <cellStyle name="Comma 9 4 4" xfId="2001"/>
    <cellStyle name="Comma 9 4 5" xfId="2395"/>
    <cellStyle name="Comma 9 4 6" xfId="2792"/>
    <cellStyle name="Comma 9 5" xfId="815"/>
    <cellStyle name="Comma 9 6" xfId="1214"/>
    <cellStyle name="Comma 9 7" xfId="1412"/>
    <cellStyle name="Comma 9 8" xfId="1804"/>
    <cellStyle name="Comma 9 9" xfId="2199"/>
    <cellStyle name="Comma 90" xfId="1750"/>
    <cellStyle name="Comma 91" xfId="1772"/>
    <cellStyle name="Comma 92" xfId="1744"/>
    <cellStyle name="Comma 93" xfId="1901"/>
    <cellStyle name="Comma 94" xfId="2132"/>
    <cellStyle name="Comma 95" xfId="2133"/>
    <cellStyle name="Comma 96" xfId="1749"/>
    <cellStyle name="Comma 97" xfId="2144"/>
    <cellStyle name="Comma 98" xfId="2166"/>
    <cellStyle name="Comma 99" xfId="2139"/>
    <cellStyle name="Currency [0] 2" xfId="50"/>
    <cellStyle name="Currency [0] 2 2" xfId="185"/>
    <cellStyle name="Currency [0] 2 2 2" xfId="421"/>
    <cellStyle name="Currency [0] 2 2 3" xfId="577"/>
    <cellStyle name="Currency [0] 2 2 3 2" xfId="971"/>
    <cellStyle name="Currency [0] 2 2 3 3" xfId="1566"/>
    <cellStyle name="Currency [0] 2 2 3 4" xfId="1959"/>
    <cellStyle name="Currency [0] 2 2 3 5" xfId="2353"/>
    <cellStyle name="Currency [0] 2 2 3 6" xfId="2750"/>
    <cellStyle name="Currency [0] 2 2 4" xfId="773"/>
    <cellStyle name="Currency [0] 2 2 5" xfId="1173"/>
    <cellStyle name="Currency [0] 2 2 6" xfId="1370"/>
    <cellStyle name="Currency [0] 2 2 7" xfId="1763"/>
    <cellStyle name="Currency [0] 2 2 8" xfId="2157"/>
    <cellStyle name="Currency [0] 2 2 9" xfId="2552"/>
    <cellStyle name="Currency [0] 2 3" xfId="290"/>
    <cellStyle name="Currency [0] 2 3 2" xfId="601"/>
    <cellStyle name="Currency [0] 2 3 2 2" xfId="995"/>
    <cellStyle name="Currency [0] 2 3 2 3" xfId="1590"/>
    <cellStyle name="Currency [0] 2 3 2 4" xfId="1983"/>
    <cellStyle name="Currency [0] 2 3 2 5" xfId="2377"/>
    <cellStyle name="Currency [0] 2 3 2 6" xfId="2774"/>
    <cellStyle name="Currency [0] 2 3 3" xfId="797"/>
    <cellStyle name="Currency [0] 2 3 4" xfId="1196"/>
    <cellStyle name="Currency [0] 2 3 5" xfId="1394"/>
    <cellStyle name="Currency [0] 2 3 6" xfId="1786"/>
    <cellStyle name="Currency [0] 2 3 7" xfId="2181"/>
    <cellStyle name="Currency [0] 2 3 8" xfId="2576"/>
    <cellStyle name="Currency [0] 3" xfId="55"/>
    <cellStyle name="Currency [0] 3 2" xfId="223"/>
    <cellStyle name="Currency [0] 3 3" xfId="293"/>
    <cellStyle name="Currency [0] 3 3 2" xfId="604"/>
    <cellStyle name="Currency [0] 3 3 2 2" xfId="998"/>
    <cellStyle name="Currency [0] 3 3 2 3" xfId="1593"/>
    <cellStyle name="Currency [0] 3 3 2 4" xfId="1986"/>
    <cellStyle name="Currency [0] 3 3 2 5" xfId="2380"/>
    <cellStyle name="Currency [0] 3 3 2 6" xfId="2777"/>
    <cellStyle name="Currency [0] 3 3 3" xfId="800"/>
    <cellStyle name="Currency [0] 3 3 4" xfId="1199"/>
    <cellStyle name="Currency [0] 3 3 5" xfId="1397"/>
    <cellStyle name="Currency [0] 3 3 6" xfId="1789"/>
    <cellStyle name="Currency [0] 3 3 7" xfId="2184"/>
    <cellStyle name="Currency [0] 3 3 8" xfId="2579"/>
    <cellStyle name="Currency [0] 4" xfId="59"/>
    <cellStyle name="Currency [0] 4 2" xfId="296"/>
    <cellStyle name="Currency [0] 4 2 2" xfId="607"/>
    <cellStyle name="Currency [0] 4 2 2 2" xfId="1001"/>
    <cellStyle name="Currency [0] 4 2 2 3" xfId="1596"/>
    <cellStyle name="Currency [0] 4 2 2 4" xfId="1989"/>
    <cellStyle name="Currency [0] 4 2 2 5" xfId="2383"/>
    <cellStyle name="Currency [0] 4 2 2 6" xfId="2780"/>
    <cellStyle name="Currency [0] 4 2 3" xfId="803"/>
    <cellStyle name="Currency [0] 4 2 4" xfId="1202"/>
    <cellStyle name="Currency [0] 4 2 5" xfId="1400"/>
    <cellStyle name="Currency [0] 4 2 6" xfId="1792"/>
    <cellStyle name="Currency [0] 4 2 7" xfId="2187"/>
    <cellStyle name="Currency [0] 4 2 8" xfId="2582"/>
    <cellStyle name="Currency [0] 5" xfId="61"/>
    <cellStyle name="Currency [0] 5 2" xfId="298"/>
    <cellStyle name="Currency [0] 5 2 2" xfId="609"/>
    <cellStyle name="Currency [0] 5 2 2 2" xfId="1003"/>
    <cellStyle name="Currency [0] 5 2 2 3" xfId="1598"/>
    <cellStyle name="Currency [0] 5 2 2 4" xfId="1991"/>
    <cellStyle name="Currency [0] 5 2 2 5" xfId="2385"/>
    <cellStyle name="Currency [0] 5 2 2 6" xfId="2782"/>
    <cellStyle name="Currency [0] 5 2 3" xfId="805"/>
    <cellStyle name="Currency [0] 5 2 4" xfId="1204"/>
    <cellStyle name="Currency [0] 5 2 5" xfId="1402"/>
    <cellStyle name="Currency [0] 5 2 6" xfId="1794"/>
    <cellStyle name="Currency [0] 5 2 7" xfId="2189"/>
    <cellStyle name="Currency [0] 5 2 8" xfId="2584"/>
    <cellStyle name="Explanatory Text" xfId="109" builtinId="53" customBuiltin="1"/>
    <cellStyle name="Explanatory Text 2" xfId="224"/>
    <cellStyle name="Explanatory Text 3" xfId="144"/>
    <cellStyle name="Good" xfId="101" builtinId="26" customBuiltin="1"/>
    <cellStyle name="Good 2" xfId="225"/>
    <cellStyle name="Good 3" xfId="134"/>
    <cellStyle name="Heading 1" xfId="97" builtinId="16" customBuiltin="1"/>
    <cellStyle name="Heading 1 2" xfId="226"/>
    <cellStyle name="Heading 1 3" xfId="130"/>
    <cellStyle name="Heading 2" xfId="98" builtinId="17" customBuiltin="1"/>
    <cellStyle name="Heading 2 2" xfId="227"/>
    <cellStyle name="Heading 2 3" xfId="131"/>
    <cellStyle name="Heading 3" xfId="99" builtinId="18" customBuiltin="1"/>
    <cellStyle name="Heading 3 2" xfId="228"/>
    <cellStyle name="Heading 3 3" xfId="132"/>
    <cellStyle name="Heading 4" xfId="100" builtinId="19" customBuiltin="1"/>
    <cellStyle name="Heading 4 2" xfId="229"/>
    <cellStyle name="Heading 4 3" xfId="133"/>
    <cellStyle name="Hyperlink 2" xfId="27"/>
    <cellStyle name="Hyperlink 2 2" xfId="230"/>
    <cellStyle name="Hyperlink 3" xfId="9"/>
    <cellStyle name="Hyperlink 4" xfId="65"/>
    <cellStyle name="Input" xfId="103" builtinId="20" customBuiltin="1"/>
    <cellStyle name="Input 2" xfId="231"/>
    <cellStyle name="Input 3" xfId="137"/>
    <cellStyle name="Linked Cell" xfId="106" builtinId="24" customBuiltin="1"/>
    <cellStyle name="Linked Cell 2" xfId="232"/>
    <cellStyle name="Linked Cell 3" xfId="140"/>
    <cellStyle name="Neutral 2" xfId="233"/>
    <cellStyle name="Neutral 3" xfId="136"/>
    <cellStyle name="Neutral 4" xfId="316"/>
    <cellStyle name="Normal" xfId="0" builtinId="0"/>
    <cellStyle name="Normal 10" xfId="173"/>
    <cellStyle name="Normal 10 10" xfId="172"/>
    <cellStyle name="Normal 10 10 10" xfId="10"/>
    <cellStyle name="Normal 10 10 10 2" xfId="42"/>
    <cellStyle name="Normal 10 11 3" xfId="11"/>
    <cellStyle name="Normal 10 11 3 2" xfId="26"/>
    <cellStyle name="Normal 10 11 3 2 2" xfId="72"/>
    <cellStyle name="Normal 10 11 3 6" xfId="36"/>
    <cellStyle name="Normal 10 11 3 8" xfId="69"/>
    <cellStyle name="Normal 10 12" xfId="34"/>
    <cellStyle name="Normal 100" xfId="340"/>
    <cellStyle name="Normal 100 2" xfId="388"/>
    <cellStyle name="Normal 100 2 2" xfId="511"/>
    <cellStyle name="Normal 100 3" xfId="461"/>
    <cellStyle name="Normal 11" xfId="64"/>
    <cellStyle name="Normal 11 2" xfId="234"/>
    <cellStyle name="Normal 12" xfId="62"/>
    <cellStyle name="Normal 121" xfId="338"/>
    <cellStyle name="Normal 121 2" xfId="459"/>
    <cellStyle name="Normal 122" xfId="339"/>
    <cellStyle name="Normal 122 2" xfId="460"/>
    <cellStyle name="Normal 123" xfId="341"/>
    <cellStyle name="Normal 123 2" xfId="462"/>
    <cellStyle name="Normal 124" xfId="342"/>
    <cellStyle name="Normal 124 2" xfId="463"/>
    <cellStyle name="Normal 125" xfId="343"/>
    <cellStyle name="Normal 125 2" xfId="464"/>
    <cellStyle name="Normal 126" xfId="344"/>
    <cellStyle name="Normal 126 2" xfId="465"/>
    <cellStyle name="Normal 127" xfId="345"/>
    <cellStyle name="Normal 127 2" xfId="466"/>
    <cellStyle name="Normal 128" xfId="346"/>
    <cellStyle name="Normal 128 2" xfId="467"/>
    <cellStyle name="Normal 129" xfId="347"/>
    <cellStyle name="Normal 129 2" xfId="468"/>
    <cellStyle name="Normal 13" xfId="92"/>
    <cellStyle name="Normal 130" xfId="348"/>
    <cellStyle name="Normal 130 2" xfId="469"/>
    <cellStyle name="Normal 131" xfId="349"/>
    <cellStyle name="Normal 131 2" xfId="470"/>
    <cellStyle name="Normal 132" xfId="350"/>
    <cellStyle name="Normal 132 2" xfId="471"/>
    <cellStyle name="Normal 14" xfId="235"/>
    <cellStyle name="Normal 15" xfId="236"/>
    <cellStyle name="Normal 16" xfId="237"/>
    <cellStyle name="Normal 17" xfId="238"/>
    <cellStyle name="Normal 172" xfId="353"/>
    <cellStyle name="Normal 172 2" xfId="474"/>
    <cellStyle name="Normal 173" xfId="354"/>
    <cellStyle name="Normal 173 2" xfId="475"/>
    <cellStyle name="Normal 18" xfId="19"/>
    <cellStyle name="Normal 19" xfId="240"/>
    <cellStyle name="Normal 2" xfId="12"/>
    <cellStyle name="Normal 2 10 10" xfId="13"/>
    <cellStyle name="Normal 2 11 5" xfId="75"/>
    <cellStyle name="Normal 2 11 5 2" xfId="76"/>
    <cellStyle name="Normal 2 11 5 2 2" xfId="82"/>
    <cellStyle name="Normal 2 11 5 2 4" xfId="87"/>
    <cellStyle name="Normal 2 2" xfId="33"/>
    <cellStyle name="Normal 2 2 2" xfId="241"/>
    <cellStyle name="Normal 2 2 2 2" xfId="367"/>
    <cellStyle name="Normal 2 2 2 2 2" xfId="488"/>
    <cellStyle name="Normal 2 2 2 3" xfId="386"/>
    <cellStyle name="Normal 2 2 2 3 2" xfId="509"/>
    <cellStyle name="Normal 2 2 2 4" xfId="414"/>
    <cellStyle name="Normal 2 2 2 5" xfId="456"/>
    <cellStyle name="Normal 2 2 2 6" xfId="335"/>
    <cellStyle name="Normal 2 2 3" xfId="188"/>
    <cellStyle name="Normal 2 2 3 2" xfId="481"/>
    <cellStyle name="Normal 2 2 3 3" xfId="360"/>
    <cellStyle name="Normal 2 2 4" xfId="380"/>
    <cellStyle name="Normal 2 2 4 2" xfId="502"/>
    <cellStyle name="Normal 2 2 5" xfId="413"/>
    <cellStyle name="Normal 2 2 6" xfId="448"/>
    <cellStyle name="Normal 2 2 7" xfId="328"/>
    <cellStyle name="Normal 2 3" xfId="56"/>
    <cellStyle name="Normal 2 3 10 4" xfId="70"/>
    <cellStyle name="Normal 2 3 2" xfId="420"/>
    <cellStyle name="Normal 2 3 3" xfId="435"/>
    <cellStyle name="Normal 2 3 4" xfId="449"/>
    <cellStyle name="Normal 2 4" xfId="242"/>
    <cellStyle name="Normal 2 5" xfId="171"/>
    <cellStyle name="Normal 2 5 2" xfId="434"/>
    <cellStyle name="Normal 2 6" xfId="323"/>
    <cellStyle name="Normal 20" xfId="243"/>
    <cellStyle name="Normal 21" xfId="244"/>
    <cellStyle name="Normal 21 2" xfId="525"/>
    <cellStyle name="Normal 21 3" xfId="400"/>
    <cellStyle name="Normal 22" xfId="245"/>
    <cellStyle name="Normal 23" xfId="246"/>
    <cellStyle name="Normal 23 2 2" xfId="73"/>
    <cellStyle name="Normal 24" xfId="247"/>
    <cellStyle name="Normal 25" xfId="2131"/>
    <cellStyle name="Normal 29" xfId="248"/>
    <cellStyle name="Normal 3" xfId="14"/>
    <cellStyle name="Normal 3 2" xfId="43"/>
    <cellStyle name="Normal 3 2 2" xfId="249"/>
    <cellStyle name="Normal 3 2 2 2" xfId="363"/>
    <cellStyle name="Normal 3 2 2 2 2" xfId="484"/>
    <cellStyle name="Normal 3 2 2 3" xfId="383"/>
    <cellStyle name="Normal 3 2 2 3 2" xfId="505"/>
    <cellStyle name="Normal 3 2 2 4" xfId="452"/>
    <cellStyle name="Normal 3 2 2 5" xfId="332"/>
    <cellStyle name="Normal 3 2 3" xfId="359"/>
    <cellStyle name="Normal 3 2 3 2" xfId="480"/>
    <cellStyle name="Normal 3 2 4" xfId="379"/>
    <cellStyle name="Normal 3 2 4 2" xfId="501"/>
    <cellStyle name="Normal 3 2 5" xfId="422"/>
    <cellStyle name="Normal 3 2 5 2" xfId="536"/>
    <cellStyle name="Normal 3 2 6" xfId="437"/>
    <cellStyle name="Normal 3 2 7" xfId="447"/>
    <cellStyle name="Normal 3 29 2" xfId="15"/>
    <cellStyle name="Normal 3 3" xfId="356"/>
    <cellStyle name="Normal 3 3 2" xfId="477"/>
    <cellStyle name="Normal 3 4" xfId="376"/>
    <cellStyle name="Normal 3 4 2" xfId="498"/>
    <cellStyle name="Normal 3 5" xfId="416"/>
    <cellStyle name="Normal 3 5 2" xfId="533"/>
    <cellStyle name="Normal 3 6" xfId="436"/>
    <cellStyle name="Normal 3 7" xfId="441"/>
    <cellStyle name="Normal 30" xfId="250"/>
    <cellStyle name="Normal 31" xfId="251"/>
    <cellStyle name="Normal 32" xfId="252"/>
    <cellStyle name="Normal 33" xfId="253"/>
    <cellStyle name="Normal 34" xfId="254"/>
    <cellStyle name="Normal 36" xfId="255"/>
    <cellStyle name="Normal 37" xfId="256"/>
    <cellStyle name="Normal 38" xfId="257"/>
    <cellStyle name="Normal 39" xfId="258"/>
    <cellStyle name="Normal 4" xfId="21"/>
    <cellStyle name="Normal 4 2" xfId="24"/>
    <cellStyle name="Normal 4 2 2" xfId="48"/>
    <cellStyle name="Normal 4 2 3" xfId="402"/>
    <cellStyle name="Normal 4 3" xfId="327"/>
    <cellStyle name="Normal 4 3 2" xfId="446"/>
    <cellStyle name="Normal 4 4" xfId="522"/>
    <cellStyle name="Normal 40" xfId="259"/>
    <cellStyle name="Normal 41" xfId="260"/>
    <cellStyle name="Normal 42" xfId="261"/>
    <cellStyle name="Normal 43" xfId="262"/>
    <cellStyle name="Normal 44" xfId="263"/>
    <cellStyle name="Normal 45" xfId="264"/>
    <cellStyle name="Normal 46" xfId="265"/>
    <cellStyle name="Normal 47" xfId="266"/>
    <cellStyle name="Normal 48" xfId="267"/>
    <cellStyle name="Normal 49" xfId="268"/>
    <cellStyle name="Normal 5" xfId="78"/>
    <cellStyle name="Normal 5 2" xfId="438"/>
    <cellStyle name="Normal 50" xfId="269"/>
    <cellStyle name="Normal 51" xfId="270"/>
    <cellStyle name="Normal 6" xfId="79"/>
    <cellStyle name="Normal 6 2" xfId="366"/>
    <cellStyle name="Normal 6 2 2" xfId="487"/>
    <cellStyle name="Normal 6 3" xfId="385"/>
    <cellStyle name="Normal 6 3 2" xfId="508"/>
    <cellStyle name="Normal 6 4" xfId="455"/>
    <cellStyle name="Normal 7" xfId="63"/>
    <cellStyle name="Normal 8" xfId="193"/>
    <cellStyle name="Normal 8 2" xfId="424"/>
    <cellStyle name="Normal 8 3" xfId="550"/>
    <cellStyle name="Normal 8 4" xfId="552"/>
    <cellStyle name="Normal 9" xfId="194"/>
    <cellStyle name="Normal 9 2" xfId="440"/>
    <cellStyle name="Normal 95" xfId="351"/>
    <cellStyle name="Normal 95 2" xfId="389"/>
    <cellStyle name="Normal 95 2 2" xfId="513"/>
    <cellStyle name="Normal 95 3" xfId="472"/>
    <cellStyle name="Normal 96" xfId="352"/>
    <cellStyle name="Normal 96 2" xfId="390"/>
    <cellStyle name="Normal 96 2 2" xfId="514"/>
    <cellStyle name="Normal 96 3" xfId="473"/>
    <cellStyle name="Normal_Daftar Laporan Rutin" xfId="551"/>
    <cellStyle name="Note 2" xfId="271"/>
    <cellStyle name="Note 3" xfId="143"/>
    <cellStyle name="Note 3 2" xfId="425"/>
    <cellStyle name="Output" xfId="104" builtinId="21" customBuiltin="1"/>
    <cellStyle name="Output 2" xfId="272"/>
    <cellStyle name="Output 3" xfId="138"/>
    <cellStyle name="Percent" xfId="1" builtinId="5"/>
    <cellStyle name="Percent 10 2 2 2" xfId="16"/>
    <cellStyle name="Percent 10 2 2 2 2" xfId="29"/>
    <cellStyle name="Percent 10 2 2 2 2 2" xfId="52"/>
    <cellStyle name="Percent 10 2 2 2 3" xfId="44"/>
    <cellStyle name="Percent 10 2 2 2 5" xfId="77"/>
    <cellStyle name="Percent 10 2 2 2 5 2" xfId="81"/>
    <cellStyle name="Percent 10 2 2 2 6" xfId="80"/>
    <cellStyle name="Percent 10 2 2 2 6 2" xfId="94"/>
    <cellStyle name="Percent 2" xfId="17"/>
    <cellStyle name="Percent 2 10" xfId="67"/>
    <cellStyle name="Percent 2 12" xfId="71"/>
    <cellStyle name="Percent 2 12 6" xfId="86"/>
    <cellStyle name="Percent 2 12 6 5" xfId="90"/>
    <cellStyle name="Percent 2 2" xfId="28"/>
    <cellStyle name="Percent 2 2 2" xfId="51"/>
    <cellStyle name="Percent 2 2 2 2" xfId="445"/>
    <cellStyle name="Percent 2 2 3" xfId="273"/>
    <cellStyle name="Percent 2 2 3 2" xfId="326"/>
    <cellStyle name="Percent 2 3" xfId="45"/>
    <cellStyle name="Percent 2 3 2" xfId="415"/>
    <cellStyle name="Percent 2 4" xfId="454"/>
    <cellStyle name="Percent 3" xfId="22"/>
    <cellStyle name="Percent 3 2" xfId="25"/>
    <cellStyle name="Percent 3 2 2" xfId="49"/>
    <cellStyle name="Percent 3 3 2" xfId="83"/>
    <cellStyle name="Percent 4" xfId="411"/>
    <cellStyle name="Percent 5" xfId="444"/>
    <cellStyle name="Percent 7 4" xfId="38"/>
    <cellStyle name="Title 2" xfId="274"/>
    <cellStyle name="Title 3" xfId="129"/>
    <cellStyle name="Title 4" xfId="315"/>
    <cellStyle name="Total" xfId="110" builtinId="25" customBuiltin="1"/>
    <cellStyle name="Total 2" xfId="275"/>
    <cellStyle name="Total 3" xfId="145"/>
    <cellStyle name="Warning Text" xfId="108" builtinId="11" customBuiltin="1"/>
    <cellStyle name="Warning Text 2" xfId="276"/>
    <cellStyle name="Warning Text 3" xfId="142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#'13.Penyelesaian P3'!A1"/><Relationship Id="rId18" Type="http://schemas.openxmlformats.org/officeDocument/2006/relationships/hyperlink" Target="#'18.Kegiatan Penagihan'!A1"/><Relationship Id="rId26" Type="http://schemas.openxmlformats.org/officeDocument/2006/relationships/hyperlink" Target="#'26.WPOP NK TLTB Bayar'!A1"/><Relationship Id="rId39" Type="http://schemas.openxmlformats.org/officeDocument/2006/relationships/hyperlink" Target="#'40. Pemutakhiran Masterfile'!A1"/><Relationship Id="rId21" Type="http://schemas.openxmlformats.org/officeDocument/2006/relationships/hyperlink" Target="#'21.SKP yg tdk diajukan keb.'!A1"/><Relationship Id="rId34" Type="http://schemas.openxmlformats.org/officeDocument/2006/relationships/hyperlink" Target="#'35.IKU Jamlat'!A1"/><Relationship Id="rId42" Type="http://schemas.openxmlformats.org/officeDocument/2006/relationships/hyperlink" Target="#PARAMETER!A1"/><Relationship Id="rId7" Type="http://schemas.openxmlformats.org/officeDocument/2006/relationships/hyperlink" Target="#'6. Kepatuhan Formal'!A1"/><Relationship Id="rId2" Type="http://schemas.openxmlformats.org/officeDocument/2006/relationships/hyperlink" Target="#'1. Penerimaan'!A1"/><Relationship Id="rId16" Type="http://schemas.openxmlformats.org/officeDocument/2006/relationships/hyperlink" Target="#'16.RD'!A1"/><Relationship Id="rId20" Type="http://schemas.openxmlformats.org/officeDocument/2006/relationships/hyperlink" Target="#'20.Audit Coverage Ratio'!A1"/><Relationship Id="rId29" Type="http://schemas.openxmlformats.org/officeDocument/2006/relationships/hyperlink" Target="#'29. E-FILING'!A1"/><Relationship Id="rId41" Type="http://schemas.openxmlformats.org/officeDocument/2006/relationships/hyperlink" Target="#'PERINGKAT KANWIL'!A1"/><Relationship Id="rId1" Type="http://schemas.openxmlformats.org/officeDocument/2006/relationships/hyperlink" Target="#'REKAP POIN'!A1"/><Relationship Id="rId6" Type="http://schemas.openxmlformats.org/officeDocument/2006/relationships/hyperlink" Target="#'5. LHP2DK'!A1"/><Relationship Id="rId11" Type="http://schemas.openxmlformats.org/officeDocument/2006/relationships/hyperlink" Target="#'11.TL CTA &amp; KANWIL'!A1"/><Relationship Id="rId24" Type="http://schemas.openxmlformats.org/officeDocument/2006/relationships/hyperlink" Target="#'24. Joint Program'!A1"/><Relationship Id="rId32" Type="http://schemas.openxmlformats.org/officeDocument/2006/relationships/hyperlink" Target="#'33.  PENGELOLAAN MEDSOS'!A1"/><Relationship Id="rId37" Type="http://schemas.openxmlformats.org/officeDocument/2006/relationships/hyperlink" Target="#'38. Ketertiban Pegawai'!A1"/><Relationship Id="rId40" Type="http://schemas.openxmlformats.org/officeDocument/2006/relationships/hyperlink" Target="#'POIN-NT PER PARAMETER'!A1"/><Relationship Id="rId5" Type="http://schemas.openxmlformats.org/officeDocument/2006/relationships/hyperlink" Target="#'4. SP2DK'!A1"/><Relationship Id="rId15" Type="http://schemas.openxmlformats.org/officeDocument/2006/relationships/hyperlink" Target="#'15.EE Penagihan'!A1"/><Relationship Id="rId23" Type="http://schemas.openxmlformats.org/officeDocument/2006/relationships/hyperlink" Target="#'23. Usul Pemsus'!A1"/><Relationship Id="rId28" Type="http://schemas.openxmlformats.org/officeDocument/2006/relationships/hyperlink" Target="#'28.Pencarian Data'!A1"/><Relationship Id="rId36" Type="http://schemas.openxmlformats.org/officeDocument/2006/relationships/hyperlink" Target="#'37. Penyerapan Anggaran'!A1"/><Relationship Id="rId10" Type="http://schemas.openxmlformats.org/officeDocument/2006/relationships/hyperlink" Target="#'10. TL HARTA NON TA'!A1"/><Relationship Id="rId19" Type="http://schemas.openxmlformats.org/officeDocument/2006/relationships/hyperlink" Target="#'19. Produksi Data'!A1"/><Relationship Id="rId31" Type="http://schemas.openxmlformats.org/officeDocument/2006/relationships/hyperlink" Target="#'32. PENGADUAN'!A1"/><Relationship Id="rId4" Type="http://schemas.openxmlformats.org/officeDocument/2006/relationships/hyperlink" Target="#'3. EE Pengawasan'!A1"/><Relationship Id="rId9" Type="http://schemas.openxmlformats.org/officeDocument/2006/relationships/hyperlink" Target="#'8.9. STP'!A1"/><Relationship Id="rId14" Type="http://schemas.openxmlformats.org/officeDocument/2006/relationships/hyperlink" Target="#'14.EE Pemeriksaan'!A1"/><Relationship Id="rId22" Type="http://schemas.openxmlformats.org/officeDocument/2006/relationships/hyperlink" Target="#'22. Koreksi RTLB'!A1"/><Relationship Id="rId27" Type="http://schemas.openxmlformats.org/officeDocument/2006/relationships/hyperlink" Target="#'27. Geotagging'!A1"/><Relationship Id="rId30" Type="http://schemas.openxmlformats.org/officeDocument/2006/relationships/hyperlink" Target="#'30-31. Pengemasan SPT'!A1"/><Relationship Id="rId35" Type="http://schemas.openxmlformats.org/officeDocument/2006/relationships/hyperlink" Target="#'36. Laporan Rutin'!A1"/><Relationship Id="rId8" Type="http://schemas.openxmlformats.org/officeDocument/2006/relationships/hyperlink" Target="#'7. Kepatuhan Pembayaran'!A1"/><Relationship Id="rId3" Type="http://schemas.openxmlformats.org/officeDocument/2006/relationships/hyperlink" Target="#'2.Pertumbuhan'!A1"/><Relationship Id="rId12" Type="http://schemas.openxmlformats.org/officeDocument/2006/relationships/hyperlink" Target="#'12.Tunggakan Perekaman'!A1"/><Relationship Id="rId17" Type="http://schemas.openxmlformats.org/officeDocument/2006/relationships/hyperlink" Target="#'17.Penyelesaian LHP'!A1"/><Relationship Id="rId25" Type="http://schemas.openxmlformats.org/officeDocument/2006/relationships/hyperlink" Target="#'25. EE Ekstensifikasi'!A1"/><Relationship Id="rId33" Type="http://schemas.openxmlformats.org/officeDocument/2006/relationships/hyperlink" Target="#'34.  EFEKTIVITAS PENYULUHAN'!A1"/><Relationship Id="rId38" Type="http://schemas.openxmlformats.org/officeDocument/2006/relationships/hyperlink" Target="#'39.  Keberatan Tepat Waktu'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'13.Penyelesaian P3'!A1"/><Relationship Id="rId18" Type="http://schemas.openxmlformats.org/officeDocument/2006/relationships/hyperlink" Target="#'18.Kegiatan Penagihan'!A1"/><Relationship Id="rId26" Type="http://schemas.openxmlformats.org/officeDocument/2006/relationships/hyperlink" Target="#'26.WPOP NK TLTB Bayar'!A1"/><Relationship Id="rId39" Type="http://schemas.openxmlformats.org/officeDocument/2006/relationships/hyperlink" Target="#'40. Pemutakhiran Masterfile'!A1"/><Relationship Id="rId21" Type="http://schemas.openxmlformats.org/officeDocument/2006/relationships/hyperlink" Target="#'21.SKP yg tdk diajukan keb.'!A1"/><Relationship Id="rId34" Type="http://schemas.openxmlformats.org/officeDocument/2006/relationships/hyperlink" Target="#'35.IKU Jamlat'!A1"/><Relationship Id="rId42" Type="http://schemas.openxmlformats.org/officeDocument/2006/relationships/hyperlink" Target="#PARAMETER!A1"/><Relationship Id="rId7" Type="http://schemas.openxmlformats.org/officeDocument/2006/relationships/hyperlink" Target="#'6. Kepatuhan Formal'!A1"/><Relationship Id="rId2" Type="http://schemas.openxmlformats.org/officeDocument/2006/relationships/hyperlink" Target="#'1. Penerimaan'!A1"/><Relationship Id="rId16" Type="http://schemas.openxmlformats.org/officeDocument/2006/relationships/hyperlink" Target="#'16.RD'!A1"/><Relationship Id="rId20" Type="http://schemas.openxmlformats.org/officeDocument/2006/relationships/hyperlink" Target="#'20.Audit Coverage Ratio'!A1"/><Relationship Id="rId29" Type="http://schemas.openxmlformats.org/officeDocument/2006/relationships/hyperlink" Target="#'29. E-FILING'!A1"/><Relationship Id="rId41" Type="http://schemas.openxmlformats.org/officeDocument/2006/relationships/hyperlink" Target="#'PERINGKAT KANWIL'!A1"/><Relationship Id="rId1" Type="http://schemas.openxmlformats.org/officeDocument/2006/relationships/hyperlink" Target="#'REKAP POIN'!A1"/><Relationship Id="rId6" Type="http://schemas.openxmlformats.org/officeDocument/2006/relationships/hyperlink" Target="#'5. LHP2DK'!A1"/><Relationship Id="rId11" Type="http://schemas.openxmlformats.org/officeDocument/2006/relationships/hyperlink" Target="#'11.TL CTA &amp; KANWIL'!A1"/><Relationship Id="rId24" Type="http://schemas.openxmlformats.org/officeDocument/2006/relationships/hyperlink" Target="#'24. Joint Program'!A1"/><Relationship Id="rId32" Type="http://schemas.openxmlformats.org/officeDocument/2006/relationships/hyperlink" Target="#'33.  PENGELOLAAN MEDSOS'!A1"/><Relationship Id="rId37" Type="http://schemas.openxmlformats.org/officeDocument/2006/relationships/hyperlink" Target="#'38. Ketertiban Pegawai'!A1"/><Relationship Id="rId40" Type="http://schemas.openxmlformats.org/officeDocument/2006/relationships/hyperlink" Target="#'POIN-NT PER PARAMETER'!A1"/><Relationship Id="rId5" Type="http://schemas.openxmlformats.org/officeDocument/2006/relationships/hyperlink" Target="#'4. SP2DK'!A1"/><Relationship Id="rId15" Type="http://schemas.openxmlformats.org/officeDocument/2006/relationships/hyperlink" Target="#'15.EE Penagihan'!A1"/><Relationship Id="rId23" Type="http://schemas.openxmlformats.org/officeDocument/2006/relationships/hyperlink" Target="#'23. Usul Pemsus'!A1"/><Relationship Id="rId28" Type="http://schemas.openxmlformats.org/officeDocument/2006/relationships/hyperlink" Target="#'28.Pencarian Data'!A1"/><Relationship Id="rId36" Type="http://schemas.openxmlformats.org/officeDocument/2006/relationships/hyperlink" Target="#'37. Penyerapan Anggaran'!A1"/><Relationship Id="rId10" Type="http://schemas.openxmlformats.org/officeDocument/2006/relationships/hyperlink" Target="#'10. TL HARTA NON TA'!A1"/><Relationship Id="rId19" Type="http://schemas.openxmlformats.org/officeDocument/2006/relationships/hyperlink" Target="#'19. Produksi Data'!A1"/><Relationship Id="rId31" Type="http://schemas.openxmlformats.org/officeDocument/2006/relationships/hyperlink" Target="#'32. PENGADUAN'!A1"/><Relationship Id="rId4" Type="http://schemas.openxmlformats.org/officeDocument/2006/relationships/hyperlink" Target="#'3. EE Pengawasan'!A1"/><Relationship Id="rId9" Type="http://schemas.openxmlformats.org/officeDocument/2006/relationships/hyperlink" Target="#'8.9. STP'!A1"/><Relationship Id="rId14" Type="http://schemas.openxmlformats.org/officeDocument/2006/relationships/hyperlink" Target="#'14.EE Pemeriksaan'!A1"/><Relationship Id="rId22" Type="http://schemas.openxmlformats.org/officeDocument/2006/relationships/hyperlink" Target="#'22. Koreksi RTLB'!A1"/><Relationship Id="rId27" Type="http://schemas.openxmlformats.org/officeDocument/2006/relationships/hyperlink" Target="#'27. Geotagging'!A1"/><Relationship Id="rId30" Type="http://schemas.openxmlformats.org/officeDocument/2006/relationships/hyperlink" Target="#'30-31. Pengemasan SPT'!A1"/><Relationship Id="rId35" Type="http://schemas.openxmlformats.org/officeDocument/2006/relationships/hyperlink" Target="#'36. Laporan Rutin'!A1"/><Relationship Id="rId8" Type="http://schemas.openxmlformats.org/officeDocument/2006/relationships/hyperlink" Target="#'7. Kepatuhan Pembayaran'!A1"/><Relationship Id="rId3" Type="http://schemas.openxmlformats.org/officeDocument/2006/relationships/hyperlink" Target="#'2.Pertumbuhan'!A1"/><Relationship Id="rId12" Type="http://schemas.openxmlformats.org/officeDocument/2006/relationships/hyperlink" Target="#'12.Tunggakan Perekaman'!A1"/><Relationship Id="rId17" Type="http://schemas.openxmlformats.org/officeDocument/2006/relationships/hyperlink" Target="#'17.Penyelesaian LHP'!A1"/><Relationship Id="rId25" Type="http://schemas.openxmlformats.org/officeDocument/2006/relationships/hyperlink" Target="#'25. EE Ekstensifikasi'!A1"/><Relationship Id="rId33" Type="http://schemas.openxmlformats.org/officeDocument/2006/relationships/hyperlink" Target="#'34.  EFEKTIVITAS PENYULUHAN'!A1"/><Relationship Id="rId38" Type="http://schemas.openxmlformats.org/officeDocument/2006/relationships/hyperlink" Target="#'39.  Keberatan Tepat Waktu'!A1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#'13.Penyelesaian P3'!A1"/><Relationship Id="rId18" Type="http://schemas.openxmlformats.org/officeDocument/2006/relationships/hyperlink" Target="#'18.Kegiatan Penagihan'!A1"/><Relationship Id="rId26" Type="http://schemas.openxmlformats.org/officeDocument/2006/relationships/hyperlink" Target="#'26.WPOP NK TLTB Bayar'!A1"/><Relationship Id="rId39" Type="http://schemas.openxmlformats.org/officeDocument/2006/relationships/hyperlink" Target="#'40. Pemutakhiran Masterfile'!A1"/><Relationship Id="rId21" Type="http://schemas.openxmlformats.org/officeDocument/2006/relationships/hyperlink" Target="#'21.SKP yg tdk diajukan keb.'!A1"/><Relationship Id="rId34" Type="http://schemas.openxmlformats.org/officeDocument/2006/relationships/hyperlink" Target="#'35.IKU Jamlat'!A1"/><Relationship Id="rId42" Type="http://schemas.openxmlformats.org/officeDocument/2006/relationships/hyperlink" Target="#PARAMETER!A1"/><Relationship Id="rId7" Type="http://schemas.openxmlformats.org/officeDocument/2006/relationships/hyperlink" Target="#'6. Kepatuhan Formal'!A1"/><Relationship Id="rId2" Type="http://schemas.openxmlformats.org/officeDocument/2006/relationships/hyperlink" Target="#'1. Penerimaan'!A1"/><Relationship Id="rId16" Type="http://schemas.openxmlformats.org/officeDocument/2006/relationships/hyperlink" Target="#'16.RD'!A1"/><Relationship Id="rId20" Type="http://schemas.openxmlformats.org/officeDocument/2006/relationships/hyperlink" Target="#'20.Audit Coverage Ratio'!A1"/><Relationship Id="rId29" Type="http://schemas.openxmlformats.org/officeDocument/2006/relationships/hyperlink" Target="#'29. E-FILING'!A1"/><Relationship Id="rId41" Type="http://schemas.openxmlformats.org/officeDocument/2006/relationships/hyperlink" Target="#'PERINGKAT KANWIL'!A1"/><Relationship Id="rId1" Type="http://schemas.openxmlformats.org/officeDocument/2006/relationships/hyperlink" Target="#'REKAP POIN'!A1"/><Relationship Id="rId6" Type="http://schemas.openxmlformats.org/officeDocument/2006/relationships/hyperlink" Target="#'5. LHP2DK'!A1"/><Relationship Id="rId11" Type="http://schemas.openxmlformats.org/officeDocument/2006/relationships/hyperlink" Target="#'11.TL CTA &amp; KANWIL'!A1"/><Relationship Id="rId24" Type="http://schemas.openxmlformats.org/officeDocument/2006/relationships/hyperlink" Target="#'24. Joint Program'!A1"/><Relationship Id="rId32" Type="http://schemas.openxmlformats.org/officeDocument/2006/relationships/hyperlink" Target="#'33.  PENGELOLAAN MEDSOS'!A1"/><Relationship Id="rId37" Type="http://schemas.openxmlformats.org/officeDocument/2006/relationships/hyperlink" Target="#'38. Ketertiban Pegawai'!A1"/><Relationship Id="rId40" Type="http://schemas.openxmlformats.org/officeDocument/2006/relationships/hyperlink" Target="#'POIN-NT PER PARAMETER'!A1"/><Relationship Id="rId5" Type="http://schemas.openxmlformats.org/officeDocument/2006/relationships/hyperlink" Target="#'4. SP2DK'!A1"/><Relationship Id="rId15" Type="http://schemas.openxmlformats.org/officeDocument/2006/relationships/hyperlink" Target="#'15.EE Penagihan'!A1"/><Relationship Id="rId23" Type="http://schemas.openxmlformats.org/officeDocument/2006/relationships/hyperlink" Target="#'23. Usul Pemsus'!A1"/><Relationship Id="rId28" Type="http://schemas.openxmlformats.org/officeDocument/2006/relationships/hyperlink" Target="#'28.Pencarian Data'!A1"/><Relationship Id="rId36" Type="http://schemas.openxmlformats.org/officeDocument/2006/relationships/hyperlink" Target="#'37. Penyerapan Anggaran'!A1"/><Relationship Id="rId10" Type="http://schemas.openxmlformats.org/officeDocument/2006/relationships/hyperlink" Target="#'10. TL HARTA NON TA'!A1"/><Relationship Id="rId19" Type="http://schemas.openxmlformats.org/officeDocument/2006/relationships/hyperlink" Target="#'19. Produksi Data'!A1"/><Relationship Id="rId31" Type="http://schemas.openxmlformats.org/officeDocument/2006/relationships/hyperlink" Target="#'32. PENGADUAN'!A1"/><Relationship Id="rId4" Type="http://schemas.openxmlformats.org/officeDocument/2006/relationships/hyperlink" Target="#'3. EE Pengawasan'!A1"/><Relationship Id="rId9" Type="http://schemas.openxmlformats.org/officeDocument/2006/relationships/hyperlink" Target="#'8.9. STP'!A1"/><Relationship Id="rId14" Type="http://schemas.openxmlformats.org/officeDocument/2006/relationships/hyperlink" Target="#'14.EE Pemeriksaan'!A1"/><Relationship Id="rId22" Type="http://schemas.openxmlformats.org/officeDocument/2006/relationships/hyperlink" Target="#'22. Koreksi RTLB'!A1"/><Relationship Id="rId27" Type="http://schemas.openxmlformats.org/officeDocument/2006/relationships/hyperlink" Target="#'27. Geotagging'!A1"/><Relationship Id="rId30" Type="http://schemas.openxmlformats.org/officeDocument/2006/relationships/hyperlink" Target="#'30-31. Pengemasan SPT'!A1"/><Relationship Id="rId35" Type="http://schemas.openxmlformats.org/officeDocument/2006/relationships/hyperlink" Target="#'36. Laporan Rutin'!A1"/><Relationship Id="rId8" Type="http://schemas.openxmlformats.org/officeDocument/2006/relationships/hyperlink" Target="#'7. Kepatuhan Pembayaran'!A1"/><Relationship Id="rId3" Type="http://schemas.openxmlformats.org/officeDocument/2006/relationships/hyperlink" Target="#'2.Pertumbuhan'!A1"/><Relationship Id="rId12" Type="http://schemas.openxmlformats.org/officeDocument/2006/relationships/hyperlink" Target="#'12.Tunggakan Perekaman'!A1"/><Relationship Id="rId17" Type="http://schemas.openxmlformats.org/officeDocument/2006/relationships/hyperlink" Target="#'17.Penyelesaian LHP'!A1"/><Relationship Id="rId25" Type="http://schemas.openxmlformats.org/officeDocument/2006/relationships/hyperlink" Target="#'25. EE Ekstensifikasi'!A1"/><Relationship Id="rId33" Type="http://schemas.openxmlformats.org/officeDocument/2006/relationships/hyperlink" Target="#'34.  EFEKTIVITAS PENYULUHAN'!A1"/><Relationship Id="rId38" Type="http://schemas.openxmlformats.org/officeDocument/2006/relationships/hyperlink" Target="#'39.  Keberatan Tepat Waktu'!A1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#'13.Penyelesaian P3'!A1"/><Relationship Id="rId18" Type="http://schemas.openxmlformats.org/officeDocument/2006/relationships/hyperlink" Target="#'18.Kegiatan Penagihan'!A1"/><Relationship Id="rId26" Type="http://schemas.openxmlformats.org/officeDocument/2006/relationships/hyperlink" Target="#'26.WPOP NK TLTB Bayar'!A1"/><Relationship Id="rId39" Type="http://schemas.openxmlformats.org/officeDocument/2006/relationships/hyperlink" Target="#'40. Pemutakhiran Masterfile'!A1"/><Relationship Id="rId21" Type="http://schemas.openxmlformats.org/officeDocument/2006/relationships/hyperlink" Target="#'21.SKP yg tdk diajukan keb.'!A1"/><Relationship Id="rId34" Type="http://schemas.openxmlformats.org/officeDocument/2006/relationships/hyperlink" Target="#'35.IKU Jamlat'!A1"/><Relationship Id="rId42" Type="http://schemas.openxmlformats.org/officeDocument/2006/relationships/hyperlink" Target="#PARAMETER!A1"/><Relationship Id="rId7" Type="http://schemas.openxmlformats.org/officeDocument/2006/relationships/hyperlink" Target="#'6. Kepatuhan Formal'!A1"/><Relationship Id="rId2" Type="http://schemas.openxmlformats.org/officeDocument/2006/relationships/hyperlink" Target="#'1. Penerimaan'!A1"/><Relationship Id="rId16" Type="http://schemas.openxmlformats.org/officeDocument/2006/relationships/hyperlink" Target="#'16.RD'!A1"/><Relationship Id="rId20" Type="http://schemas.openxmlformats.org/officeDocument/2006/relationships/hyperlink" Target="#'20.Audit Coverage Ratio'!A1"/><Relationship Id="rId29" Type="http://schemas.openxmlformats.org/officeDocument/2006/relationships/hyperlink" Target="#'29. E-FILING'!A1"/><Relationship Id="rId41" Type="http://schemas.openxmlformats.org/officeDocument/2006/relationships/hyperlink" Target="#'PERINGKAT KANWIL'!A1"/><Relationship Id="rId1" Type="http://schemas.openxmlformats.org/officeDocument/2006/relationships/hyperlink" Target="#'REKAP POIN'!A1"/><Relationship Id="rId6" Type="http://schemas.openxmlformats.org/officeDocument/2006/relationships/hyperlink" Target="#'5. LHP2DK'!A1"/><Relationship Id="rId11" Type="http://schemas.openxmlformats.org/officeDocument/2006/relationships/hyperlink" Target="#'11.TL CTA &amp; KANWIL'!A1"/><Relationship Id="rId24" Type="http://schemas.openxmlformats.org/officeDocument/2006/relationships/hyperlink" Target="#'24. Joint Program'!A1"/><Relationship Id="rId32" Type="http://schemas.openxmlformats.org/officeDocument/2006/relationships/hyperlink" Target="#'33.  PENGELOLAAN MEDSOS'!A1"/><Relationship Id="rId37" Type="http://schemas.openxmlformats.org/officeDocument/2006/relationships/hyperlink" Target="#'38. Ketertiban Pegawai'!A1"/><Relationship Id="rId40" Type="http://schemas.openxmlformats.org/officeDocument/2006/relationships/hyperlink" Target="#'POIN-NT PER PARAMETER'!A1"/><Relationship Id="rId5" Type="http://schemas.openxmlformats.org/officeDocument/2006/relationships/hyperlink" Target="#'4. SP2DK'!A1"/><Relationship Id="rId15" Type="http://schemas.openxmlformats.org/officeDocument/2006/relationships/hyperlink" Target="#'15.EE Penagihan'!A1"/><Relationship Id="rId23" Type="http://schemas.openxmlformats.org/officeDocument/2006/relationships/hyperlink" Target="#'23. Usul Pemsus'!A1"/><Relationship Id="rId28" Type="http://schemas.openxmlformats.org/officeDocument/2006/relationships/hyperlink" Target="#'28.Pencarian Data'!A1"/><Relationship Id="rId36" Type="http://schemas.openxmlformats.org/officeDocument/2006/relationships/hyperlink" Target="#'37. Penyerapan Anggaran'!A1"/><Relationship Id="rId10" Type="http://schemas.openxmlformats.org/officeDocument/2006/relationships/hyperlink" Target="#'10. TL HARTA NON TA'!A1"/><Relationship Id="rId19" Type="http://schemas.openxmlformats.org/officeDocument/2006/relationships/hyperlink" Target="#'19. Produksi Data'!A1"/><Relationship Id="rId31" Type="http://schemas.openxmlformats.org/officeDocument/2006/relationships/hyperlink" Target="#'32. PENGADUAN'!A1"/><Relationship Id="rId4" Type="http://schemas.openxmlformats.org/officeDocument/2006/relationships/hyperlink" Target="#'3. EE Pengawasan'!A1"/><Relationship Id="rId9" Type="http://schemas.openxmlformats.org/officeDocument/2006/relationships/hyperlink" Target="#'8.9. STP'!A1"/><Relationship Id="rId14" Type="http://schemas.openxmlformats.org/officeDocument/2006/relationships/hyperlink" Target="#'14.EE Pemeriksaan'!A1"/><Relationship Id="rId22" Type="http://schemas.openxmlformats.org/officeDocument/2006/relationships/hyperlink" Target="#'22. Koreksi RTLB'!A1"/><Relationship Id="rId27" Type="http://schemas.openxmlformats.org/officeDocument/2006/relationships/hyperlink" Target="#'27. Geotagging'!A1"/><Relationship Id="rId30" Type="http://schemas.openxmlformats.org/officeDocument/2006/relationships/hyperlink" Target="#'30-31. Pengemasan SPT'!A1"/><Relationship Id="rId35" Type="http://schemas.openxmlformats.org/officeDocument/2006/relationships/hyperlink" Target="#'36. Laporan Rutin'!A1"/><Relationship Id="rId8" Type="http://schemas.openxmlformats.org/officeDocument/2006/relationships/hyperlink" Target="#'7. Kepatuhan Pembayaran'!A1"/><Relationship Id="rId3" Type="http://schemas.openxmlformats.org/officeDocument/2006/relationships/hyperlink" Target="#'2.Pertumbuhan'!A1"/><Relationship Id="rId12" Type="http://schemas.openxmlformats.org/officeDocument/2006/relationships/hyperlink" Target="#'12.Tunggakan Perekaman'!A1"/><Relationship Id="rId17" Type="http://schemas.openxmlformats.org/officeDocument/2006/relationships/hyperlink" Target="#'17.Penyelesaian LHP'!A1"/><Relationship Id="rId25" Type="http://schemas.openxmlformats.org/officeDocument/2006/relationships/hyperlink" Target="#'25. EE Ekstensifikasi'!A1"/><Relationship Id="rId33" Type="http://schemas.openxmlformats.org/officeDocument/2006/relationships/hyperlink" Target="#'34.  EFEKTIVITAS PENYULUHAN'!A1"/><Relationship Id="rId38" Type="http://schemas.openxmlformats.org/officeDocument/2006/relationships/hyperlink" Target="#'39.  Keberatan Tepat Waktu'!A1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#'13.Penyelesaian P3'!A1"/><Relationship Id="rId18" Type="http://schemas.openxmlformats.org/officeDocument/2006/relationships/hyperlink" Target="#'18.Kegiatan Penagihan'!A1"/><Relationship Id="rId26" Type="http://schemas.openxmlformats.org/officeDocument/2006/relationships/hyperlink" Target="#'26.WPOP NK TLTB Bayar'!A1"/><Relationship Id="rId39" Type="http://schemas.openxmlformats.org/officeDocument/2006/relationships/hyperlink" Target="#'40. Pemutakhiran Masterfile'!A1"/><Relationship Id="rId21" Type="http://schemas.openxmlformats.org/officeDocument/2006/relationships/hyperlink" Target="#'21.SKP yg tdk diajukan keb.'!A1"/><Relationship Id="rId34" Type="http://schemas.openxmlformats.org/officeDocument/2006/relationships/hyperlink" Target="#'35.IKU Jamlat'!A1"/><Relationship Id="rId42" Type="http://schemas.openxmlformats.org/officeDocument/2006/relationships/hyperlink" Target="#PARAMETER!A1"/><Relationship Id="rId7" Type="http://schemas.openxmlformats.org/officeDocument/2006/relationships/hyperlink" Target="#'6. Kepatuhan Formal'!A1"/><Relationship Id="rId2" Type="http://schemas.openxmlformats.org/officeDocument/2006/relationships/hyperlink" Target="#'1. Penerimaan'!A1"/><Relationship Id="rId16" Type="http://schemas.openxmlformats.org/officeDocument/2006/relationships/hyperlink" Target="#'16.RD'!A1"/><Relationship Id="rId20" Type="http://schemas.openxmlformats.org/officeDocument/2006/relationships/hyperlink" Target="#'20.Audit Coverage Ratio'!A1"/><Relationship Id="rId29" Type="http://schemas.openxmlformats.org/officeDocument/2006/relationships/hyperlink" Target="#'29. E-FILING'!A1"/><Relationship Id="rId41" Type="http://schemas.openxmlformats.org/officeDocument/2006/relationships/hyperlink" Target="#'PERINGKAT KANWIL'!A1"/><Relationship Id="rId1" Type="http://schemas.openxmlformats.org/officeDocument/2006/relationships/hyperlink" Target="#'REKAP POIN'!A1"/><Relationship Id="rId6" Type="http://schemas.openxmlformats.org/officeDocument/2006/relationships/hyperlink" Target="#'5. LHP2DK'!A1"/><Relationship Id="rId11" Type="http://schemas.openxmlformats.org/officeDocument/2006/relationships/hyperlink" Target="#'11.TL CTA &amp; KANWIL'!A1"/><Relationship Id="rId24" Type="http://schemas.openxmlformats.org/officeDocument/2006/relationships/hyperlink" Target="#'24. Joint Program'!A1"/><Relationship Id="rId32" Type="http://schemas.openxmlformats.org/officeDocument/2006/relationships/hyperlink" Target="#'33.  PENGELOLAAN MEDSOS'!A1"/><Relationship Id="rId37" Type="http://schemas.openxmlformats.org/officeDocument/2006/relationships/hyperlink" Target="#'38. Ketertiban Pegawai'!A1"/><Relationship Id="rId40" Type="http://schemas.openxmlformats.org/officeDocument/2006/relationships/hyperlink" Target="#'POIN-NT PER PARAMETER'!A1"/><Relationship Id="rId5" Type="http://schemas.openxmlformats.org/officeDocument/2006/relationships/hyperlink" Target="#'4. SP2DK'!A1"/><Relationship Id="rId15" Type="http://schemas.openxmlformats.org/officeDocument/2006/relationships/hyperlink" Target="#'15.EE Penagihan'!A1"/><Relationship Id="rId23" Type="http://schemas.openxmlformats.org/officeDocument/2006/relationships/hyperlink" Target="#'23. Usul Pemsus'!A1"/><Relationship Id="rId28" Type="http://schemas.openxmlformats.org/officeDocument/2006/relationships/hyperlink" Target="#'28.Pencarian Data'!A1"/><Relationship Id="rId36" Type="http://schemas.openxmlformats.org/officeDocument/2006/relationships/hyperlink" Target="#'37. Penyerapan Anggaran'!A1"/><Relationship Id="rId10" Type="http://schemas.openxmlformats.org/officeDocument/2006/relationships/hyperlink" Target="#'10. TL HARTA NON TA'!A1"/><Relationship Id="rId19" Type="http://schemas.openxmlformats.org/officeDocument/2006/relationships/hyperlink" Target="#'19. Produksi Data'!A1"/><Relationship Id="rId31" Type="http://schemas.openxmlformats.org/officeDocument/2006/relationships/hyperlink" Target="#'32. PENGADUAN'!A1"/><Relationship Id="rId4" Type="http://schemas.openxmlformats.org/officeDocument/2006/relationships/hyperlink" Target="#'3. EE Pengawasan'!A1"/><Relationship Id="rId9" Type="http://schemas.openxmlformats.org/officeDocument/2006/relationships/hyperlink" Target="#'8.9. STP'!A1"/><Relationship Id="rId14" Type="http://schemas.openxmlformats.org/officeDocument/2006/relationships/hyperlink" Target="#'14.EE Pemeriksaan'!A1"/><Relationship Id="rId22" Type="http://schemas.openxmlformats.org/officeDocument/2006/relationships/hyperlink" Target="#'22. Koreksi RTLB'!A1"/><Relationship Id="rId27" Type="http://schemas.openxmlformats.org/officeDocument/2006/relationships/hyperlink" Target="#'27. Geotagging'!A1"/><Relationship Id="rId30" Type="http://schemas.openxmlformats.org/officeDocument/2006/relationships/hyperlink" Target="#'30-31. Pengemasan SPT'!A1"/><Relationship Id="rId35" Type="http://schemas.openxmlformats.org/officeDocument/2006/relationships/hyperlink" Target="#'36. Laporan Rutin'!A1"/><Relationship Id="rId8" Type="http://schemas.openxmlformats.org/officeDocument/2006/relationships/hyperlink" Target="#'7. Kepatuhan Pembayaran'!A1"/><Relationship Id="rId3" Type="http://schemas.openxmlformats.org/officeDocument/2006/relationships/hyperlink" Target="#'2.Pertumbuhan'!A1"/><Relationship Id="rId12" Type="http://schemas.openxmlformats.org/officeDocument/2006/relationships/hyperlink" Target="#'12.Tunggakan Perekaman'!A1"/><Relationship Id="rId17" Type="http://schemas.openxmlformats.org/officeDocument/2006/relationships/hyperlink" Target="#'17.Penyelesaian LHP'!A1"/><Relationship Id="rId25" Type="http://schemas.openxmlformats.org/officeDocument/2006/relationships/hyperlink" Target="#'25. EE Ekstensifikasi'!A1"/><Relationship Id="rId33" Type="http://schemas.openxmlformats.org/officeDocument/2006/relationships/hyperlink" Target="#'34.  EFEKTIVITAS PENYULUHAN'!A1"/><Relationship Id="rId38" Type="http://schemas.openxmlformats.org/officeDocument/2006/relationships/hyperlink" Target="#'39.  Keberatan Tepat Waktu'!A1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hyperlink" Target="#'13.Penyelesaian P3'!A1"/><Relationship Id="rId18" Type="http://schemas.openxmlformats.org/officeDocument/2006/relationships/hyperlink" Target="#'18.Kegiatan Penagihan'!A1"/><Relationship Id="rId26" Type="http://schemas.openxmlformats.org/officeDocument/2006/relationships/hyperlink" Target="#'26.WPOP NK TLTB Bayar'!A1"/><Relationship Id="rId39" Type="http://schemas.openxmlformats.org/officeDocument/2006/relationships/hyperlink" Target="#'40. Pemutakhiran Masterfile'!A1"/><Relationship Id="rId21" Type="http://schemas.openxmlformats.org/officeDocument/2006/relationships/hyperlink" Target="#'21.SKP yg tdk diajukan keb.'!A1"/><Relationship Id="rId34" Type="http://schemas.openxmlformats.org/officeDocument/2006/relationships/hyperlink" Target="#'35.IKU Jamlat'!A1"/><Relationship Id="rId42" Type="http://schemas.openxmlformats.org/officeDocument/2006/relationships/hyperlink" Target="#PARAMETER!A1"/><Relationship Id="rId7" Type="http://schemas.openxmlformats.org/officeDocument/2006/relationships/hyperlink" Target="#'6. Kepatuhan Formal'!A1"/><Relationship Id="rId2" Type="http://schemas.openxmlformats.org/officeDocument/2006/relationships/hyperlink" Target="#'1. Penerimaan'!A1"/><Relationship Id="rId16" Type="http://schemas.openxmlformats.org/officeDocument/2006/relationships/hyperlink" Target="#'16.RD'!A1"/><Relationship Id="rId20" Type="http://schemas.openxmlformats.org/officeDocument/2006/relationships/hyperlink" Target="#'20.Audit Coverage Ratio'!A1"/><Relationship Id="rId29" Type="http://schemas.openxmlformats.org/officeDocument/2006/relationships/hyperlink" Target="#'29. E-FILING'!A1"/><Relationship Id="rId41" Type="http://schemas.openxmlformats.org/officeDocument/2006/relationships/hyperlink" Target="#'PERINGKAT KANWIL'!A1"/><Relationship Id="rId1" Type="http://schemas.openxmlformats.org/officeDocument/2006/relationships/hyperlink" Target="#'REKAP POIN'!A1"/><Relationship Id="rId6" Type="http://schemas.openxmlformats.org/officeDocument/2006/relationships/hyperlink" Target="#'5. LHP2DK'!A1"/><Relationship Id="rId11" Type="http://schemas.openxmlformats.org/officeDocument/2006/relationships/hyperlink" Target="#'11.TL CTA &amp; KANWIL'!A1"/><Relationship Id="rId24" Type="http://schemas.openxmlformats.org/officeDocument/2006/relationships/hyperlink" Target="#'24. Joint Program'!A1"/><Relationship Id="rId32" Type="http://schemas.openxmlformats.org/officeDocument/2006/relationships/hyperlink" Target="#'33.  PENGELOLAAN MEDSOS'!A1"/><Relationship Id="rId37" Type="http://schemas.openxmlformats.org/officeDocument/2006/relationships/hyperlink" Target="#'38. Ketertiban Pegawai'!A1"/><Relationship Id="rId40" Type="http://schemas.openxmlformats.org/officeDocument/2006/relationships/hyperlink" Target="#'POIN-NT PER PARAMETER'!A1"/><Relationship Id="rId5" Type="http://schemas.openxmlformats.org/officeDocument/2006/relationships/hyperlink" Target="#'4. SP2DK'!A1"/><Relationship Id="rId15" Type="http://schemas.openxmlformats.org/officeDocument/2006/relationships/hyperlink" Target="#'15.EE Penagihan'!A1"/><Relationship Id="rId23" Type="http://schemas.openxmlformats.org/officeDocument/2006/relationships/hyperlink" Target="#'23. Usul Pemsus'!A1"/><Relationship Id="rId28" Type="http://schemas.openxmlformats.org/officeDocument/2006/relationships/hyperlink" Target="#'28.Pencarian Data'!A1"/><Relationship Id="rId36" Type="http://schemas.openxmlformats.org/officeDocument/2006/relationships/hyperlink" Target="#'37. Penyerapan Anggaran'!A1"/><Relationship Id="rId10" Type="http://schemas.openxmlformats.org/officeDocument/2006/relationships/hyperlink" Target="#'10. TL HARTA NON TA'!A1"/><Relationship Id="rId19" Type="http://schemas.openxmlformats.org/officeDocument/2006/relationships/hyperlink" Target="#'19. Produksi Data'!A1"/><Relationship Id="rId31" Type="http://schemas.openxmlformats.org/officeDocument/2006/relationships/hyperlink" Target="#'32. PENGADUAN'!A1"/><Relationship Id="rId4" Type="http://schemas.openxmlformats.org/officeDocument/2006/relationships/hyperlink" Target="#'3. EE Pengawasan'!A1"/><Relationship Id="rId9" Type="http://schemas.openxmlformats.org/officeDocument/2006/relationships/hyperlink" Target="#'8.9. STP'!A1"/><Relationship Id="rId14" Type="http://schemas.openxmlformats.org/officeDocument/2006/relationships/hyperlink" Target="#'14.EE Pemeriksaan'!A1"/><Relationship Id="rId22" Type="http://schemas.openxmlformats.org/officeDocument/2006/relationships/hyperlink" Target="#'22. Koreksi RTLB'!A1"/><Relationship Id="rId27" Type="http://schemas.openxmlformats.org/officeDocument/2006/relationships/hyperlink" Target="#'27. Geotagging'!A1"/><Relationship Id="rId30" Type="http://schemas.openxmlformats.org/officeDocument/2006/relationships/hyperlink" Target="#'30-31. Pengemasan SPT'!A1"/><Relationship Id="rId35" Type="http://schemas.openxmlformats.org/officeDocument/2006/relationships/hyperlink" Target="#'36. Laporan Rutin'!A1"/><Relationship Id="rId8" Type="http://schemas.openxmlformats.org/officeDocument/2006/relationships/hyperlink" Target="#'7. Kepatuhan Pembayaran'!A1"/><Relationship Id="rId3" Type="http://schemas.openxmlformats.org/officeDocument/2006/relationships/hyperlink" Target="#'2.Pertumbuhan'!A1"/><Relationship Id="rId12" Type="http://schemas.openxmlformats.org/officeDocument/2006/relationships/hyperlink" Target="#'12.Tunggakan Perekaman'!A1"/><Relationship Id="rId17" Type="http://schemas.openxmlformats.org/officeDocument/2006/relationships/hyperlink" Target="#'17.Penyelesaian LHP'!A1"/><Relationship Id="rId25" Type="http://schemas.openxmlformats.org/officeDocument/2006/relationships/hyperlink" Target="#'25. EE Ekstensifikasi'!A1"/><Relationship Id="rId33" Type="http://schemas.openxmlformats.org/officeDocument/2006/relationships/hyperlink" Target="#'34.  EFEKTIVITAS PENYULUHAN'!A1"/><Relationship Id="rId38" Type="http://schemas.openxmlformats.org/officeDocument/2006/relationships/hyperlink" Target="#'39.  Keberatan Tepat Waktu'!A1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hyperlink" Target="#'12.Tunggakan Perekaman'!A1"/><Relationship Id="rId18" Type="http://schemas.openxmlformats.org/officeDocument/2006/relationships/hyperlink" Target="#'17.Penyelesaian LHP'!A1"/><Relationship Id="rId26" Type="http://schemas.openxmlformats.org/officeDocument/2006/relationships/hyperlink" Target="#'25. EE Ekstensifikasi'!A1"/><Relationship Id="rId39" Type="http://schemas.openxmlformats.org/officeDocument/2006/relationships/hyperlink" Target="#'39.  Keberatan Tepat Waktu'!A1"/><Relationship Id="rId21" Type="http://schemas.openxmlformats.org/officeDocument/2006/relationships/hyperlink" Target="#'20.Audit Coverage Ratio'!A1"/><Relationship Id="rId34" Type="http://schemas.openxmlformats.org/officeDocument/2006/relationships/hyperlink" Target="#'34.  EFEKTIVITAS PENYULUHAN'!A1"/><Relationship Id="rId42" Type="http://schemas.openxmlformats.org/officeDocument/2006/relationships/hyperlink" Target="#'PERINGKAT KANWIL'!A1"/><Relationship Id="rId7" Type="http://schemas.openxmlformats.org/officeDocument/2006/relationships/hyperlink" Target="#'5. LHP2DK'!A1"/><Relationship Id="rId2" Type="http://schemas.openxmlformats.org/officeDocument/2006/relationships/hyperlink" Target="#'REKAP POIN'!A1"/><Relationship Id="rId16" Type="http://schemas.openxmlformats.org/officeDocument/2006/relationships/hyperlink" Target="#'15.EE Penagihan'!A1"/><Relationship Id="rId20" Type="http://schemas.openxmlformats.org/officeDocument/2006/relationships/hyperlink" Target="#'19. Produksi Data'!A1"/><Relationship Id="rId29" Type="http://schemas.openxmlformats.org/officeDocument/2006/relationships/hyperlink" Target="#'28.Pencarian Data'!A1"/><Relationship Id="rId41" Type="http://schemas.openxmlformats.org/officeDocument/2006/relationships/hyperlink" Target="#'POIN-NT PER PARAMETER'!A1"/><Relationship Id="rId1" Type="http://schemas.openxmlformats.org/officeDocument/2006/relationships/image" Target="../media/image2.png"/><Relationship Id="rId6" Type="http://schemas.openxmlformats.org/officeDocument/2006/relationships/hyperlink" Target="#'4. SP2DK'!A1"/><Relationship Id="rId11" Type="http://schemas.openxmlformats.org/officeDocument/2006/relationships/hyperlink" Target="#'10. TL HARTA NON TA'!A1"/><Relationship Id="rId24" Type="http://schemas.openxmlformats.org/officeDocument/2006/relationships/hyperlink" Target="#'23. Usul Pemsus'!A1"/><Relationship Id="rId32" Type="http://schemas.openxmlformats.org/officeDocument/2006/relationships/hyperlink" Target="#'32. PENGADUAN'!A1"/><Relationship Id="rId37" Type="http://schemas.openxmlformats.org/officeDocument/2006/relationships/hyperlink" Target="#'37. Penyerapan Anggaran'!A1"/><Relationship Id="rId40" Type="http://schemas.openxmlformats.org/officeDocument/2006/relationships/hyperlink" Target="#'40. Pemutakhiran Masterfile'!A1"/><Relationship Id="rId5" Type="http://schemas.openxmlformats.org/officeDocument/2006/relationships/hyperlink" Target="#'3. EE Pengawasan'!A1"/><Relationship Id="rId15" Type="http://schemas.openxmlformats.org/officeDocument/2006/relationships/hyperlink" Target="#'14.EE Pemeriksaan'!A1"/><Relationship Id="rId23" Type="http://schemas.openxmlformats.org/officeDocument/2006/relationships/hyperlink" Target="#'22. Koreksi RTLB'!A1"/><Relationship Id="rId28" Type="http://schemas.openxmlformats.org/officeDocument/2006/relationships/hyperlink" Target="#'27. Geotagging'!A1"/><Relationship Id="rId36" Type="http://schemas.openxmlformats.org/officeDocument/2006/relationships/hyperlink" Target="#'36. Laporan Rutin'!A1"/><Relationship Id="rId10" Type="http://schemas.openxmlformats.org/officeDocument/2006/relationships/hyperlink" Target="#'8.9. STP'!A1"/><Relationship Id="rId19" Type="http://schemas.openxmlformats.org/officeDocument/2006/relationships/hyperlink" Target="#'18.Kegiatan Penagihan'!A1"/><Relationship Id="rId31" Type="http://schemas.openxmlformats.org/officeDocument/2006/relationships/hyperlink" Target="#'30-31. Pengemasan SPT'!A1"/><Relationship Id="rId4" Type="http://schemas.openxmlformats.org/officeDocument/2006/relationships/hyperlink" Target="#'2.Pertumbuhan'!A1"/><Relationship Id="rId9" Type="http://schemas.openxmlformats.org/officeDocument/2006/relationships/hyperlink" Target="#'7. Kepatuhan Pembayaran'!A1"/><Relationship Id="rId14" Type="http://schemas.openxmlformats.org/officeDocument/2006/relationships/hyperlink" Target="#'13.Penyelesaian P3'!A1"/><Relationship Id="rId22" Type="http://schemas.openxmlformats.org/officeDocument/2006/relationships/hyperlink" Target="#'21.SKP yg tdk diajukan keb.'!A1"/><Relationship Id="rId27" Type="http://schemas.openxmlformats.org/officeDocument/2006/relationships/hyperlink" Target="#'26.WPOP NK TLTB Bayar'!A1"/><Relationship Id="rId30" Type="http://schemas.openxmlformats.org/officeDocument/2006/relationships/hyperlink" Target="#'29. E-FILING'!A1"/><Relationship Id="rId35" Type="http://schemas.openxmlformats.org/officeDocument/2006/relationships/hyperlink" Target="#'35.IKU Jamlat'!A1"/><Relationship Id="rId43" Type="http://schemas.openxmlformats.org/officeDocument/2006/relationships/hyperlink" Target="#PARAMETER!A1"/><Relationship Id="rId8" Type="http://schemas.openxmlformats.org/officeDocument/2006/relationships/hyperlink" Target="#'6. Kepatuhan Formal'!A1"/><Relationship Id="rId3" Type="http://schemas.openxmlformats.org/officeDocument/2006/relationships/hyperlink" Target="#'1. Penerimaan'!A1"/><Relationship Id="rId12" Type="http://schemas.openxmlformats.org/officeDocument/2006/relationships/hyperlink" Target="#'11.TL CTA &amp; KANWIL'!A1"/><Relationship Id="rId17" Type="http://schemas.openxmlformats.org/officeDocument/2006/relationships/hyperlink" Target="#'16.RD'!A1"/><Relationship Id="rId25" Type="http://schemas.openxmlformats.org/officeDocument/2006/relationships/hyperlink" Target="#'24. Joint Program'!A1"/><Relationship Id="rId33" Type="http://schemas.openxmlformats.org/officeDocument/2006/relationships/hyperlink" Target="#'33.  PENGELOLAAN MEDSOS'!A1"/><Relationship Id="rId38" Type="http://schemas.openxmlformats.org/officeDocument/2006/relationships/hyperlink" Target="#'38. Ketertiban Pegawai'!A1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hyperlink" Target="#'13.Penyelesaian P3'!A1"/><Relationship Id="rId18" Type="http://schemas.openxmlformats.org/officeDocument/2006/relationships/hyperlink" Target="#'18.Kegiatan Penagihan'!A1"/><Relationship Id="rId26" Type="http://schemas.openxmlformats.org/officeDocument/2006/relationships/hyperlink" Target="#'26.WPOP NK TLTB Bayar'!A1"/><Relationship Id="rId39" Type="http://schemas.openxmlformats.org/officeDocument/2006/relationships/hyperlink" Target="#'40. Pemutakhiran Masterfile'!A1"/><Relationship Id="rId21" Type="http://schemas.openxmlformats.org/officeDocument/2006/relationships/hyperlink" Target="#'21.SKP yg tdk diajukan keb.'!A1"/><Relationship Id="rId34" Type="http://schemas.openxmlformats.org/officeDocument/2006/relationships/hyperlink" Target="#'35.IKU Jamlat'!A1"/><Relationship Id="rId42" Type="http://schemas.openxmlformats.org/officeDocument/2006/relationships/hyperlink" Target="#PARAMETER!A1"/><Relationship Id="rId7" Type="http://schemas.openxmlformats.org/officeDocument/2006/relationships/hyperlink" Target="#'6. Kepatuhan Formal'!A1"/><Relationship Id="rId2" Type="http://schemas.openxmlformats.org/officeDocument/2006/relationships/hyperlink" Target="#'1. Penerimaan'!A1"/><Relationship Id="rId16" Type="http://schemas.openxmlformats.org/officeDocument/2006/relationships/hyperlink" Target="#'16.RD'!A1"/><Relationship Id="rId20" Type="http://schemas.openxmlformats.org/officeDocument/2006/relationships/hyperlink" Target="#'20.Audit Coverage Ratio'!A1"/><Relationship Id="rId29" Type="http://schemas.openxmlformats.org/officeDocument/2006/relationships/hyperlink" Target="#'29. E-FILING'!A1"/><Relationship Id="rId41" Type="http://schemas.openxmlformats.org/officeDocument/2006/relationships/hyperlink" Target="#'PERINGKAT KANWIL'!A1"/><Relationship Id="rId1" Type="http://schemas.openxmlformats.org/officeDocument/2006/relationships/hyperlink" Target="#'REKAP POIN'!A1"/><Relationship Id="rId6" Type="http://schemas.openxmlformats.org/officeDocument/2006/relationships/hyperlink" Target="#'5. LHP2DK'!A1"/><Relationship Id="rId11" Type="http://schemas.openxmlformats.org/officeDocument/2006/relationships/hyperlink" Target="#'11.TL CTA &amp; KANWIL'!A1"/><Relationship Id="rId24" Type="http://schemas.openxmlformats.org/officeDocument/2006/relationships/hyperlink" Target="#'24. Joint Program'!A1"/><Relationship Id="rId32" Type="http://schemas.openxmlformats.org/officeDocument/2006/relationships/hyperlink" Target="#'33.  PENGELOLAAN MEDSOS'!A1"/><Relationship Id="rId37" Type="http://schemas.openxmlformats.org/officeDocument/2006/relationships/hyperlink" Target="#'38. Ketertiban Pegawai'!A1"/><Relationship Id="rId40" Type="http://schemas.openxmlformats.org/officeDocument/2006/relationships/hyperlink" Target="#'POIN-NT PER PARAMETER'!A1"/><Relationship Id="rId5" Type="http://schemas.openxmlformats.org/officeDocument/2006/relationships/hyperlink" Target="#'4. SP2DK'!A1"/><Relationship Id="rId15" Type="http://schemas.openxmlformats.org/officeDocument/2006/relationships/hyperlink" Target="#'15.EE Penagihan'!A1"/><Relationship Id="rId23" Type="http://schemas.openxmlformats.org/officeDocument/2006/relationships/hyperlink" Target="#'23. Usul Pemsus'!A1"/><Relationship Id="rId28" Type="http://schemas.openxmlformats.org/officeDocument/2006/relationships/hyperlink" Target="#'28.Pencarian Data'!A1"/><Relationship Id="rId36" Type="http://schemas.openxmlformats.org/officeDocument/2006/relationships/hyperlink" Target="#'37. Penyerapan Anggaran'!A1"/><Relationship Id="rId10" Type="http://schemas.openxmlformats.org/officeDocument/2006/relationships/hyperlink" Target="#'10. TL HARTA NON TA'!A1"/><Relationship Id="rId19" Type="http://schemas.openxmlformats.org/officeDocument/2006/relationships/hyperlink" Target="#'19. Produksi Data'!A1"/><Relationship Id="rId31" Type="http://schemas.openxmlformats.org/officeDocument/2006/relationships/hyperlink" Target="#'32. PENGADUAN'!A1"/><Relationship Id="rId4" Type="http://schemas.openxmlformats.org/officeDocument/2006/relationships/hyperlink" Target="#'3. EE Pengawasan'!A1"/><Relationship Id="rId9" Type="http://schemas.openxmlformats.org/officeDocument/2006/relationships/hyperlink" Target="#'8.9. STP'!A1"/><Relationship Id="rId14" Type="http://schemas.openxmlformats.org/officeDocument/2006/relationships/hyperlink" Target="#'14.EE Pemeriksaan'!A1"/><Relationship Id="rId22" Type="http://schemas.openxmlformats.org/officeDocument/2006/relationships/hyperlink" Target="#'22. Koreksi RTLB'!A1"/><Relationship Id="rId27" Type="http://schemas.openxmlformats.org/officeDocument/2006/relationships/hyperlink" Target="#'27. Geotagging'!A1"/><Relationship Id="rId30" Type="http://schemas.openxmlformats.org/officeDocument/2006/relationships/hyperlink" Target="#'30-31. Pengemasan SPT'!A1"/><Relationship Id="rId35" Type="http://schemas.openxmlformats.org/officeDocument/2006/relationships/hyperlink" Target="#'36. Laporan Rutin'!A1"/><Relationship Id="rId8" Type="http://schemas.openxmlformats.org/officeDocument/2006/relationships/hyperlink" Target="#'7. Kepatuhan Pembayaran'!A1"/><Relationship Id="rId3" Type="http://schemas.openxmlformats.org/officeDocument/2006/relationships/hyperlink" Target="#'2.Pertumbuhan'!A1"/><Relationship Id="rId12" Type="http://schemas.openxmlformats.org/officeDocument/2006/relationships/hyperlink" Target="#'12.Tunggakan Perekaman'!A1"/><Relationship Id="rId17" Type="http://schemas.openxmlformats.org/officeDocument/2006/relationships/hyperlink" Target="#'17.Penyelesaian LHP'!A1"/><Relationship Id="rId25" Type="http://schemas.openxmlformats.org/officeDocument/2006/relationships/hyperlink" Target="#'25. EE Ekstensifikasi'!A1"/><Relationship Id="rId33" Type="http://schemas.openxmlformats.org/officeDocument/2006/relationships/hyperlink" Target="#'34.  EFEKTIVITAS PENYULUHAN'!A1"/><Relationship Id="rId38" Type="http://schemas.openxmlformats.org/officeDocument/2006/relationships/hyperlink" Target="#'39.  Keberatan Tepat Waktu'!A1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hyperlink" Target="#'13.Penyelesaian P3'!A1"/><Relationship Id="rId18" Type="http://schemas.openxmlformats.org/officeDocument/2006/relationships/hyperlink" Target="#'18.Kegiatan Penagihan'!A1"/><Relationship Id="rId26" Type="http://schemas.openxmlformats.org/officeDocument/2006/relationships/hyperlink" Target="#'26.WPOP NK TLTB Bayar'!A1"/><Relationship Id="rId39" Type="http://schemas.openxmlformats.org/officeDocument/2006/relationships/hyperlink" Target="#'40. Pemutakhiran Masterfile'!A1"/><Relationship Id="rId21" Type="http://schemas.openxmlformats.org/officeDocument/2006/relationships/hyperlink" Target="#'21.SKP yg tdk diajukan keb.'!A1"/><Relationship Id="rId34" Type="http://schemas.openxmlformats.org/officeDocument/2006/relationships/hyperlink" Target="#'35.IKU Jamlat'!A1"/><Relationship Id="rId42" Type="http://schemas.openxmlformats.org/officeDocument/2006/relationships/hyperlink" Target="#PARAMETER!A1"/><Relationship Id="rId7" Type="http://schemas.openxmlformats.org/officeDocument/2006/relationships/hyperlink" Target="#'6. Kepatuhan Formal'!A1"/><Relationship Id="rId2" Type="http://schemas.openxmlformats.org/officeDocument/2006/relationships/hyperlink" Target="#'1. Penerimaan'!A1"/><Relationship Id="rId16" Type="http://schemas.openxmlformats.org/officeDocument/2006/relationships/hyperlink" Target="#'16.RD'!A1"/><Relationship Id="rId20" Type="http://schemas.openxmlformats.org/officeDocument/2006/relationships/hyperlink" Target="#'20.Audit Coverage Ratio'!A1"/><Relationship Id="rId29" Type="http://schemas.openxmlformats.org/officeDocument/2006/relationships/hyperlink" Target="#'29. E-FILING'!A1"/><Relationship Id="rId41" Type="http://schemas.openxmlformats.org/officeDocument/2006/relationships/hyperlink" Target="#'PERINGKAT KANWIL'!A1"/><Relationship Id="rId1" Type="http://schemas.openxmlformats.org/officeDocument/2006/relationships/hyperlink" Target="#'REKAP POIN'!A1"/><Relationship Id="rId6" Type="http://schemas.openxmlformats.org/officeDocument/2006/relationships/hyperlink" Target="#'5. LHP2DK'!A1"/><Relationship Id="rId11" Type="http://schemas.openxmlformats.org/officeDocument/2006/relationships/hyperlink" Target="#'11.TL CTA &amp; KANWIL'!A1"/><Relationship Id="rId24" Type="http://schemas.openxmlformats.org/officeDocument/2006/relationships/hyperlink" Target="#'24. Joint Program'!A1"/><Relationship Id="rId32" Type="http://schemas.openxmlformats.org/officeDocument/2006/relationships/hyperlink" Target="#'33.  PENGELOLAAN MEDSOS'!A1"/><Relationship Id="rId37" Type="http://schemas.openxmlformats.org/officeDocument/2006/relationships/hyperlink" Target="#'38. Ketertiban Pegawai'!A1"/><Relationship Id="rId40" Type="http://schemas.openxmlformats.org/officeDocument/2006/relationships/hyperlink" Target="#'POIN-NT PER PARAMETER'!A1"/><Relationship Id="rId5" Type="http://schemas.openxmlformats.org/officeDocument/2006/relationships/hyperlink" Target="#'4. SP2DK'!A1"/><Relationship Id="rId15" Type="http://schemas.openxmlformats.org/officeDocument/2006/relationships/hyperlink" Target="#'15.EE Penagihan'!A1"/><Relationship Id="rId23" Type="http://schemas.openxmlformats.org/officeDocument/2006/relationships/hyperlink" Target="#'23. Usul Pemsus'!A1"/><Relationship Id="rId28" Type="http://schemas.openxmlformats.org/officeDocument/2006/relationships/hyperlink" Target="#'28.Pencarian Data'!A1"/><Relationship Id="rId36" Type="http://schemas.openxmlformats.org/officeDocument/2006/relationships/hyperlink" Target="#'37. Penyerapan Anggaran'!A1"/><Relationship Id="rId10" Type="http://schemas.openxmlformats.org/officeDocument/2006/relationships/hyperlink" Target="#'10. TL HARTA NON TA'!A1"/><Relationship Id="rId19" Type="http://schemas.openxmlformats.org/officeDocument/2006/relationships/hyperlink" Target="#'19. Produksi Data'!A1"/><Relationship Id="rId31" Type="http://schemas.openxmlformats.org/officeDocument/2006/relationships/hyperlink" Target="#'32. PENGADUAN'!A1"/><Relationship Id="rId4" Type="http://schemas.openxmlformats.org/officeDocument/2006/relationships/hyperlink" Target="#'3. EE Pengawasan'!A1"/><Relationship Id="rId9" Type="http://schemas.openxmlformats.org/officeDocument/2006/relationships/hyperlink" Target="#'8.9. STP'!A1"/><Relationship Id="rId14" Type="http://schemas.openxmlformats.org/officeDocument/2006/relationships/hyperlink" Target="#'14.EE Pemeriksaan'!A1"/><Relationship Id="rId22" Type="http://schemas.openxmlformats.org/officeDocument/2006/relationships/hyperlink" Target="#'22. Koreksi RTLB'!A1"/><Relationship Id="rId27" Type="http://schemas.openxmlformats.org/officeDocument/2006/relationships/hyperlink" Target="#'27. Geotagging'!A1"/><Relationship Id="rId30" Type="http://schemas.openxmlformats.org/officeDocument/2006/relationships/hyperlink" Target="#'30-31. Pengemasan SPT'!A1"/><Relationship Id="rId35" Type="http://schemas.openxmlformats.org/officeDocument/2006/relationships/hyperlink" Target="#'36. Laporan Rutin'!A1"/><Relationship Id="rId8" Type="http://schemas.openxmlformats.org/officeDocument/2006/relationships/hyperlink" Target="#'7. Kepatuhan Pembayaran'!A1"/><Relationship Id="rId3" Type="http://schemas.openxmlformats.org/officeDocument/2006/relationships/hyperlink" Target="#'2.Pertumbuhan'!A1"/><Relationship Id="rId12" Type="http://schemas.openxmlformats.org/officeDocument/2006/relationships/hyperlink" Target="#'12.Tunggakan Perekaman'!A1"/><Relationship Id="rId17" Type="http://schemas.openxmlformats.org/officeDocument/2006/relationships/hyperlink" Target="#'17.Penyelesaian LHP'!A1"/><Relationship Id="rId25" Type="http://schemas.openxmlformats.org/officeDocument/2006/relationships/hyperlink" Target="#'25. EE Ekstensifikasi'!A1"/><Relationship Id="rId33" Type="http://schemas.openxmlformats.org/officeDocument/2006/relationships/hyperlink" Target="#'34.  EFEKTIVITAS PENYULUHAN'!A1"/><Relationship Id="rId38" Type="http://schemas.openxmlformats.org/officeDocument/2006/relationships/hyperlink" Target="#'39.  Keberatan Tepat Waktu'!A1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hyperlink" Target="#'13.Penyelesaian P3'!A1"/><Relationship Id="rId18" Type="http://schemas.openxmlformats.org/officeDocument/2006/relationships/hyperlink" Target="#'18.Kegiatan Penagihan'!A1"/><Relationship Id="rId26" Type="http://schemas.openxmlformats.org/officeDocument/2006/relationships/hyperlink" Target="#'26.WPOP NK TLTB Bayar'!A1"/><Relationship Id="rId39" Type="http://schemas.openxmlformats.org/officeDocument/2006/relationships/hyperlink" Target="#'40. Pemutakhiran Masterfile'!A1"/><Relationship Id="rId21" Type="http://schemas.openxmlformats.org/officeDocument/2006/relationships/hyperlink" Target="#'21.SKP yg tdk diajukan keb.'!A1"/><Relationship Id="rId34" Type="http://schemas.openxmlformats.org/officeDocument/2006/relationships/hyperlink" Target="#'35.IKU Jamlat'!A1"/><Relationship Id="rId42" Type="http://schemas.openxmlformats.org/officeDocument/2006/relationships/hyperlink" Target="#PARAMETER!A1"/><Relationship Id="rId7" Type="http://schemas.openxmlformats.org/officeDocument/2006/relationships/hyperlink" Target="#'6. Kepatuhan Formal'!A1"/><Relationship Id="rId2" Type="http://schemas.openxmlformats.org/officeDocument/2006/relationships/hyperlink" Target="#'1. Penerimaan'!A1"/><Relationship Id="rId16" Type="http://schemas.openxmlformats.org/officeDocument/2006/relationships/hyperlink" Target="#'16.RD'!A1"/><Relationship Id="rId20" Type="http://schemas.openxmlformats.org/officeDocument/2006/relationships/hyperlink" Target="#'20.Audit Coverage Ratio'!A1"/><Relationship Id="rId29" Type="http://schemas.openxmlformats.org/officeDocument/2006/relationships/hyperlink" Target="#'29. E-FILING'!A1"/><Relationship Id="rId41" Type="http://schemas.openxmlformats.org/officeDocument/2006/relationships/hyperlink" Target="#'PERINGKAT KANWIL'!A1"/><Relationship Id="rId1" Type="http://schemas.openxmlformats.org/officeDocument/2006/relationships/hyperlink" Target="#'REKAP POIN'!A1"/><Relationship Id="rId6" Type="http://schemas.openxmlformats.org/officeDocument/2006/relationships/hyperlink" Target="#'5. LHP2DK'!A1"/><Relationship Id="rId11" Type="http://schemas.openxmlformats.org/officeDocument/2006/relationships/hyperlink" Target="#'11.TL CTA &amp; KANWIL'!A1"/><Relationship Id="rId24" Type="http://schemas.openxmlformats.org/officeDocument/2006/relationships/hyperlink" Target="#'24. Joint Program'!A1"/><Relationship Id="rId32" Type="http://schemas.openxmlformats.org/officeDocument/2006/relationships/hyperlink" Target="#'33.  PENGELOLAAN MEDSOS'!A1"/><Relationship Id="rId37" Type="http://schemas.openxmlformats.org/officeDocument/2006/relationships/hyperlink" Target="#'38. Ketertiban Pegawai'!A1"/><Relationship Id="rId40" Type="http://schemas.openxmlformats.org/officeDocument/2006/relationships/hyperlink" Target="#'POIN-NT PER PARAMETER'!A1"/><Relationship Id="rId5" Type="http://schemas.openxmlformats.org/officeDocument/2006/relationships/hyperlink" Target="#'4. SP2DK'!A1"/><Relationship Id="rId15" Type="http://schemas.openxmlformats.org/officeDocument/2006/relationships/hyperlink" Target="#'15.EE Penagihan'!A1"/><Relationship Id="rId23" Type="http://schemas.openxmlformats.org/officeDocument/2006/relationships/hyperlink" Target="#'23. Usul Pemsus'!A1"/><Relationship Id="rId28" Type="http://schemas.openxmlformats.org/officeDocument/2006/relationships/hyperlink" Target="#'28.Pencarian Data'!A1"/><Relationship Id="rId36" Type="http://schemas.openxmlformats.org/officeDocument/2006/relationships/hyperlink" Target="#'37. Penyerapan Anggaran'!A1"/><Relationship Id="rId10" Type="http://schemas.openxmlformats.org/officeDocument/2006/relationships/hyperlink" Target="#'10. TL HARTA NON TA'!A1"/><Relationship Id="rId19" Type="http://schemas.openxmlformats.org/officeDocument/2006/relationships/hyperlink" Target="#'19. Produksi Data'!A1"/><Relationship Id="rId31" Type="http://schemas.openxmlformats.org/officeDocument/2006/relationships/hyperlink" Target="#'32. PENGADUAN'!A1"/><Relationship Id="rId4" Type="http://schemas.openxmlformats.org/officeDocument/2006/relationships/hyperlink" Target="#'3. EE Pengawasan'!A1"/><Relationship Id="rId9" Type="http://schemas.openxmlformats.org/officeDocument/2006/relationships/hyperlink" Target="#'8.9. STP'!A1"/><Relationship Id="rId14" Type="http://schemas.openxmlformats.org/officeDocument/2006/relationships/hyperlink" Target="#'14.EE Pemeriksaan'!A1"/><Relationship Id="rId22" Type="http://schemas.openxmlformats.org/officeDocument/2006/relationships/hyperlink" Target="#'22. Koreksi RTLB'!A1"/><Relationship Id="rId27" Type="http://schemas.openxmlformats.org/officeDocument/2006/relationships/hyperlink" Target="#'27. Geotagging'!A1"/><Relationship Id="rId30" Type="http://schemas.openxmlformats.org/officeDocument/2006/relationships/hyperlink" Target="#'30-31. Pengemasan SPT'!A1"/><Relationship Id="rId35" Type="http://schemas.openxmlformats.org/officeDocument/2006/relationships/hyperlink" Target="#'36. Laporan Rutin'!A1"/><Relationship Id="rId8" Type="http://schemas.openxmlformats.org/officeDocument/2006/relationships/hyperlink" Target="#'7. Kepatuhan Pembayaran'!A1"/><Relationship Id="rId3" Type="http://schemas.openxmlformats.org/officeDocument/2006/relationships/hyperlink" Target="#'2.Pertumbuhan'!A1"/><Relationship Id="rId12" Type="http://schemas.openxmlformats.org/officeDocument/2006/relationships/hyperlink" Target="#'12.Tunggakan Perekaman'!A1"/><Relationship Id="rId17" Type="http://schemas.openxmlformats.org/officeDocument/2006/relationships/hyperlink" Target="#'17.Penyelesaian LHP'!A1"/><Relationship Id="rId25" Type="http://schemas.openxmlformats.org/officeDocument/2006/relationships/hyperlink" Target="#'25. EE Ekstensifikasi'!A1"/><Relationship Id="rId33" Type="http://schemas.openxmlformats.org/officeDocument/2006/relationships/hyperlink" Target="#'34.  EFEKTIVITAS PENYULUHAN'!A1"/><Relationship Id="rId38" Type="http://schemas.openxmlformats.org/officeDocument/2006/relationships/hyperlink" Target="#'39.  Keberatan Tepat Waktu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</xdr:row>
      <xdr:rowOff>4483</xdr:rowOff>
    </xdr:from>
    <xdr:to>
      <xdr:col>3</xdr:col>
      <xdr:colOff>1825998</xdr:colOff>
      <xdr:row>3</xdr:row>
      <xdr:rowOff>559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81200" y="194983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1842244</xdr:colOff>
      <xdr:row>1</xdr:row>
      <xdr:rowOff>0</xdr:rowOff>
    </xdr:from>
    <xdr:to>
      <xdr:col>3</xdr:col>
      <xdr:colOff>2202244</xdr:colOff>
      <xdr:row>1</xdr:row>
      <xdr:rowOff>180000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04244" y="19050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2209239</xdr:colOff>
      <xdr:row>1</xdr:row>
      <xdr:rowOff>1430</xdr:rowOff>
    </xdr:from>
    <xdr:to>
      <xdr:col>3</xdr:col>
      <xdr:colOff>2569239</xdr:colOff>
      <xdr:row>1</xdr:row>
      <xdr:rowOff>181430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712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3</xdr:col>
      <xdr:colOff>2580714</xdr:colOff>
      <xdr:row>1</xdr:row>
      <xdr:rowOff>1430</xdr:rowOff>
    </xdr:from>
    <xdr:to>
      <xdr:col>5</xdr:col>
      <xdr:colOff>349914</xdr:colOff>
      <xdr:row>1</xdr:row>
      <xdr:rowOff>181430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3427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5</xdr:col>
      <xdr:colOff>361389</xdr:colOff>
      <xdr:row>1</xdr:row>
      <xdr:rowOff>1430</xdr:rowOff>
    </xdr:from>
    <xdr:to>
      <xdr:col>5</xdr:col>
      <xdr:colOff>721389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141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</xdr:col>
      <xdr:colOff>732864</xdr:colOff>
      <xdr:row>1</xdr:row>
      <xdr:rowOff>1430</xdr:rowOff>
    </xdr:from>
    <xdr:to>
      <xdr:col>10</xdr:col>
      <xdr:colOff>264189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0856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10</xdr:col>
      <xdr:colOff>275664</xdr:colOff>
      <xdr:row>1</xdr:row>
      <xdr:rowOff>1430</xdr:rowOff>
    </xdr:from>
    <xdr:to>
      <xdr:col>10</xdr:col>
      <xdr:colOff>635664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571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10</xdr:col>
      <xdr:colOff>647139</xdr:colOff>
      <xdr:row>1</xdr:row>
      <xdr:rowOff>1430</xdr:rowOff>
    </xdr:from>
    <xdr:to>
      <xdr:col>11</xdr:col>
      <xdr:colOff>235614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286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11</xdr:col>
      <xdr:colOff>247089</xdr:colOff>
      <xdr:row>1</xdr:row>
      <xdr:rowOff>1430</xdr:rowOff>
    </xdr:from>
    <xdr:to>
      <xdr:col>11</xdr:col>
      <xdr:colOff>607089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2000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11</xdr:col>
      <xdr:colOff>618564</xdr:colOff>
      <xdr:row>1</xdr:row>
      <xdr:rowOff>1430</xdr:rowOff>
    </xdr:from>
    <xdr:to>
      <xdr:col>12</xdr:col>
      <xdr:colOff>207039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5715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12</xdr:col>
      <xdr:colOff>218514</xdr:colOff>
      <xdr:row>1</xdr:row>
      <xdr:rowOff>1430</xdr:rowOff>
    </xdr:from>
    <xdr:to>
      <xdr:col>12</xdr:col>
      <xdr:colOff>578514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9430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12</xdr:col>
      <xdr:colOff>589989</xdr:colOff>
      <xdr:row>1</xdr:row>
      <xdr:rowOff>1430</xdr:rowOff>
    </xdr:from>
    <xdr:to>
      <xdr:col>12</xdr:col>
      <xdr:colOff>949989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3145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12</xdr:col>
      <xdr:colOff>961464</xdr:colOff>
      <xdr:row>1</xdr:row>
      <xdr:rowOff>1430</xdr:rowOff>
    </xdr:from>
    <xdr:to>
      <xdr:col>12</xdr:col>
      <xdr:colOff>1321464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6859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12</xdr:col>
      <xdr:colOff>1332939</xdr:colOff>
      <xdr:row>1</xdr:row>
      <xdr:rowOff>1430</xdr:rowOff>
    </xdr:from>
    <xdr:to>
      <xdr:col>13</xdr:col>
      <xdr:colOff>321339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0574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13</xdr:col>
      <xdr:colOff>332814</xdr:colOff>
      <xdr:row>1</xdr:row>
      <xdr:rowOff>1430</xdr:rowOff>
    </xdr:from>
    <xdr:to>
      <xdr:col>14</xdr:col>
      <xdr:colOff>235614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4289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14</xdr:col>
      <xdr:colOff>247089</xdr:colOff>
      <xdr:row>1</xdr:row>
      <xdr:rowOff>1430</xdr:rowOff>
    </xdr:from>
    <xdr:to>
      <xdr:col>14</xdr:col>
      <xdr:colOff>607089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8004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15</xdr:col>
      <xdr:colOff>8964</xdr:colOff>
      <xdr:row>1</xdr:row>
      <xdr:rowOff>1430</xdr:rowOff>
    </xdr:from>
    <xdr:to>
      <xdr:col>15</xdr:col>
      <xdr:colOff>368964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1718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15</xdr:col>
      <xdr:colOff>380439</xdr:colOff>
      <xdr:row>1</xdr:row>
      <xdr:rowOff>1430</xdr:rowOff>
    </xdr:from>
    <xdr:to>
      <xdr:col>16</xdr:col>
      <xdr:colOff>130839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85433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16</xdr:col>
      <xdr:colOff>142314</xdr:colOff>
      <xdr:row>1</xdr:row>
      <xdr:rowOff>1430</xdr:rowOff>
    </xdr:from>
    <xdr:to>
      <xdr:col>17</xdr:col>
      <xdr:colOff>140364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9148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17</xdr:col>
      <xdr:colOff>151839</xdr:colOff>
      <xdr:row>1</xdr:row>
      <xdr:rowOff>1430</xdr:rowOff>
    </xdr:from>
    <xdr:to>
      <xdr:col>17</xdr:col>
      <xdr:colOff>511839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2863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17</xdr:col>
      <xdr:colOff>523314</xdr:colOff>
      <xdr:row>1</xdr:row>
      <xdr:rowOff>1430</xdr:rowOff>
    </xdr:from>
    <xdr:to>
      <xdr:col>17</xdr:col>
      <xdr:colOff>883314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6577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1837764</xdr:colOff>
      <xdr:row>2</xdr:row>
      <xdr:rowOff>10955</xdr:rowOff>
    </xdr:from>
    <xdr:to>
      <xdr:col>3</xdr:col>
      <xdr:colOff>2197764</xdr:colOff>
      <xdr:row>3</xdr:row>
      <xdr:rowOff>455</xdr:rowOff>
    </xdr:to>
    <xdr:sp macro="" textlink="">
      <xdr:nvSpPr>
        <xdr:cNvPr id="23" name="Rectangle 2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5997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3</xdr:col>
      <xdr:colOff>2209239</xdr:colOff>
      <xdr:row>2</xdr:row>
      <xdr:rowOff>10955</xdr:rowOff>
    </xdr:from>
    <xdr:to>
      <xdr:col>3</xdr:col>
      <xdr:colOff>2569239</xdr:colOff>
      <xdr:row>3</xdr:row>
      <xdr:rowOff>455</xdr:rowOff>
    </xdr:to>
    <xdr:sp macro="" textlink="">
      <xdr:nvSpPr>
        <xdr:cNvPr id="24" name="Rectangle 2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9712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3</xdr:col>
      <xdr:colOff>2580714</xdr:colOff>
      <xdr:row>2</xdr:row>
      <xdr:rowOff>10955</xdr:rowOff>
    </xdr:from>
    <xdr:to>
      <xdr:col>5</xdr:col>
      <xdr:colOff>349914</xdr:colOff>
      <xdr:row>3</xdr:row>
      <xdr:rowOff>455</xdr:rowOff>
    </xdr:to>
    <xdr:sp macro="" textlink="">
      <xdr:nvSpPr>
        <xdr:cNvPr id="25" name="Rectangle 2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33427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5</xdr:col>
      <xdr:colOff>361389</xdr:colOff>
      <xdr:row>2</xdr:row>
      <xdr:rowOff>10955</xdr:rowOff>
    </xdr:from>
    <xdr:to>
      <xdr:col>5</xdr:col>
      <xdr:colOff>721389</xdr:colOff>
      <xdr:row>3</xdr:row>
      <xdr:rowOff>455</xdr:rowOff>
    </xdr:to>
    <xdr:sp macro="" textlink="">
      <xdr:nvSpPr>
        <xdr:cNvPr id="26" name="Rectangle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7141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5</xdr:col>
      <xdr:colOff>732864</xdr:colOff>
      <xdr:row>2</xdr:row>
      <xdr:rowOff>10955</xdr:rowOff>
    </xdr:from>
    <xdr:to>
      <xdr:col>10</xdr:col>
      <xdr:colOff>264189</xdr:colOff>
      <xdr:row>3</xdr:row>
      <xdr:rowOff>455</xdr:rowOff>
    </xdr:to>
    <xdr:sp macro="" textlink="">
      <xdr:nvSpPr>
        <xdr:cNvPr id="27" name="Rectangle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0856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10</xdr:col>
      <xdr:colOff>275664</xdr:colOff>
      <xdr:row>2</xdr:row>
      <xdr:rowOff>10955</xdr:rowOff>
    </xdr:from>
    <xdr:to>
      <xdr:col>10</xdr:col>
      <xdr:colOff>635664</xdr:colOff>
      <xdr:row>3</xdr:row>
      <xdr:rowOff>455</xdr:rowOff>
    </xdr:to>
    <xdr:sp macro="" textlink="">
      <xdr:nvSpPr>
        <xdr:cNvPr id="28" name="Rectangle 27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4571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10</xdr:col>
      <xdr:colOff>647139</xdr:colOff>
      <xdr:row>2</xdr:row>
      <xdr:rowOff>10955</xdr:rowOff>
    </xdr:from>
    <xdr:to>
      <xdr:col>11</xdr:col>
      <xdr:colOff>235614</xdr:colOff>
      <xdr:row>3</xdr:row>
      <xdr:rowOff>455</xdr:rowOff>
    </xdr:to>
    <xdr:sp macro="" textlink="">
      <xdr:nvSpPr>
        <xdr:cNvPr id="29" name="Rectangle 2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8286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11</xdr:col>
      <xdr:colOff>247089</xdr:colOff>
      <xdr:row>2</xdr:row>
      <xdr:rowOff>10955</xdr:rowOff>
    </xdr:from>
    <xdr:to>
      <xdr:col>11</xdr:col>
      <xdr:colOff>607089</xdr:colOff>
      <xdr:row>3</xdr:row>
      <xdr:rowOff>455</xdr:rowOff>
    </xdr:to>
    <xdr:sp macro="" textlink="">
      <xdr:nvSpPr>
        <xdr:cNvPr id="30" name="Rectangle 2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2000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11</xdr:col>
      <xdr:colOff>618564</xdr:colOff>
      <xdr:row>2</xdr:row>
      <xdr:rowOff>10955</xdr:rowOff>
    </xdr:from>
    <xdr:to>
      <xdr:col>12</xdr:col>
      <xdr:colOff>207039</xdr:colOff>
      <xdr:row>3</xdr:row>
      <xdr:rowOff>455</xdr:rowOff>
    </xdr:to>
    <xdr:sp macro="" textlink="">
      <xdr:nvSpPr>
        <xdr:cNvPr id="31" name="Rectangle 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5715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12</xdr:col>
      <xdr:colOff>218514</xdr:colOff>
      <xdr:row>2</xdr:row>
      <xdr:rowOff>10955</xdr:rowOff>
    </xdr:from>
    <xdr:to>
      <xdr:col>12</xdr:col>
      <xdr:colOff>578514</xdr:colOff>
      <xdr:row>3</xdr:row>
      <xdr:rowOff>455</xdr:rowOff>
    </xdr:to>
    <xdr:sp macro="" textlink="">
      <xdr:nvSpPr>
        <xdr:cNvPr id="32" name="Rectangle 31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9430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12</xdr:col>
      <xdr:colOff>589989</xdr:colOff>
      <xdr:row>2</xdr:row>
      <xdr:rowOff>10955</xdr:rowOff>
    </xdr:from>
    <xdr:to>
      <xdr:col>12</xdr:col>
      <xdr:colOff>949989</xdr:colOff>
      <xdr:row>3</xdr:row>
      <xdr:rowOff>455</xdr:rowOff>
    </xdr:to>
    <xdr:sp macro="" textlink="">
      <xdr:nvSpPr>
        <xdr:cNvPr id="33" name="Rectangle 3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63145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12</xdr:col>
      <xdr:colOff>961464</xdr:colOff>
      <xdr:row>2</xdr:row>
      <xdr:rowOff>10955</xdr:rowOff>
    </xdr:from>
    <xdr:to>
      <xdr:col>12</xdr:col>
      <xdr:colOff>1321464</xdr:colOff>
      <xdr:row>3</xdr:row>
      <xdr:rowOff>455</xdr:rowOff>
    </xdr:to>
    <xdr:sp macro="" textlink="">
      <xdr:nvSpPr>
        <xdr:cNvPr id="34" name="Rectangle 33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66859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12</xdr:col>
      <xdr:colOff>1332939</xdr:colOff>
      <xdr:row>2</xdr:row>
      <xdr:rowOff>10955</xdr:rowOff>
    </xdr:from>
    <xdr:to>
      <xdr:col>13</xdr:col>
      <xdr:colOff>321339</xdr:colOff>
      <xdr:row>3</xdr:row>
      <xdr:rowOff>455</xdr:rowOff>
    </xdr:to>
    <xdr:sp macro="" textlink="">
      <xdr:nvSpPr>
        <xdr:cNvPr id="35" name="Rectangle 34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0574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13</xdr:col>
      <xdr:colOff>332814</xdr:colOff>
      <xdr:row>2</xdr:row>
      <xdr:rowOff>10955</xdr:rowOff>
    </xdr:from>
    <xdr:to>
      <xdr:col>14</xdr:col>
      <xdr:colOff>235614</xdr:colOff>
      <xdr:row>3</xdr:row>
      <xdr:rowOff>455</xdr:rowOff>
    </xdr:to>
    <xdr:sp macro="" textlink="">
      <xdr:nvSpPr>
        <xdr:cNvPr id="36" name="Rectangle 35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74289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14</xdr:col>
      <xdr:colOff>247089</xdr:colOff>
      <xdr:row>2</xdr:row>
      <xdr:rowOff>10955</xdr:rowOff>
    </xdr:from>
    <xdr:to>
      <xdr:col>14</xdr:col>
      <xdr:colOff>607089</xdr:colOff>
      <xdr:row>3</xdr:row>
      <xdr:rowOff>455</xdr:rowOff>
    </xdr:to>
    <xdr:sp macro="" textlink="">
      <xdr:nvSpPr>
        <xdr:cNvPr id="37" name="Rectangle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78004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15</xdr:col>
      <xdr:colOff>8964</xdr:colOff>
      <xdr:row>2</xdr:row>
      <xdr:rowOff>10955</xdr:rowOff>
    </xdr:from>
    <xdr:to>
      <xdr:col>15</xdr:col>
      <xdr:colOff>368964</xdr:colOff>
      <xdr:row>3</xdr:row>
      <xdr:rowOff>455</xdr:rowOff>
    </xdr:to>
    <xdr:sp macro="" textlink="">
      <xdr:nvSpPr>
        <xdr:cNvPr id="38" name="Rectangle 37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81718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15</xdr:col>
      <xdr:colOff>380439</xdr:colOff>
      <xdr:row>2</xdr:row>
      <xdr:rowOff>10955</xdr:rowOff>
    </xdr:from>
    <xdr:to>
      <xdr:col>16</xdr:col>
      <xdr:colOff>130839</xdr:colOff>
      <xdr:row>3</xdr:row>
      <xdr:rowOff>455</xdr:rowOff>
    </xdr:to>
    <xdr:sp macro="" textlink="">
      <xdr:nvSpPr>
        <xdr:cNvPr id="39" name="Rectangle 38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85433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16</xdr:col>
      <xdr:colOff>142314</xdr:colOff>
      <xdr:row>2</xdr:row>
      <xdr:rowOff>10955</xdr:rowOff>
    </xdr:from>
    <xdr:to>
      <xdr:col>17</xdr:col>
      <xdr:colOff>140364</xdr:colOff>
      <xdr:row>3</xdr:row>
      <xdr:rowOff>455</xdr:rowOff>
    </xdr:to>
    <xdr:sp macro="" textlink="">
      <xdr:nvSpPr>
        <xdr:cNvPr id="40" name="Rectangle 3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89148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17</xdr:col>
      <xdr:colOff>151839</xdr:colOff>
      <xdr:row>2</xdr:row>
      <xdr:rowOff>10955</xdr:rowOff>
    </xdr:from>
    <xdr:to>
      <xdr:col>17</xdr:col>
      <xdr:colOff>511839</xdr:colOff>
      <xdr:row>3</xdr:row>
      <xdr:rowOff>455</xdr:rowOff>
    </xdr:to>
    <xdr:sp macro="" textlink="">
      <xdr:nvSpPr>
        <xdr:cNvPr id="41" name="Rectangle 40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92863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17</xdr:col>
      <xdr:colOff>523314</xdr:colOff>
      <xdr:row>2</xdr:row>
      <xdr:rowOff>10955</xdr:rowOff>
    </xdr:from>
    <xdr:to>
      <xdr:col>17</xdr:col>
      <xdr:colOff>883314</xdr:colOff>
      <xdr:row>3</xdr:row>
      <xdr:rowOff>455</xdr:rowOff>
    </xdr:to>
    <xdr:sp macro="" textlink="">
      <xdr:nvSpPr>
        <xdr:cNvPr id="42" name="Rectangle 41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6577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3</xdr:col>
      <xdr:colOff>287990</xdr:colOff>
      <xdr:row>1</xdr:row>
      <xdr:rowOff>4483</xdr:rowOff>
    </xdr:from>
    <xdr:to>
      <xdr:col>3</xdr:col>
      <xdr:colOff>1206873</xdr:colOff>
      <xdr:row>3</xdr:row>
      <xdr:rowOff>559</xdr:rowOff>
    </xdr:to>
    <xdr:sp macro="" textlink="">
      <xdr:nvSpPr>
        <xdr:cNvPr id="43" name="Rectangle 42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049990" y="194983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2</xdr:col>
      <xdr:colOff>0</xdr:colOff>
      <xdr:row>1</xdr:row>
      <xdr:rowOff>4483</xdr:rowOff>
    </xdr:from>
    <xdr:to>
      <xdr:col>3</xdr:col>
      <xdr:colOff>273423</xdr:colOff>
      <xdr:row>3</xdr:row>
      <xdr:rowOff>559</xdr:rowOff>
    </xdr:to>
    <xdr:sp macro="" textlink="">
      <xdr:nvSpPr>
        <xdr:cNvPr id="44" name="Rectangle 43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14325" y="194983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5</xdr:col>
      <xdr:colOff>323849</xdr:colOff>
      <xdr:row>3</xdr:row>
      <xdr:rowOff>23533</xdr:rowOff>
    </xdr:from>
    <xdr:to>
      <xdr:col>12</xdr:col>
      <xdr:colOff>495299</xdr:colOff>
      <xdr:row>4</xdr:row>
      <xdr:rowOff>76759</xdr:rowOff>
    </xdr:to>
    <xdr:sp macro="" textlink="">
      <xdr:nvSpPr>
        <xdr:cNvPr id="45" name="Rectangle 44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3676649" y="595033"/>
          <a:ext cx="2543175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1666875</xdr:colOff>
      <xdr:row>1</xdr:row>
      <xdr:rowOff>4483</xdr:rowOff>
    </xdr:from>
    <xdr:to>
      <xdr:col>3</xdr:col>
      <xdr:colOff>2273673</xdr:colOff>
      <xdr:row>2</xdr:row>
      <xdr:rowOff>181534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381375" y="204508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2289919</xdr:colOff>
      <xdr:row>1</xdr:row>
      <xdr:rowOff>0</xdr:rowOff>
    </xdr:from>
    <xdr:to>
      <xdr:col>3</xdr:col>
      <xdr:colOff>2649919</xdr:colOff>
      <xdr:row>1</xdr:row>
      <xdr:rowOff>180000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004419" y="20002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2656914</xdr:colOff>
      <xdr:row>1</xdr:row>
      <xdr:rowOff>1430</xdr:rowOff>
    </xdr:from>
    <xdr:to>
      <xdr:col>4</xdr:col>
      <xdr:colOff>16539</xdr:colOff>
      <xdr:row>1</xdr:row>
      <xdr:rowOff>181430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43714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4</xdr:col>
      <xdr:colOff>28014</xdr:colOff>
      <xdr:row>1</xdr:row>
      <xdr:rowOff>1430</xdr:rowOff>
    </xdr:from>
    <xdr:to>
      <xdr:col>4</xdr:col>
      <xdr:colOff>388014</xdr:colOff>
      <xdr:row>1</xdr:row>
      <xdr:rowOff>181430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47428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4</xdr:col>
      <xdr:colOff>399489</xdr:colOff>
      <xdr:row>1</xdr:row>
      <xdr:rowOff>1430</xdr:rowOff>
    </xdr:from>
    <xdr:to>
      <xdr:col>5</xdr:col>
      <xdr:colOff>64164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5114364" y="201455"/>
          <a:ext cx="350475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</xdr:col>
      <xdr:colOff>75639</xdr:colOff>
      <xdr:row>1</xdr:row>
      <xdr:rowOff>1430</xdr:rowOff>
    </xdr:from>
    <xdr:to>
      <xdr:col>5</xdr:col>
      <xdr:colOff>435639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4763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5</xdr:col>
      <xdr:colOff>447114</xdr:colOff>
      <xdr:row>1</xdr:row>
      <xdr:rowOff>1430</xdr:rowOff>
    </xdr:from>
    <xdr:to>
      <xdr:col>6</xdr:col>
      <xdr:colOff>83214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58477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6</xdr:col>
      <xdr:colOff>94689</xdr:colOff>
      <xdr:row>1</xdr:row>
      <xdr:rowOff>1430</xdr:rowOff>
    </xdr:from>
    <xdr:to>
      <xdr:col>6</xdr:col>
      <xdr:colOff>454689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621926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6</xdr:col>
      <xdr:colOff>466164</xdr:colOff>
      <xdr:row>1</xdr:row>
      <xdr:rowOff>1430</xdr:rowOff>
    </xdr:from>
    <xdr:to>
      <xdr:col>7</xdr:col>
      <xdr:colOff>359439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659073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7</xdr:col>
      <xdr:colOff>370914</xdr:colOff>
      <xdr:row>1</xdr:row>
      <xdr:rowOff>1430</xdr:rowOff>
    </xdr:from>
    <xdr:to>
      <xdr:col>7</xdr:col>
      <xdr:colOff>730914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69622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7</xdr:col>
      <xdr:colOff>742389</xdr:colOff>
      <xdr:row>1</xdr:row>
      <xdr:rowOff>1430</xdr:rowOff>
    </xdr:from>
    <xdr:to>
      <xdr:col>8</xdr:col>
      <xdr:colOff>330864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73336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8</xdr:col>
      <xdr:colOff>342339</xdr:colOff>
      <xdr:row>1</xdr:row>
      <xdr:rowOff>1430</xdr:rowOff>
    </xdr:from>
    <xdr:to>
      <xdr:col>9</xdr:col>
      <xdr:colOff>159414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770516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9</xdr:col>
      <xdr:colOff>170889</xdr:colOff>
      <xdr:row>1</xdr:row>
      <xdr:rowOff>1430</xdr:rowOff>
    </xdr:from>
    <xdr:to>
      <xdr:col>9</xdr:col>
      <xdr:colOff>530889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807663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9</xdr:col>
      <xdr:colOff>542364</xdr:colOff>
      <xdr:row>1</xdr:row>
      <xdr:rowOff>1430</xdr:rowOff>
    </xdr:from>
    <xdr:to>
      <xdr:col>10</xdr:col>
      <xdr:colOff>187989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84481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10</xdr:col>
      <xdr:colOff>199464</xdr:colOff>
      <xdr:row>1</xdr:row>
      <xdr:rowOff>1430</xdr:rowOff>
    </xdr:from>
    <xdr:to>
      <xdr:col>10</xdr:col>
      <xdr:colOff>559464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88195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10</xdr:col>
      <xdr:colOff>570939</xdr:colOff>
      <xdr:row>1</xdr:row>
      <xdr:rowOff>1430</xdr:rowOff>
    </xdr:from>
    <xdr:to>
      <xdr:col>11</xdr:col>
      <xdr:colOff>149889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19106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11</xdr:col>
      <xdr:colOff>161364</xdr:colOff>
      <xdr:row>1</xdr:row>
      <xdr:rowOff>1430</xdr:rowOff>
    </xdr:from>
    <xdr:to>
      <xdr:col>11</xdr:col>
      <xdr:colOff>521364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56253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11</xdr:col>
      <xdr:colOff>532839</xdr:colOff>
      <xdr:row>1</xdr:row>
      <xdr:rowOff>1430</xdr:rowOff>
    </xdr:from>
    <xdr:to>
      <xdr:col>12</xdr:col>
      <xdr:colOff>311814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9340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12</xdr:col>
      <xdr:colOff>323289</xdr:colOff>
      <xdr:row>1</xdr:row>
      <xdr:rowOff>1430</xdr:rowOff>
    </xdr:from>
    <xdr:to>
      <xdr:col>12</xdr:col>
      <xdr:colOff>683289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103054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12</xdr:col>
      <xdr:colOff>694764</xdr:colOff>
      <xdr:row>1</xdr:row>
      <xdr:rowOff>1430</xdr:rowOff>
    </xdr:from>
    <xdr:to>
      <xdr:col>13</xdr:col>
      <xdr:colOff>130839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1067696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13</xdr:col>
      <xdr:colOff>142314</xdr:colOff>
      <xdr:row>1</xdr:row>
      <xdr:rowOff>1430</xdr:rowOff>
    </xdr:from>
    <xdr:to>
      <xdr:col>13</xdr:col>
      <xdr:colOff>502314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1104843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2285439</xdr:colOff>
      <xdr:row>2</xdr:row>
      <xdr:rowOff>1430</xdr:rowOff>
    </xdr:from>
    <xdr:to>
      <xdr:col>3</xdr:col>
      <xdr:colOff>2645439</xdr:colOff>
      <xdr:row>2</xdr:row>
      <xdr:rowOff>181430</xdr:rowOff>
    </xdr:to>
    <xdr:sp macro="" textlink="">
      <xdr:nvSpPr>
        <xdr:cNvPr id="23" name="Rectangle 2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39999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3</xdr:col>
      <xdr:colOff>2656914</xdr:colOff>
      <xdr:row>2</xdr:row>
      <xdr:rowOff>1430</xdr:rowOff>
    </xdr:from>
    <xdr:to>
      <xdr:col>4</xdr:col>
      <xdr:colOff>16539</xdr:colOff>
      <xdr:row>2</xdr:row>
      <xdr:rowOff>181430</xdr:rowOff>
    </xdr:to>
    <xdr:sp macro="" textlink="">
      <xdr:nvSpPr>
        <xdr:cNvPr id="24" name="Rectangle 2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43714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4</xdr:col>
      <xdr:colOff>28014</xdr:colOff>
      <xdr:row>2</xdr:row>
      <xdr:rowOff>1430</xdr:rowOff>
    </xdr:from>
    <xdr:to>
      <xdr:col>4</xdr:col>
      <xdr:colOff>388014</xdr:colOff>
      <xdr:row>2</xdr:row>
      <xdr:rowOff>181430</xdr:rowOff>
    </xdr:to>
    <xdr:sp macro="" textlink="">
      <xdr:nvSpPr>
        <xdr:cNvPr id="25" name="Rectangle 2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47428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4</xdr:col>
      <xdr:colOff>399489</xdr:colOff>
      <xdr:row>2</xdr:row>
      <xdr:rowOff>1430</xdr:rowOff>
    </xdr:from>
    <xdr:to>
      <xdr:col>5</xdr:col>
      <xdr:colOff>64164</xdr:colOff>
      <xdr:row>2</xdr:row>
      <xdr:rowOff>181430</xdr:rowOff>
    </xdr:to>
    <xdr:sp macro="" textlink="">
      <xdr:nvSpPr>
        <xdr:cNvPr id="26" name="Rectangle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5114364" y="401480"/>
          <a:ext cx="350475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5</xdr:col>
      <xdr:colOff>75639</xdr:colOff>
      <xdr:row>2</xdr:row>
      <xdr:rowOff>1430</xdr:rowOff>
    </xdr:from>
    <xdr:to>
      <xdr:col>5</xdr:col>
      <xdr:colOff>435639</xdr:colOff>
      <xdr:row>2</xdr:row>
      <xdr:rowOff>181430</xdr:rowOff>
    </xdr:to>
    <xdr:sp macro="" textlink="">
      <xdr:nvSpPr>
        <xdr:cNvPr id="27" name="Rectangle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54763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5</xdr:col>
      <xdr:colOff>447114</xdr:colOff>
      <xdr:row>2</xdr:row>
      <xdr:rowOff>1430</xdr:rowOff>
    </xdr:from>
    <xdr:to>
      <xdr:col>6</xdr:col>
      <xdr:colOff>83214</xdr:colOff>
      <xdr:row>2</xdr:row>
      <xdr:rowOff>181430</xdr:rowOff>
    </xdr:to>
    <xdr:sp macro="" textlink="">
      <xdr:nvSpPr>
        <xdr:cNvPr id="28" name="Rectangle 27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/>
      </xdr:nvSpPr>
      <xdr:spPr>
        <a:xfrm>
          <a:off x="58477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6</xdr:col>
      <xdr:colOff>94689</xdr:colOff>
      <xdr:row>2</xdr:row>
      <xdr:rowOff>1430</xdr:rowOff>
    </xdr:from>
    <xdr:to>
      <xdr:col>6</xdr:col>
      <xdr:colOff>454689</xdr:colOff>
      <xdr:row>2</xdr:row>
      <xdr:rowOff>181430</xdr:rowOff>
    </xdr:to>
    <xdr:sp macro="" textlink="">
      <xdr:nvSpPr>
        <xdr:cNvPr id="29" name="Rectangle 2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/>
      </xdr:nvSpPr>
      <xdr:spPr>
        <a:xfrm>
          <a:off x="621926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6</xdr:col>
      <xdr:colOff>466164</xdr:colOff>
      <xdr:row>2</xdr:row>
      <xdr:rowOff>1430</xdr:rowOff>
    </xdr:from>
    <xdr:to>
      <xdr:col>7</xdr:col>
      <xdr:colOff>359439</xdr:colOff>
      <xdr:row>2</xdr:row>
      <xdr:rowOff>181430</xdr:rowOff>
    </xdr:to>
    <xdr:sp macro="" textlink="">
      <xdr:nvSpPr>
        <xdr:cNvPr id="30" name="Rectangle 2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/>
      </xdr:nvSpPr>
      <xdr:spPr>
        <a:xfrm>
          <a:off x="65907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7</xdr:col>
      <xdr:colOff>370914</xdr:colOff>
      <xdr:row>2</xdr:row>
      <xdr:rowOff>1430</xdr:rowOff>
    </xdr:from>
    <xdr:to>
      <xdr:col>7</xdr:col>
      <xdr:colOff>730914</xdr:colOff>
      <xdr:row>2</xdr:row>
      <xdr:rowOff>181430</xdr:rowOff>
    </xdr:to>
    <xdr:sp macro="" textlink="">
      <xdr:nvSpPr>
        <xdr:cNvPr id="31" name="Rectangle 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/>
      </xdr:nvSpPr>
      <xdr:spPr>
        <a:xfrm>
          <a:off x="69622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7</xdr:col>
      <xdr:colOff>742389</xdr:colOff>
      <xdr:row>2</xdr:row>
      <xdr:rowOff>1430</xdr:rowOff>
    </xdr:from>
    <xdr:to>
      <xdr:col>8</xdr:col>
      <xdr:colOff>330864</xdr:colOff>
      <xdr:row>2</xdr:row>
      <xdr:rowOff>181430</xdr:rowOff>
    </xdr:to>
    <xdr:sp macro="" textlink="">
      <xdr:nvSpPr>
        <xdr:cNvPr id="32" name="Rectangle 31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/>
      </xdr:nvSpPr>
      <xdr:spPr>
        <a:xfrm>
          <a:off x="73336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8</xdr:col>
      <xdr:colOff>342339</xdr:colOff>
      <xdr:row>2</xdr:row>
      <xdr:rowOff>1430</xdr:rowOff>
    </xdr:from>
    <xdr:to>
      <xdr:col>9</xdr:col>
      <xdr:colOff>159414</xdr:colOff>
      <xdr:row>2</xdr:row>
      <xdr:rowOff>181430</xdr:rowOff>
    </xdr:to>
    <xdr:sp macro="" textlink="">
      <xdr:nvSpPr>
        <xdr:cNvPr id="33" name="Rectangle 3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/>
      </xdr:nvSpPr>
      <xdr:spPr>
        <a:xfrm>
          <a:off x="770516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9</xdr:col>
      <xdr:colOff>170889</xdr:colOff>
      <xdr:row>2</xdr:row>
      <xdr:rowOff>1430</xdr:rowOff>
    </xdr:from>
    <xdr:to>
      <xdr:col>9</xdr:col>
      <xdr:colOff>530889</xdr:colOff>
      <xdr:row>2</xdr:row>
      <xdr:rowOff>181430</xdr:rowOff>
    </xdr:to>
    <xdr:sp macro="" textlink="">
      <xdr:nvSpPr>
        <xdr:cNvPr id="34" name="Rectangle 33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/>
      </xdr:nvSpPr>
      <xdr:spPr>
        <a:xfrm>
          <a:off x="80766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9</xdr:col>
      <xdr:colOff>542364</xdr:colOff>
      <xdr:row>2</xdr:row>
      <xdr:rowOff>1430</xdr:rowOff>
    </xdr:from>
    <xdr:to>
      <xdr:col>10</xdr:col>
      <xdr:colOff>187989</xdr:colOff>
      <xdr:row>2</xdr:row>
      <xdr:rowOff>181430</xdr:rowOff>
    </xdr:to>
    <xdr:sp macro="" textlink="">
      <xdr:nvSpPr>
        <xdr:cNvPr id="35" name="Rectangle 34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84481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10</xdr:col>
      <xdr:colOff>199464</xdr:colOff>
      <xdr:row>2</xdr:row>
      <xdr:rowOff>1430</xdr:rowOff>
    </xdr:from>
    <xdr:to>
      <xdr:col>10</xdr:col>
      <xdr:colOff>559464</xdr:colOff>
      <xdr:row>2</xdr:row>
      <xdr:rowOff>181430</xdr:rowOff>
    </xdr:to>
    <xdr:sp macro="" textlink="">
      <xdr:nvSpPr>
        <xdr:cNvPr id="36" name="Rectangle 35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/>
      </xdr:nvSpPr>
      <xdr:spPr>
        <a:xfrm>
          <a:off x="88195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10</xdr:col>
      <xdr:colOff>570939</xdr:colOff>
      <xdr:row>2</xdr:row>
      <xdr:rowOff>1430</xdr:rowOff>
    </xdr:from>
    <xdr:to>
      <xdr:col>11</xdr:col>
      <xdr:colOff>149889</xdr:colOff>
      <xdr:row>2</xdr:row>
      <xdr:rowOff>181430</xdr:rowOff>
    </xdr:to>
    <xdr:sp macro="" textlink="">
      <xdr:nvSpPr>
        <xdr:cNvPr id="37" name="Rectangle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/>
      </xdr:nvSpPr>
      <xdr:spPr>
        <a:xfrm>
          <a:off x="919106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11</xdr:col>
      <xdr:colOff>161364</xdr:colOff>
      <xdr:row>2</xdr:row>
      <xdr:rowOff>1430</xdr:rowOff>
    </xdr:from>
    <xdr:to>
      <xdr:col>11</xdr:col>
      <xdr:colOff>521364</xdr:colOff>
      <xdr:row>2</xdr:row>
      <xdr:rowOff>181430</xdr:rowOff>
    </xdr:to>
    <xdr:sp macro="" textlink="">
      <xdr:nvSpPr>
        <xdr:cNvPr id="38" name="Rectangle 37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/>
      </xdr:nvSpPr>
      <xdr:spPr>
        <a:xfrm>
          <a:off x="95625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11</xdr:col>
      <xdr:colOff>532839</xdr:colOff>
      <xdr:row>2</xdr:row>
      <xdr:rowOff>1430</xdr:rowOff>
    </xdr:from>
    <xdr:to>
      <xdr:col>12</xdr:col>
      <xdr:colOff>311814</xdr:colOff>
      <xdr:row>2</xdr:row>
      <xdr:rowOff>181430</xdr:rowOff>
    </xdr:to>
    <xdr:sp macro="" textlink="">
      <xdr:nvSpPr>
        <xdr:cNvPr id="39" name="Rectangle 38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/>
      </xdr:nvSpPr>
      <xdr:spPr>
        <a:xfrm>
          <a:off x="99340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12</xdr:col>
      <xdr:colOff>323289</xdr:colOff>
      <xdr:row>2</xdr:row>
      <xdr:rowOff>1430</xdr:rowOff>
    </xdr:from>
    <xdr:to>
      <xdr:col>12</xdr:col>
      <xdr:colOff>683289</xdr:colOff>
      <xdr:row>2</xdr:row>
      <xdr:rowOff>181430</xdr:rowOff>
    </xdr:to>
    <xdr:sp macro="" textlink="">
      <xdr:nvSpPr>
        <xdr:cNvPr id="40" name="Rectangle 3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/>
      </xdr:nvSpPr>
      <xdr:spPr>
        <a:xfrm>
          <a:off x="103054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12</xdr:col>
      <xdr:colOff>694764</xdr:colOff>
      <xdr:row>2</xdr:row>
      <xdr:rowOff>1430</xdr:rowOff>
    </xdr:from>
    <xdr:to>
      <xdr:col>13</xdr:col>
      <xdr:colOff>130839</xdr:colOff>
      <xdr:row>2</xdr:row>
      <xdr:rowOff>181430</xdr:rowOff>
    </xdr:to>
    <xdr:sp macro="" textlink="">
      <xdr:nvSpPr>
        <xdr:cNvPr id="41" name="Rectangle 40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/>
      </xdr:nvSpPr>
      <xdr:spPr>
        <a:xfrm>
          <a:off x="1067696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13</xdr:col>
      <xdr:colOff>142314</xdr:colOff>
      <xdr:row>2</xdr:row>
      <xdr:rowOff>1430</xdr:rowOff>
    </xdr:from>
    <xdr:to>
      <xdr:col>13</xdr:col>
      <xdr:colOff>502314</xdr:colOff>
      <xdr:row>2</xdr:row>
      <xdr:rowOff>181430</xdr:rowOff>
    </xdr:to>
    <xdr:sp macro="" textlink="">
      <xdr:nvSpPr>
        <xdr:cNvPr id="42" name="Rectangle 41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/>
      </xdr:nvSpPr>
      <xdr:spPr>
        <a:xfrm>
          <a:off x="110484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3</xdr:col>
      <xdr:colOff>735665</xdr:colOff>
      <xdr:row>1</xdr:row>
      <xdr:rowOff>4483</xdr:rowOff>
    </xdr:from>
    <xdr:to>
      <xdr:col>3</xdr:col>
      <xdr:colOff>1654548</xdr:colOff>
      <xdr:row>2</xdr:row>
      <xdr:rowOff>181534</xdr:rowOff>
    </xdr:to>
    <xdr:sp macro="" textlink="">
      <xdr:nvSpPr>
        <xdr:cNvPr id="43" name="Rectangle 42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/>
      </xdr:nvSpPr>
      <xdr:spPr>
        <a:xfrm>
          <a:off x="2450165" y="204508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3</xdr:col>
      <xdr:colOff>0</xdr:colOff>
      <xdr:row>1</xdr:row>
      <xdr:rowOff>4483</xdr:rowOff>
    </xdr:from>
    <xdr:to>
      <xdr:col>3</xdr:col>
      <xdr:colOff>721098</xdr:colOff>
      <xdr:row>2</xdr:row>
      <xdr:rowOff>181534</xdr:rowOff>
    </xdr:to>
    <xdr:sp macro="" textlink="">
      <xdr:nvSpPr>
        <xdr:cNvPr id="44" name="Rectangle 43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/>
      </xdr:nvSpPr>
      <xdr:spPr>
        <a:xfrm>
          <a:off x="1714500" y="204508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4</xdr:col>
      <xdr:colOff>361949</xdr:colOff>
      <xdr:row>3</xdr:row>
      <xdr:rowOff>4483</xdr:rowOff>
    </xdr:from>
    <xdr:to>
      <xdr:col>8</xdr:col>
      <xdr:colOff>247649</xdr:colOff>
      <xdr:row>4</xdr:row>
      <xdr:rowOff>48184</xdr:rowOff>
    </xdr:to>
    <xdr:sp macro="" textlink="">
      <xdr:nvSpPr>
        <xdr:cNvPr id="45" name="Rectangle 44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/>
      </xdr:nvSpPr>
      <xdr:spPr>
        <a:xfrm>
          <a:off x="5076824" y="604558"/>
          <a:ext cx="2533650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</xdr:row>
      <xdr:rowOff>4483</xdr:rowOff>
    </xdr:from>
    <xdr:to>
      <xdr:col>3</xdr:col>
      <xdr:colOff>1749798</xdr:colOff>
      <xdr:row>3</xdr:row>
      <xdr:rowOff>559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90700" y="194983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1766044</xdr:colOff>
      <xdr:row>1</xdr:row>
      <xdr:rowOff>0</xdr:rowOff>
    </xdr:from>
    <xdr:to>
      <xdr:col>3</xdr:col>
      <xdr:colOff>2126044</xdr:colOff>
      <xdr:row>1</xdr:row>
      <xdr:rowOff>180000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413744" y="19050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2133039</xdr:colOff>
      <xdr:row>1</xdr:row>
      <xdr:rowOff>1430</xdr:rowOff>
    </xdr:from>
    <xdr:to>
      <xdr:col>3</xdr:col>
      <xdr:colOff>2493039</xdr:colOff>
      <xdr:row>1</xdr:row>
      <xdr:rowOff>181430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7807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3</xdr:col>
      <xdr:colOff>2504514</xdr:colOff>
      <xdr:row>1</xdr:row>
      <xdr:rowOff>1430</xdr:rowOff>
    </xdr:from>
    <xdr:to>
      <xdr:col>3</xdr:col>
      <xdr:colOff>2864514</xdr:colOff>
      <xdr:row>1</xdr:row>
      <xdr:rowOff>181430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1522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</xdr:col>
      <xdr:colOff>2875989</xdr:colOff>
      <xdr:row>1</xdr:row>
      <xdr:rowOff>1430</xdr:rowOff>
    </xdr:from>
    <xdr:to>
      <xdr:col>4</xdr:col>
      <xdr:colOff>149889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5236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4</xdr:col>
      <xdr:colOff>161364</xdr:colOff>
      <xdr:row>1</xdr:row>
      <xdr:rowOff>1430</xdr:rowOff>
    </xdr:from>
    <xdr:to>
      <xdr:col>4</xdr:col>
      <xdr:colOff>521364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951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4</xdr:col>
      <xdr:colOff>532839</xdr:colOff>
      <xdr:row>1</xdr:row>
      <xdr:rowOff>1430</xdr:rowOff>
    </xdr:from>
    <xdr:to>
      <xdr:col>4</xdr:col>
      <xdr:colOff>892839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2666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4</xdr:col>
      <xdr:colOff>904314</xdr:colOff>
      <xdr:row>1</xdr:row>
      <xdr:rowOff>1430</xdr:rowOff>
    </xdr:from>
    <xdr:to>
      <xdr:col>4</xdr:col>
      <xdr:colOff>1264314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6381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</xdr:col>
      <xdr:colOff>1275789</xdr:colOff>
      <xdr:row>1</xdr:row>
      <xdr:rowOff>1430</xdr:rowOff>
    </xdr:from>
    <xdr:to>
      <xdr:col>5</xdr:col>
      <xdr:colOff>168939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0095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5</xdr:col>
      <xdr:colOff>180414</xdr:colOff>
      <xdr:row>1</xdr:row>
      <xdr:rowOff>1430</xdr:rowOff>
    </xdr:from>
    <xdr:to>
      <xdr:col>5</xdr:col>
      <xdr:colOff>540414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3810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5</xdr:col>
      <xdr:colOff>551889</xdr:colOff>
      <xdr:row>1</xdr:row>
      <xdr:rowOff>1430</xdr:rowOff>
    </xdr:from>
    <xdr:to>
      <xdr:col>5</xdr:col>
      <xdr:colOff>911889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7525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5</xdr:col>
      <xdr:colOff>923364</xdr:colOff>
      <xdr:row>1</xdr:row>
      <xdr:rowOff>1430</xdr:rowOff>
    </xdr:from>
    <xdr:to>
      <xdr:col>5</xdr:col>
      <xdr:colOff>1283364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1240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5</xdr:col>
      <xdr:colOff>1294839</xdr:colOff>
      <xdr:row>1</xdr:row>
      <xdr:rowOff>1430</xdr:rowOff>
    </xdr:from>
    <xdr:to>
      <xdr:col>5</xdr:col>
      <xdr:colOff>1654839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4954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5</xdr:col>
      <xdr:colOff>1666314</xdr:colOff>
      <xdr:row>1</xdr:row>
      <xdr:rowOff>1430</xdr:rowOff>
    </xdr:from>
    <xdr:to>
      <xdr:col>6</xdr:col>
      <xdr:colOff>264189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68669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6</xdr:col>
      <xdr:colOff>275664</xdr:colOff>
      <xdr:row>1</xdr:row>
      <xdr:rowOff>1430</xdr:rowOff>
    </xdr:from>
    <xdr:to>
      <xdr:col>6</xdr:col>
      <xdr:colOff>635664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72384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6</xdr:col>
      <xdr:colOff>647139</xdr:colOff>
      <xdr:row>1</xdr:row>
      <xdr:rowOff>1430</xdr:rowOff>
    </xdr:from>
    <xdr:to>
      <xdr:col>7</xdr:col>
      <xdr:colOff>197514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76099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7</xdr:col>
      <xdr:colOff>208989</xdr:colOff>
      <xdr:row>1</xdr:row>
      <xdr:rowOff>1430</xdr:rowOff>
    </xdr:from>
    <xdr:to>
      <xdr:col>8</xdr:col>
      <xdr:colOff>16539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9813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8</xdr:col>
      <xdr:colOff>28014</xdr:colOff>
      <xdr:row>1</xdr:row>
      <xdr:rowOff>1430</xdr:rowOff>
    </xdr:from>
    <xdr:to>
      <xdr:col>8</xdr:col>
      <xdr:colOff>388014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83528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8</xdr:col>
      <xdr:colOff>399489</xdr:colOff>
      <xdr:row>1</xdr:row>
      <xdr:rowOff>1430</xdr:rowOff>
    </xdr:from>
    <xdr:to>
      <xdr:col>9</xdr:col>
      <xdr:colOff>207039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87243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9</xdr:col>
      <xdr:colOff>218514</xdr:colOff>
      <xdr:row>1</xdr:row>
      <xdr:rowOff>1430</xdr:rowOff>
    </xdr:from>
    <xdr:to>
      <xdr:col>10</xdr:col>
      <xdr:colOff>26064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90958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10</xdr:col>
      <xdr:colOff>37539</xdr:colOff>
      <xdr:row>1</xdr:row>
      <xdr:rowOff>1430</xdr:rowOff>
    </xdr:from>
    <xdr:to>
      <xdr:col>10</xdr:col>
      <xdr:colOff>397539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4672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1761564</xdr:colOff>
      <xdr:row>2</xdr:row>
      <xdr:rowOff>10955</xdr:rowOff>
    </xdr:from>
    <xdr:to>
      <xdr:col>3</xdr:col>
      <xdr:colOff>2121564</xdr:colOff>
      <xdr:row>3</xdr:row>
      <xdr:rowOff>455</xdr:rowOff>
    </xdr:to>
    <xdr:sp macro="" textlink="">
      <xdr:nvSpPr>
        <xdr:cNvPr id="23" name="Rectangle 2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4092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3</xdr:col>
      <xdr:colOff>2133039</xdr:colOff>
      <xdr:row>2</xdr:row>
      <xdr:rowOff>10955</xdr:rowOff>
    </xdr:from>
    <xdr:to>
      <xdr:col>3</xdr:col>
      <xdr:colOff>2493039</xdr:colOff>
      <xdr:row>3</xdr:row>
      <xdr:rowOff>455</xdr:rowOff>
    </xdr:to>
    <xdr:sp macro="" textlink="">
      <xdr:nvSpPr>
        <xdr:cNvPr id="24" name="Rectangle 23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7807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3</xdr:col>
      <xdr:colOff>2504514</xdr:colOff>
      <xdr:row>2</xdr:row>
      <xdr:rowOff>10955</xdr:rowOff>
    </xdr:from>
    <xdr:to>
      <xdr:col>3</xdr:col>
      <xdr:colOff>2864514</xdr:colOff>
      <xdr:row>3</xdr:row>
      <xdr:rowOff>455</xdr:rowOff>
    </xdr:to>
    <xdr:sp macro="" textlink="">
      <xdr:nvSpPr>
        <xdr:cNvPr id="25" name="Rectangle 2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31522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3</xdr:col>
      <xdr:colOff>2875989</xdr:colOff>
      <xdr:row>2</xdr:row>
      <xdr:rowOff>10955</xdr:rowOff>
    </xdr:from>
    <xdr:to>
      <xdr:col>4</xdr:col>
      <xdr:colOff>149889</xdr:colOff>
      <xdr:row>3</xdr:row>
      <xdr:rowOff>455</xdr:rowOff>
    </xdr:to>
    <xdr:sp macro="" textlink="">
      <xdr:nvSpPr>
        <xdr:cNvPr id="26" name="Rectangle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35236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4</xdr:col>
      <xdr:colOff>161364</xdr:colOff>
      <xdr:row>2</xdr:row>
      <xdr:rowOff>10955</xdr:rowOff>
    </xdr:from>
    <xdr:to>
      <xdr:col>4</xdr:col>
      <xdr:colOff>521364</xdr:colOff>
      <xdr:row>3</xdr:row>
      <xdr:rowOff>455</xdr:rowOff>
    </xdr:to>
    <xdr:sp macro="" textlink="">
      <xdr:nvSpPr>
        <xdr:cNvPr id="27" name="Rectangle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8951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4</xdr:col>
      <xdr:colOff>532839</xdr:colOff>
      <xdr:row>2</xdr:row>
      <xdr:rowOff>10955</xdr:rowOff>
    </xdr:from>
    <xdr:to>
      <xdr:col>4</xdr:col>
      <xdr:colOff>892839</xdr:colOff>
      <xdr:row>3</xdr:row>
      <xdr:rowOff>455</xdr:rowOff>
    </xdr:to>
    <xdr:sp macro="" textlink="">
      <xdr:nvSpPr>
        <xdr:cNvPr id="28" name="Rectangle 27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2666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4</xdr:col>
      <xdr:colOff>904314</xdr:colOff>
      <xdr:row>2</xdr:row>
      <xdr:rowOff>10955</xdr:rowOff>
    </xdr:from>
    <xdr:to>
      <xdr:col>4</xdr:col>
      <xdr:colOff>1264314</xdr:colOff>
      <xdr:row>3</xdr:row>
      <xdr:rowOff>455</xdr:rowOff>
    </xdr:to>
    <xdr:sp macro="" textlink="">
      <xdr:nvSpPr>
        <xdr:cNvPr id="29" name="Rectangle 28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6381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4</xdr:col>
      <xdr:colOff>1275789</xdr:colOff>
      <xdr:row>2</xdr:row>
      <xdr:rowOff>10955</xdr:rowOff>
    </xdr:from>
    <xdr:to>
      <xdr:col>5</xdr:col>
      <xdr:colOff>168939</xdr:colOff>
      <xdr:row>3</xdr:row>
      <xdr:rowOff>455</xdr:rowOff>
    </xdr:to>
    <xdr:sp macro="" textlink="">
      <xdr:nvSpPr>
        <xdr:cNvPr id="30" name="Rectangle 2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50095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5</xdr:col>
      <xdr:colOff>180414</xdr:colOff>
      <xdr:row>2</xdr:row>
      <xdr:rowOff>10955</xdr:rowOff>
    </xdr:from>
    <xdr:to>
      <xdr:col>5</xdr:col>
      <xdr:colOff>540414</xdr:colOff>
      <xdr:row>3</xdr:row>
      <xdr:rowOff>455</xdr:rowOff>
    </xdr:to>
    <xdr:sp macro="" textlink="">
      <xdr:nvSpPr>
        <xdr:cNvPr id="31" name="Rectangle 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53810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5</xdr:col>
      <xdr:colOff>551889</xdr:colOff>
      <xdr:row>2</xdr:row>
      <xdr:rowOff>10955</xdr:rowOff>
    </xdr:from>
    <xdr:to>
      <xdr:col>5</xdr:col>
      <xdr:colOff>911889</xdr:colOff>
      <xdr:row>3</xdr:row>
      <xdr:rowOff>455</xdr:rowOff>
    </xdr:to>
    <xdr:sp macro="" textlink="">
      <xdr:nvSpPr>
        <xdr:cNvPr id="32" name="Rectangle 31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57525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5</xdr:col>
      <xdr:colOff>923364</xdr:colOff>
      <xdr:row>2</xdr:row>
      <xdr:rowOff>10955</xdr:rowOff>
    </xdr:from>
    <xdr:to>
      <xdr:col>5</xdr:col>
      <xdr:colOff>1283364</xdr:colOff>
      <xdr:row>3</xdr:row>
      <xdr:rowOff>455</xdr:rowOff>
    </xdr:to>
    <xdr:sp macro="" textlink="">
      <xdr:nvSpPr>
        <xdr:cNvPr id="33" name="Rectangle 3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61240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5</xdr:col>
      <xdr:colOff>1294839</xdr:colOff>
      <xdr:row>2</xdr:row>
      <xdr:rowOff>10955</xdr:rowOff>
    </xdr:from>
    <xdr:to>
      <xdr:col>5</xdr:col>
      <xdr:colOff>1654839</xdr:colOff>
      <xdr:row>3</xdr:row>
      <xdr:rowOff>455</xdr:rowOff>
    </xdr:to>
    <xdr:sp macro="" textlink="">
      <xdr:nvSpPr>
        <xdr:cNvPr id="34" name="Rectangle 33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64954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5</xdr:col>
      <xdr:colOff>1666314</xdr:colOff>
      <xdr:row>2</xdr:row>
      <xdr:rowOff>10955</xdr:rowOff>
    </xdr:from>
    <xdr:to>
      <xdr:col>6</xdr:col>
      <xdr:colOff>264189</xdr:colOff>
      <xdr:row>3</xdr:row>
      <xdr:rowOff>455</xdr:rowOff>
    </xdr:to>
    <xdr:sp macro="" textlink="">
      <xdr:nvSpPr>
        <xdr:cNvPr id="35" name="Rectangle 34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8669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6</xdr:col>
      <xdr:colOff>275664</xdr:colOff>
      <xdr:row>2</xdr:row>
      <xdr:rowOff>10955</xdr:rowOff>
    </xdr:from>
    <xdr:to>
      <xdr:col>6</xdr:col>
      <xdr:colOff>635664</xdr:colOff>
      <xdr:row>3</xdr:row>
      <xdr:rowOff>455</xdr:rowOff>
    </xdr:to>
    <xdr:sp macro="" textlink="">
      <xdr:nvSpPr>
        <xdr:cNvPr id="36" name="Rectangle 35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72384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6</xdr:col>
      <xdr:colOff>647139</xdr:colOff>
      <xdr:row>2</xdr:row>
      <xdr:rowOff>10955</xdr:rowOff>
    </xdr:from>
    <xdr:to>
      <xdr:col>7</xdr:col>
      <xdr:colOff>197514</xdr:colOff>
      <xdr:row>3</xdr:row>
      <xdr:rowOff>455</xdr:rowOff>
    </xdr:to>
    <xdr:sp macro="" textlink="">
      <xdr:nvSpPr>
        <xdr:cNvPr id="37" name="Rectangle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76099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7</xdr:col>
      <xdr:colOff>208989</xdr:colOff>
      <xdr:row>2</xdr:row>
      <xdr:rowOff>10955</xdr:rowOff>
    </xdr:from>
    <xdr:to>
      <xdr:col>8</xdr:col>
      <xdr:colOff>16539</xdr:colOff>
      <xdr:row>3</xdr:row>
      <xdr:rowOff>455</xdr:rowOff>
    </xdr:to>
    <xdr:sp macro="" textlink="">
      <xdr:nvSpPr>
        <xdr:cNvPr id="38" name="Rectangle 37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79813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8</xdr:col>
      <xdr:colOff>28014</xdr:colOff>
      <xdr:row>2</xdr:row>
      <xdr:rowOff>10955</xdr:rowOff>
    </xdr:from>
    <xdr:to>
      <xdr:col>8</xdr:col>
      <xdr:colOff>388014</xdr:colOff>
      <xdr:row>3</xdr:row>
      <xdr:rowOff>455</xdr:rowOff>
    </xdr:to>
    <xdr:sp macro="" textlink="">
      <xdr:nvSpPr>
        <xdr:cNvPr id="39" name="Rectangle 38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83528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8</xdr:col>
      <xdr:colOff>399489</xdr:colOff>
      <xdr:row>2</xdr:row>
      <xdr:rowOff>10955</xdr:rowOff>
    </xdr:from>
    <xdr:to>
      <xdr:col>9</xdr:col>
      <xdr:colOff>207039</xdr:colOff>
      <xdr:row>3</xdr:row>
      <xdr:rowOff>455</xdr:rowOff>
    </xdr:to>
    <xdr:sp macro="" textlink="">
      <xdr:nvSpPr>
        <xdr:cNvPr id="40" name="Rectangle 3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87243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9</xdr:col>
      <xdr:colOff>218514</xdr:colOff>
      <xdr:row>2</xdr:row>
      <xdr:rowOff>10955</xdr:rowOff>
    </xdr:from>
    <xdr:to>
      <xdr:col>10</xdr:col>
      <xdr:colOff>26064</xdr:colOff>
      <xdr:row>3</xdr:row>
      <xdr:rowOff>455</xdr:rowOff>
    </xdr:to>
    <xdr:sp macro="" textlink="">
      <xdr:nvSpPr>
        <xdr:cNvPr id="41" name="Rectangle 40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90958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10</xdr:col>
      <xdr:colOff>37539</xdr:colOff>
      <xdr:row>2</xdr:row>
      <xdr:rowOff>10955</xdr:rowOff>
    </xdr:from>
    <xdr:to>
      <xdr:col>10</xdr:col>
      <xdr:colOff>397539</xdr:colOff>
      <xdr:row>3</xdr:row>
      <xdr:rowOff>455</xdr:rowOff>
    </xdr:to>
    <xdr:sp macro="" textlink="">
      <xdr:nvSpPr>
        <xdr:cNvPr id="42" name="Rectangle 41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94672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3</xdr:col>
      <xdr:colOff>211790</xdr:colOff>
      <xdr:row>1</xdr:row>
      <xdr:rowOff>4483</xdr:rowOff>
    </xdr:from>
    <xdr:to>
      <xdr:col>3</xdr:col>
      <xdr:colOff>1130673</xdr:colOff>
      <xdr:row>3</xdr:row>
      <xdr:rowOff>559</xdr:rowOff>
    </xdr:to>
    <xdr:sp macro="" textlink="">
      <xdr:nvSpPr>
        <xdr:cNvPr id="43" name="Rectangle 42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859490" y="194983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2</xdr:col>
      <xdr:colOff>0</xdr:colOff>
      <xdr:row>1</xdr:row>
      <xdr:rowOff>4483</xdr:rowOff>
    </xdr:from>
    <xdr:to>
      <xdr:col>3</xdr:col>
      <xdr:colOff>197223</xdr:colOff>
      <xdr:row>3</xdr:row>
      <xdr:rowOff>559</xdr:rowOff>
    </xdr:to>
    <xdr:sp macro="" textlink="">
      <xdr:nvSpPr>
        <xdr:cNvPr id="44" name="Rectangle 43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123825" y="194983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3</xdr:col>
      <xdr:colOff>2838449</xdr:colOff>
      <xdr:row>3</xdr:row>
      <xdr:rowOff>23533</xdr:rowOff>
    </xdr:from>
    <xdr:to>
      <xdr:col>5</xdr:col>
      <xdr:colOff>828674</xdr:colOff>
      <xdr:row>4</xdr:row>
      <xdr:rowOff>76759</xdr:rowOff>
    </xdr:to>
    <xdr:sp macro="" textlink="">
      <xdr:nvSpPr>
        <xdr:cNvPr id="45" name="Rectangle 44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3486149" y="595033"/>
          <a:ext cx="2543175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1247775</xdr:colOff>
      <xdr:row>1</xdr:row>
      <xdr:rowOff>4483</xdr:rowOff>
    </xdr:from>
    <xdr:to>
      <xdr:col>3</xdr:col>
      <xdr:colOff>1854573</xdr:colOff>
      <xdr:row>3</xdr:row>
      <xdr:rowOff>559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771650" y="385483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1870819</xdr:colOff>
      <xdr:row>1</xdr:row>
      <xdr:rowOff>0</xdr:rowOff>
    </xdr:from>
    <xdr:to>
      <xdr:col>3</xdr:col>
      <xdr:colOff>2230819</xdr:colOff>
      <xdr:row>1</xdr:row>
      <xdr:rowOff>180000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394694" y="38100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2237814</xdr:colOff>
      <xdr:row>1</xdr:row>
      <xdr:rowOff>1430</xdr:rowOff>
    </xdr:from>
    <xdr:to>
      <xdr:col>3</xdr:col>
      <xdr:colOff>2597814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76168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3</xdr:col>
      <xdr:colOff>2609289</xdr:colOff>
      <xdr:row>1</xdr:row>
      <xdr:rowOff>1430</xdr:rowOff>
    </xdr:from>
    <xdr:to>
      <xdr:col>4</xdr:col>
      <xdr:colOff>121314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133164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4</xdr:col>
      <xdr:colOff>132789</xdr:colOff>
      <xdr:row>1</xdr:row>
      <xdr:rowOff>1430</xdr:rowOff>
    </xdr:from>
    <xdr:to>
      <xdr:col>4</xdr:col>
      <xdr:colOff>492789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50463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4</xdr:col>
      <xdr:colOff>504264</xdr:colOff>
      <xdr:row>1</xdr:row>
      <xdr:rowOff>1430</xdr:rowOff>
    </xdr:from>
    <xdr:to>
      <xdr:col>4</xdr:col>
      <xdr:colOff>864264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3876114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4</xdr:col>
      <xdr:colOff>875739</xdr:colOff>
      <xdr:row>1</xdr:row>
      <xdr:rowOff>1430</xdr:rowOff>
    </xdr:from>
    <xdr:to>
      <xdr:col>4</xdr:col>
      <xdr:colOff>1235739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24758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4</xdr:col>
      <xdr:colOff>1247214</xdr:colOff>
      <xdr:row>1</xdr:row>
      <xdr:rowOff>1430</xdr:rowOff>
    </xdr:from>
    <xdr:to>
      <xdr:col>5</xdr:col>
      <xdr:colOff>264189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619064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5</xdr:col>
      <xdr:colOff>275664</xdr:colOff>
      <xdr:row>1</xdr:row>
      <xdr:rowOff>1430</xdr:rowOff>
    </xdr:from>
    <xdr:to>
      <xdr:col>5</xdr:col>
      <xdr:colOff>635664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499053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5</xdr:col>
      <xdr:colOff>647139</xdr:colOff>
      <xdr:row>1</xdr:row>
      <xdr:rowOff>1430</xdr:rowOff>
    </xdr:from>
    <xdr:to>
      <xdr:col>5</xdr:col>
      <xdr:colOff>1007139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62014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5</xdr:col>
      <xdr:colOff>1018614</xdr:colOff>
      <xdr:row>1</xdr:row>
      <xdr:rowOff>1430</xdr:rowOff>
    </xdr:from>
    <xdr:to>
      <xdr:col>6</xdr:col>
      <xdr:colOff>7014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73348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6</xdr:col>
      <xdr:colOff>18489</xdr:colOff>
      <xdr:row>1</xdr:row>
      <xdr:rowOff>1430</xdr:rowOff>
    </xdr:from>
    <xdr:to>
      <xdr:col>6</xdr:col>
      <xdr:colOff>378489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6104964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6</xdr:col>
      <xdr:colOff>389964</xdr:colOff>
      <xdr:row>1</xdr:row>
      <xdr:rowOff>1430</xdr:rowOff>
    </xdr:from>
    <xdr:to>
      <xdr:col>6</xdr:col>
      <xdr:colOff>749964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47643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6</xdr:col>
      <xdr:colOff>761439</xdr:colOff>
      <xdr:row>1</xdr:row>
      <xdr:rowOff>1430</xdr:rowOff>
    </xdr:from>
    <xdr:to>
      <xdr:col>6</xdr:col>
      <xdr:colOff>1121439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6847914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6</xdr:col>
      <xdr:colOff>1132914</xdr:colOff>
      <xdr:row>1</xdr:row>
      <xdr:rowOff>1430</xdr:rowOff>
    </xdr:from>
    <xdr:to>
      <xdr:col>7</xdr:col>
      <xdr:colOff>245139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721938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7</xdr:col>
      <xdr:colOff>256614</xdr:colOff>
      <xdr:row>1</xdr:row>
      <xdr:rowOff>1430</xdr:rowOff>
    </xdr:from>
    <xdr:to>
      <xdr:col>7</xdr:col>
      <xdr:colOff>616614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7590864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7</xdr:col>
      <xdr:colOff>628089</xdr:colOff>
      <xdr:row>1</xdr:row>
      <xdr:rowOff>1430</xdr:rowOff>
    </xdr:from>
    <xdr:to>
      <xdr:col>8</xdr:col>
      <xdr:colOff>273714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796233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8</xdr:col>
      <xdr:colOff>285189</xdr:colOff>
      <xdr:row>1</xdr:row>
      <xdr:rowOff>1430</xdr:rowOff>
    </xdr:from>
    <xdr:to>
      <xdr:col>8</xdr:col>
      <xdr:colOff>645189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8333814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8</xdr:col>
      <xdr:colOff>656664</xdr:colOff>
      <xdr:row>1</xdr:row>
      <xdr:rowOff>1430</xdr:rowOff>
    </xdr:from>
    <xdr:to>
      <xdr:col>9</xdr:col>
      <xdr:colOff>340389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870528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9</xdr:col>
      <xdr:colOff>351864</xdr:colOff>
      <xdr:row>1</xdr:row>
      <xdr:rowOff>1430</xdr:rowOff>
    </xdr:from>
    <xdr:to>
      <xdr:col>10</xdr:col>
      <xdr:colOff>149889</xdr:colOff>
      <xdr:row>1</xdr:row>
      <xdr:rowOff>181430</xdr:rowOff>
    </xdr:to>
    <xdr:sp macro="" textlink="">
      <xdr:nvSpPr>
        <xdr:cNvPr id="23" name="Rectangle 2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9076764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10</xdr:col>
      <xdr:colOff>161364</xdr:colOff>
      <xdr:row>1</xdr:row>
      <xdr:rowOff>1430</xdr:rowOff>
    </xdr:from>
    <xdr:to>
      <xdr:col>10</xdr:col>
      <xdr:colOff>521364</xdr:colOff>
      <xdr:row>1</xdr:row>
      <xdr:rowOff>181430</xdr:rowOff>
    </xdr:to>
    <xdr:sp macro="" textlink="">
      <xdr:nvSpPr>
        <xdr:cNvPr id="24" name="Rectangle 2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9448239" y="3824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1866339</xdr:colOff>
      <xdr:row>2</xdr:row>
      <xdr:rowOff>10955</xdr:rowOff>
    </xdr:from>
    <xdr:to>
      <xdr:col>3</xdr:col>
      <xdr:colOff>2226339</xdr:colOff>
      <xdr:row>3</xdr:row>
      <xdr:rowOff>455</xdr:rowOff>
    </xdr:to>
    <xdr:sp macro="" textlink="">
      <xdr:nvSpPr>
        <xdr:cNvPr id="25" name="Rectangle 24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39021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3</xdr:col>
      <xdr:colOff>2237814</xdr:colOff>
      <xdr:row>2</xdr:row>
      <xdr:rowOff>10955</xdr:rowOff>
    </xdr:from>
    <xdr:to>
      <xdr:col>3</xdr:col>
      <xdr:colOff>2597814</xdr:colOff>
      <xdr:row>3</xdr:row>
      <xdr:rowOff>455</xdr:rowOff>
    </xdr:to>
    <xdr:sp macro="" textlink="">
      <xdr:nvSpPr>
        <xdr:cNvPr id="26" name="Rectangle 2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76168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3</xdr:col>
      <xdr:colOff>2609289</xdr:colOff>
      <xdr:row>2</xdr:row>
      <xdr:rowOff>10955</xdr:rowOff>
    </xdr:from>
    <xdr:to>
      <xdr:col>4</xdr:col>
      <xdr:colOff>121314</xdr:colOff>
      <xdr:row>3</xdr:row>
      <xdr:rowOff>455</xdr:rowOff>
    </xdr:to>
    <xdr:sp macro="" textlink="">
      <xdr:nvSpPr>
        <xdr:cNvPr id="27" name="Rectangle 2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313316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4</xdr:col>
      <xdr:colOff>132789</xdr:colOff>
      <xdr:row>2</xdr:row>
      <xdr:rowOff>10955</xdr:rowOff>
    </xdr:from>
    <xdr:to>
      <xdr:col>4</xdr:col>
      <xdr:colOff>492789</xdr:colOff>
      <xdr:row>3</xdr:row>
      <xdr:rowOff>455</xdr:rowOff>
    </xdr:to>
    <xdr:sp macro="" textlink="">
      <xdr:nvSpPr>
        <xdr:cNvPr id="28" name="Rectangle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50463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4</xdr:col>
      <xdr:colOff>504264</xdr:colOff>
      <xdr:row>2</xdr:row>
      <xdr:rowOff>10955</xdr:rowOff>
    </xdr:from>
    <xdr:to>
      <xdr:col>4</xdr:col>
      <xdr:colOff>864264</xdr:colOff>
      <xdr:row>3</xdr:row>
      <xdr:rowOff>455</xdr:rowOff>
    </xdr:to>
    <xdr:sp macro="" textlink="">
      <xdr:nvSpPr>
        <xdr:cNvPr id="29" name="Rectangle 28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387611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4</xdr:col>
      <xdr:colOff>875739</xdr:colOff>
      <xdr:row>2</xdr:row>
      <xdr:rowOff>10955</xdr:rowOff>
    </xdr:from>
    <xdr:to>
      <xdr:col>4</xdr:col>
      <xdr:colOff>1235739</xdr:colOff>
      <xdr:row>3</xdr:row>
      <xdr:rowOff>455</xdr:rowOff>
    </xdr:to>
    <xdr:sp macro="" textlink="">
      <xdr:nvSpPr>
        <xdr:cNvPr id="30" name="Rectangle 29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424758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4</xdr:col>
      <xdr:colOff>1247214</xdr:colOff>
      <xdr:row>2</xdr:row>
      <xdr:rowOff>10955</xdr:rowOff>
    </xdr:from>
    <xdr:to>
      <xdr:col>5</xdr:col>
      <xdr:colOff>264189</xdr:colOff>
      <xdr:row>3</xdr:row>
      <xdr:rowOff>455</xdr:rowOff>
    </xdr:to>
    <xdr:sp macro="" textlink="">
      <xdr:nvSpPr>
        <xdr:cNvPr id="31" name="Rectangle 3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461906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5</xdr:col>
      <xdr:colOff>275664</xdr:colOff>
      <xdr:row>2</xdr:row>
      <xdr:rowOff>10955</xdr:rowOff>
    </xdr:from>
    <xdr:to>
      <xdr:col>5</xdr:col>
      <xdr:colOff>635664</xdr:colOff>
      <xdr:row>3</xdr:row>
      <xdr:rowOff>455</xdr:rowOff>
    </xdr:to>
    <xdr:sp macro="" textlink="">
      <xdr:nvSpPr>
        <xdr:cNvPr id="32" name="Rectangle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499053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5</xdr:col>
      <xdr:colOff>647139</xdr:colOff>
      <xdr:row>2</xdr:row>
      <xdr:rowOff>10955</xdr:rowOff>
    </xdr:from>
    <xdr:to>
      <xdr:col>5</xdr:col>
      <xdr:colOff>1007139</xdr:colOff>
      <xdr:row>3</xdr:row>
      <xdr:rowOff>455</xdr:rowOff>
    </xdr:to>
    <xdr:sp macro="" textlink="">
      <xdr:nvSpPr>
        <xdr:cNvPr id="33" name="Rectangle 32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536201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5</xdr:col>
      <xdr:colOff>1018614</xdr:colOff>
      <xdr:row>2</xdr:row>
      <xdr:rowOff>10955</xdr:rowOff>
    </xdr:from>
    <xdr:to>
      <xdr:col>6</xdr:col>
      <xdr:colOff>7014</xdr:colOff>
      <xdr:row>3</xdr:row>
      <xdr:rowOff>455</xdr:rowOff>
    </xdr:to>
    <xdr:sp macro="" textlink="">
      <xdr:nvSpPr>
        <xdr:cNvPr id="34" name="Rectangle 33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573348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6</xdr:col>
      <xdr:colOff>18489</xdr:colOff>
      <xdr:row>2</xdr:row>
      <xdr:rowOff>10955</xdr:rowOff>
    </xdr:from>
    <xdr:to>
      <xdr:col>6</xdr:col>
      <xdr:colOff>378489</xdr:colOff>
      <xdr:row>3</xdr:row>
      <xdr:rowOff>455</xdr:rowOff>
    </xdr:to>
    <xdr:sp macro="" textlink="">
      <xdr:nvSpPr>
        <xdr:cNvPr id="35" name="Rectangle 34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10496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6</xdr:col>
      <xdr:colOff>389964</xdr:colOff>
      <xdr:row>2</xdr:row>
      <xdr:rowOff>10955</xdr:rowOff>
    </xdr:from>
    <xdr:to>
      <xdr:col>6</xdr:col>
      <xdr:colOff>749964</xdr:colOff>
      <xdr:row>3</xdr:row>
      <xdr:rowOff>455</xdr:rowOff>
    </xdr:to>
    <xdr:sp macro="" textlink="">
      <xdr:nvSpPr>
        <xdr:cNvPr id="36" name="Rectangle 35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47643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6</xdr:col>
      <xdr:colOff>761439</xdr:colOff>
      <xdr:row>2</xdr:row>
      <xdr:rowOff>10955</xdr:rowOff>
    </xdr:from>
    <xdr:to>
      <xdr:col>6</xdr:col>
      <xdr:colOff>1121439</xdr:colOff>
      <xdr:row>3</xdr:row>
      <xdr:rowOff>455</xdr:rowOff>
    </xdr:to>
    <xdr:sp macro="" textlink="">
      <xdr:nvSpPr>
        <xdr:cNvPr id="37" name="Rectangle 36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84791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6</xdr:col>
      <xdr:colOff>1132914</xdr:colOff>
      <xdr:row>2</xdr:row>
      <xdr:rowOff>10955</xdr:rowOff>
    </xdr:from>
    <xdr:to>
      <xdr:col>7</xdr:col>
      <xdr:colOff>245139</xdr:colOff>
      <xdr:row>3</xdr:row>
      <xdr:rowOff>455</xdr:rowOff>
    </xdr:to>
    <xdr:sp macro="" textlink="">
      <xdr:nvSpPr>
        <xdr:cNvPr id="38" name="Rectangle 3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721938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7</xdr:col>
      <xdr:colOff>256614</xdr:colOff>
      <xdr:row>2</xdr:row>
      <xdr:rowOff>10955</xdr:rowOff>
    </xdr:from>
    <xdr:to>
      <xdr:col>7</xdr:col>
      <xdr:colOff>616614</xdr:colOff>
      <xdr:row>3</xdr:row>
      <xdr:rowOff>455</xdr:rowOff>
    </xdr:to>
    <xdr:sp macro="" textlink="">
      <xdr:nvSpPr>
        <xdr:cNvPr id="39" name="Rectangle 38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759086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7</xdr:col>
      <xdr:colOff>628089</xdr:colOff>
      <xdr:row>2</xdr:row>
      <xdr:rowOff>10955</xdr:rowOff>
    </xdr:from>
    <xdr:to>
      <xdr:col>8</xdr:col>
      <xdr:colOff>273714</xdr:colOff>
      <xdr:row>3</xdr:row>
      <xdr:rowOff>455</xdr:rowOff>
    </xdr:to>
    <xdr:sp macro="" textlink="">
      <xdr:nvSpPr>
        <xdr:cNvPr id="40" name="Rectangle 39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796233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8</xdr:col>
      <xdr:colOff>285189</xdr:colOff>
      <xdr:row>2</xdr:row>
      <xdr:rowOff>10955</xdr:rowOff>
    </xdr:from>
    <xdr:to>
      <xdr:col>8</xdr:col>
      <xdr:colOff>645189</xdr:colOff>
      <xdr:row>3</xdr:row>
      <xdr:rowOff>455</xdr:rowOff>
    </xdr:to>
    <xdr:sp macro="" textlink="">
      <xdr:nvSpPr>
        <xdr:cNvPr id="41" name="Rectangle 40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833381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8</xdr:col>
      <xdr:colOff>656664</xdr:colOff>
      <xdr:row>2</xdr:row>
      <xdr:rowOff>10955</xdr:rowOff>
    </xdr:from>
    <xdr:to>
      <xdr:col>9</xdr:col>
      <xdr:colOff>340389</xdr:colOff>
      <xdr:row>3</xdr:row>
      <xdr:rowOff>455</xdr:rowOff>
    </xdr:to>
    <xdr:sp macro="" textlink="">
      <xdr:nvSpPr>
        <xdr:cNvPr id="42" name="Rectangle 41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870528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9</xdr:col>
      <xdr:colOff>351864</xdr:colOff>
      <xdr:row>2</xdr:row>
      <xdr:rowOff>10955</xdr:rowOff>
    </xdr:from>
    <xdr:to>
      <xdr:col>10</xdr:col>
      <xdr:colOff>149889</xdr:colOff>
      <xdr:row>3</xdr:row>
      <xdr:rowOff>455</xdr:rowOff>
    </xdr:to>
    <xdr:sp macro="" textlink="">
      <xdr:nvSpPr>
        <xdr:cNvPr id="43" name="Rectangle 42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9076764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10</xdr:col>
      <xdr:colOff>161364</xdr:colOff>
      <xdr:row>2</xdr:row>
      <xdr:rowOff>10955</xdr:rowOff>
    </xdr:from>
    <xdr:to>
      <xdr:col>10</xdr:col>
      <xdr:colOff>521364</xdr:colOff>
      <xdr:row>3</xdr:row>
      <xdr:rowOff>455</xdr:rowOff>
    </xdr:to>
    <xdr:sp macro="" textlink="">
      <xdr:nvSpPr>
        <xdr:cNvPr id="44" name="Rectangle 43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9448239" y="582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3</xdr:col>
      <xdr:colOff>316565</xdr:colOff>
      <xdr:row>1</xdr:row>
      <xdr:rowOff>4483</xdr:rowOff>
    </xdr:from>
    <xdr:to>
      <xdr:col>3</xdr:col>
      <xdr:colOff>1235448</xdr:colOff>
      <xdr:row>3</xdr:row>
      <xdr:rowOff>559</xdr:rowOff>
    </xdr:to>
    <xdr:sp macro="" textlink="">
      <xdr:nvSpPr>
        <xdr:cNvPr id="45" name="Rectangle 44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840440" y="385483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2</xdr:col>
      <xdr:colOff>0</xdr:colOff>
      <xdr:row>1</xdr:row>
      <xdr:rowOff>4483</xdr:rowOff>
    </xdr:from>
    <xdr:to>
      <xdr:col>3</xdr:col>
      <xdr:colOff>301998</xdr:colOff>
      <xdr:row>3</xdr:row>
      <xdr:rowOff>559</xdr:rowOff>
    </xdr:to>
    <xdr:sp macro="" textlink="">
      <xdr:nvSpPr>
        <xdr:cNvPr id="46" name="Rectangle 45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04775" y="385483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4</xdr:col>
      <xdr:colOff>95249</xdr:colOff>
      <xdr:row>3</xdr:row>
      <xdr:rowOff>23533</xdr:rowOff>
    </xdr:from>
    <xdr:to>
      <xdr:col>5</xdr:col>
      <xdr:colOff>1295399</xdr:colOff>
      <xdr:row>4</xdr:row>
      <xdr:rowOff>76759</xdr:rowOff>
    </xdr:to>
    <xdr:sp macro="" textlink="">
      <xdr:nvSpPr>
        <xdr:cNvPr id="47" name="Rectangle 46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3467099" y="785533"/>
          <a:ext cx="2543175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</xdr:row>
      <xdr:rowOff>4483</xdr:rowOff>
    </xdr:from>
    <xdr:to>
      <xdr:col>3</xdr:col>
      <xdr:colOff>1825998</xdr:colOff>
      <xdr:row>2</xdr:row>
      <xdr:rowOff>181534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943100" y="204508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1842244</xdr:colOff>
      <xdr:row>1</xdr:row>
      <xdr:rowOff>0</xdr:rowOff>
    </xdr:from>
    <xdr:to>
      <xdr:col>3</xdr:col>
      <xdr:colOff>2202244</xdr:colOff>
      <xdr:row>1</xdr:row>
      <xdr:rowOff>180000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566144" y="20002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2209239</xdr:colOff>
      <xdr:row>1</xdr:row>
      <xdr:rowOff>1430</xdr:rowOff>
    </xdr:from>
    <xdr:to>
      <xdr:col>3</xdr:col>
      <xdr:colOff>2569239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93313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3</xdr:col>
      <xdr:colOff>2580714</xdr:colOff>
      <xdr:row>1</xdr:row>
      <xdr:rowOff>1430</xdr:rowOff>
    </xdr:from>
    <xdr:to>
      <xdr:col>4</xdr:col>
      <xdr:colOff>359439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3046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4</xdr:col>
      <xdr:colOff>370914</xdr:colOff>
      <xdr:row>1</xdr:row>
      <xdr:rowOff>1430</xdr:rowOff>
    </xdr:from>
    <xdr:to>
      <xdr:col>4</xdr:col>
      <xdr:colOff>730914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6760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4</xdr:col>
      <xdr:colOff>742389</xdr:colOff>
      <xdr:row>1</xdr:row>
      <xdr:rowOff>1430</xdr:rowOff>
    </xdr:from>
    <xdr:to>
      <xdr:col>5</xdr:col>
      <xdr:colOff>273714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04756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5</xdr:col>
      <xdr:colOff>285189</xdr:colOff>
      <xdr:row>1</xdr:row>
      <xdr:rowOff>1430</xdr:rowOff>
    </xdr:from>
    <xdr:to>
      <xdr:col>6</xdr:col>
      <xdr:colOff>92739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41903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6</xdr:col>
      <xdr:colOff>104214</xdr:colOff>
      <xdr:row>1</xdr:row>
      <xdr:rowOff>1430</xdr:rowOff>
    </xdr:from>
    <xdr:to>
      <xdr:col>6</xdr:col>
      <xdr:colOff>464214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7905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6</xdr:col>
      <xdr:colOff>475689</xdr:colOff>
      <xdr:row>1</xdr:row>
      <xdr:rowOff>1430</xdr:rowOff>
    </xdr:from>
    <xdr:to>
      <xdr:col>7</xdr:col>
      <xdr:colOff>16539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1619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7</xdr:col>
      <xdr:colOff>28014</xdr:colOff>
      <xdr:row>1</xdr:row>
      <xdr:rowOff>1430</xdr:rowOff>
    </xdr:from>
    <xdr:to>
      <xdr:col>7</xdr:col>
      <xdr:colOff>388014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553346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7</xdr:col>
      <xdr:colOff>399489</xdr:colOff>
      <xdr:row>1</xdr:row>
      <xdr:rowOff>1430</xdr:rowOff>
    </xdr:from>
    <xdr:to>
      <xdr:col>8</xdr:col>
      <xdr:colOff>54639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590493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8</xdr:col>
      <xdr:colOff>66114</xdr:colOff>
      <xdr:row>1</xdr:row>
      <xdr:rowOff>1430</xdr:rowOff>
    </xdr:from>
    <xdr:to>
      <xdr:col>8</xdr:col>
      <xdr:colOff>426114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2764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8</xdr:col>
      <xdr:colOff>437589</xdr:colOff>
      <xdr:row>1</xdr:row>
      <xdr:rowOff>1430</xdr:rowOff>
    </xdr:from>
    <xdr:to>
      <xdr:col>8</xdr:col>
      <xdr:colOff>797589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66478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8</xdr:col>
      <xdr:colOff>809064</xdr:colOff>
      <xdr:row>1</xdr:row>
      <xdr:rowOff>1430</xdr:rowOff>
    </xdr:from>
    <xdr:to>
      <xdr:col>9</xdr:col>
      <xdr:colOff>359439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701936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9</xdr:col>
      <xdr:colOff>370914</xdr:colOff>
      <xdr:row>1</xdr:row>
      <xdr:rowOff>1430</xdr:rowOff>
    </xdr:from>
    <xdr:to>
      <xdr:col>10</xdr:col>
      <xdr:colOff>45114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739083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10</xdr:col>
      <xdr:colOff>56589</xdr:colOff>
      <xdr:row>1</xdr:row>
      <xdr:rowOff>1430</xdr:rowOff>
    </xdr:from>
    <xdr:to>
      <xdr:col>10</xdr:col>
      <xdr:colOff>416589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77623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10</xdr:col>
      <xdr:colOff>428064</xdr:colOff>
      <xdr:row>1</xdr:row>
      <xdr:rowOff>1430</xdr:rowOff>
    </xdr:from>
    <xdr:to>
      <xdr:col>10</xdr:col>
      <xdr:colOff>788064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81337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10</xdr:col>
      <xdr:colOff>799539</xdr:colOff>
      <xdr:row>1</xdr:row>
      <xdr:rowOff>1430</xdr:rowOff>
    </xdr:from>
    <xdr:to>
      <xdr:col>11</xdr:col>
      <xdr:colOff>235614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850526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11</xdr:col>
      <xdr:colOff>247089</xdr:colOff>
      <xdr:row>1</xdr:row>
      <xdr:rowOff>1430</xdr:rowOff>
    </xdr:from>
    <xdr:to>
      <xdr:col>12</xdr:col>
      <xdr:colOff>168939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887673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12</xdr:col>
      <xdr:colOff>180414</xdr:colOff>
      <xdr:row>1</xdr:row>
      <xdr:rowOff>1430</xdr:rowOff>
    </xdr:from>
    <xdr:to>
      <xdr:col>12</xdr:col>
      <xdr:colOff>540414</xdr:colOff>
      <xdr:row>1</xdr:row>
      <xdr:rowOff>181430</xdr:rowOff>
    </xdr:to>
    <xdr:sp macro="" textlink="">
      <xdr:nvSpPr>
        <xdr:cNvPr id="23" name="Rectangle 2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9248214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12</xdr:col>
      <xdr:colOff>551889</xdr:colOff>
      <xdr:row>1</xdr:row>
      <xdr:rowOff>1430</xdr:rowOff>
    </xdr:from>
    <xdr:to>
      <xdr:col>13</xdr:col>
      <xdr:colOff>283239</xdr:colOff>
      <xdr:row>1</xdr:row>
      <xdr:rowOff>181430</xdr:rowOff>
    </xdr:to>
    <xdr:sp macro="" textlink="">
      <xdr:nvSpPr>
        <xdr:cNvPr id="24" name="Rectangle 2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9619689" y="2014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1837764</xdr:colOff>
      <xdr:row>2</xdr:row>
      <xdr:rowOff>1430</xdr:rowOff>
    </xdr:from>
    <xdr:to>
      <xdr:col>3</xdr:col>
      <xdr:colOff>2197764</xdr:colOff>
      <xdr:row>2</xdr:row>
      <xdr:rowOff>181430</xdr:rowOff>
    </xdr:to>
    <xdr:sp macro="" textlink="">
      <xdr:nvSpPr>
        <xdr:cNvPr id="25" name="Rectangle 24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56166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3</xdr:col>
      <xdr:colOff>2209239</xdr:colOff>
      <xdr:row>2</xdr:row>
      <xdr:rowOff>1430</xdr:rowOff>
    </xdr:from>
    <xdr:to>
      <xdr:col>3</xdr:col>
      <xdr:colOff>2569239</xdr:colOff>
      <xdr:row>2</xdr:row>
      <xdr:rowOff>181430</xdr:rowOff>
    </xdr:to>
    <xdr:sp macro="" textlink="">
      <xdr:nvSpPr>
        <xdr:cNvPr id="26" name="Rectangle 2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29331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3</xdr:col>
      <xdr:colOff>2580714</xdr:colOff>
      <xdr:row>2</xdr:row>
      <xdr:rowOff>1430</xdr:rowOff>
    </xdr:from>
    <xdr:to>
      <xdr:col>4</xdr:col>
      <xdr:colOff>359439</xdr:colOff>
      <xdr:row>2</xdr:row>
      <xdr:rowOff>181430</xdr:rowOff>
    </xdr:to>
    <xdr:sp macro="" textlink="">
      <xdr:nvSpPr>
        <xdr:cNvPr id="27" name="Rectangle 2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33046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4</xdr:col>
      <xdr:colOff>370914</xdr:colOff>
      <xdr:row>2</xdr:row>
      <xdr:rowOff>1430</xdr:rowOff>
    </xdr:from>
    <xdr:to>
      <xdr:col>4</xdr:col>
      <xdr:colOff>730914</xdr:colOff>
      <xdr:row>2</xdr:row>
      <xdr:rowOff>181430</xdr:rowOff>
    </xdr:to>
    <xdr:sp macro="" textlink="">
      <xdr:nvSpPr>
        <xdr:cNvPr id="28" name="Rectangle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36760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4</xdr:col>
      <xdr:colOff>742389</xdr:colOff>
      <xdr:row>2</xdr:row>
      <xdr:rowOff>1430</xdr:rowOff>
    </xdr:from>
    <xdr:to>
      <xdr:col>5</xdr:col>
      <xdr:colOff>273714</xdr:colOff>
      <xdr:row>2</xdr:row>
      <xdr:rowOff>181430</xdr:rowOff>
    </xdr:to>
    <xdr:sp macro="" textlink="">
      <xdr:nvSpPr>
        <xdr:cNvPr id="29" name="Rectangle 28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404756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5</xdr:col>
      <xdr:colOff>285189</xdr:colOff>
      <xdr:row>2</xdr:row>
      <xdr:rowOff>1430</xdr:rowOff>
    </xdr:from>
    <xdr:to>
      <xdr:col>6</xdr:col>
      <xdr:colOff>92739</xdr:colOff>
      <xdr:row>2</xdr:row>
      <xdr:rowOff>181430</xdr:rowOff>
    </xdr:to>
    <xdr:sp macro="" textlink="">
      <xdr:nvSpPr>
        <xdr:cNvPr id="30" name="Rectangle 29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44190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6</xdr:col>
      <xdr:colOff>104214</xdr:colOff>
      <xdr:row>2</xdr:row>
      <xdr:rowOff>1430</xdr:rowOff>
    </xdr:from>
    <xdr:to>
      <xdr:col>6</xdr:col>
      <xdr:colOff>464214</xdr:colOff>
      <xdr:row>2</xdr:row>
      <xdr:rowOff>181430</xdr:rowOff>
    </xdr:to>
    <xdr:sp macro="" textlink="">
      <xdr:nvSpPr>
        <xdr:cNvPr id="31" name="Rectangle 3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47905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6</xdr:col>
      <xdr:colOff>475689</xdr:colOff>
      <xdr:row>2</xdr:row>
      <xdr:rowOff>1430</xdr:rowOff>
    </xdr:from>
    <xdr:to>
      <xdr:col>7</xdr:col>
      <xdr:colOff>16539</xdr:colOff>
      <xdr:row>2</xdr:row>
      <xdr:rowOff>181430</xdr:rowOff>
    </xdr:to>
    <xdr:sp macro="" textlink="">
      <xdr:nvSpPr>
        <xdr:cNvPr id="32" name="Rectangle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51619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7</xdr:col>
      <xdr:colOff>28014</xdr:colOff>
      <xdr:row>2</xdr:row>
      <xdr:rowOff>1430</xdr:rowOff>
    </xdr:from>
    <xdr:to>
      <xdr:col>7</xdr:col>
      <xdr:colOff>388014</xdr:colOff>
      <xdr:row>2</xdr:row>
      <xdr:rowOff>181430</xdr:rowOff>
    </xdr:to>
    <xdr:sp macro="" textlink="">
      <xdr:nvSpPr>
        <xdr:cNvPr id="33" name="Rectangle 32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553346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7</xdr:col>
      <xdr:colOff>399489</xdr:colOff>
      <xdr:row>2</xdr:row>
      <xdr:rowOff>1430</xdr:rowOff>
    </xdr:from>
    <xdr:to>
      <xdr:col>8</xdr:col>
      <xdr:colOff>54639</xdr:colOff>
      <xdr:row>2</xdr:row>
      <xdr:rowOff>181430</xdr:rowOff>
    </xdr:to>
    <xdr:sp macro="" textlink="">
      <xdr:nvSpPr>
        <xdr:cNvPr id="34" name="Rectangle 33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59049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8</xdr:col>
      <xdr:colOff>66114</xdr:colOff>
      <xdr:row>2</xdr:row>
      <xdr:rowOff>1430</xdr:rowOff>
    </xdr:from>
    <xdr:to>
      <xdr:col>8</xdr:col>
      <xdr:colOff>426114</xdr:colOff>
      <xdr:row>2</xdr:row>
      <xdr:rowOff>181430</xdr:rowOff>
    </xdr:to>
    <xdr:sp macro="" textlink="">
      <xdr:nvSpPr>
        <xdr:cNvPr id="35" name="Rectangle 34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62764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8</xdr:col>
      <xdr:colOff>437589</xdr:colOff>
      <xdr:row>2</xdr:row>
      <xdr:rowOff>1430</xdr:rowOff>
    </xdr:from>
    <xdr:to>
      <xdr:col>8</xdr:col>
      <xdr:colOff>797589</xdr:colOff>
      <xdr:row>2</xdr:row>
      <xdr:rowOff>181430</xdr:rowOff>
    </xdr:to>
    <xdr:sp macro="" textlink="">
      <xdr:nvSpPr>
        <xdr:cNvPr id="36" name="Rectangle 35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6478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8</xdr:col>
      <xdr:colOff>809064</xdr:colOff>
      <xdr:row>2</xdr:row>
      <xdr:rowOff>1430</xdr:rowOff>
    </xdr:from>
    <xdr:to>
      <xdr:col>9</xdr:col>
      <xdr:colOff>359439</xdr:colOff>
      <xdr:row>2</xdr:row>
      <xdr:rowOff>181430</xdr:rowOff>
    </xdr:to>
    <xdr:sp macro="" textlink="">
      <xdr:nvSpPr>
        <xdr:cNvPr id="37" name="Rectangle 36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701936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9</xdr:col>
      <xdr:colOff>370914</xdr:colOff>
      <xdr:row>2</xdr:row>
      <xdr:rowOff>1430</xdr:rowOff>
    </xdr:from>
    <xdr:to>
      <xdr:col>10</xdr:col>
      <xdr:colOff>45114</xdr:colOff>
      <xdr:row>2</xdr:row>
      <xdr:rowOff>181430</xdr:rowOff>
    </xdr:to>
    <xdr:sp macro="" textlink="">
      <xdr:nvSpPr>
        <xdr:cNvPr id="38" name="Rectangle 3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73908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10</xdr:col>
      <xdr:colOff>56589</xdr:colOff>
      <xdr:row>2</xdr:row>
      <xdr:rowOff>1430</xdr:rowOff>
    </xdr:from>
    <xdr:to>
      <xdr:col>10</xdr:col>
      <xdr:colOff>416589</xdr:colOff>
      <xdr:row>2</xdr:row>
      <xdr:rowOff>181430</xdr:rowOff>
    </xdr:to>
    <xdr:sp macro="" textlink="">
      <xdr:nvSpPr>
        <xdr:cNvPr id="39" name="Rectangle 38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77623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10</xdr:col>
      <xdr:colOff>428064</xdr:colOff>
      <xdr:row>2</xdr:row>
      <xdr:rowOff>1430</xdr:rowOff>
    </xdr:from>
    <xdr:to>
      <xdr:col>10</xdr:col>
      <xdr:colOff>788064</xdr:colOff>
      <xdr:row>2</xdr:row>
      <xdr:rowOff>181430</xdr:rowOff>
    </xdr:to>
    <xdr:sp macro="" textlink="">
      <xdr:nvSpPr>
        <xdr:cNvPr id="40" name="Rectangle 39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81337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10</xdr:col>
      <xdr:colOff>799539</xdr:colOff>
      <xdr:row>2</xdr:row>
      <xdr:rowOff>1430</xdr:rowOff>
    </xdr:from>
    <xdr:to>
      <xdr:col>11</xdr:col>
      <xdr:colOff>235614</xdr:colOff>
      <xdr:row>2</xdr:row>
      <xdr:rowOff>181430</xdr:rowOff>
    </xdr:to>
    <xdr:sp macro="" textlink="">
      <xdr:nvSpPr>
        <xdr:cNvPr id="41" name="Rectangle 40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850526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11</xdr:col>
      <xdr:colOff>247089</xdr:colOff>
      <xdr:row>2</xdr:row>
      <xdr:rowOff>1430</xdr:rowOff>
    </xdr:from>
    <xdr:to>
      <xdr:col>12</xdr:col>
      <xdr:colOff>168939</xdr:colOff>
      <xdr:row>2</xdr:row>
      <xdr:rowOff>181430</xdr:rowOff>
    </xdr:to>
    <xdr:sp macro="" textlink="">
      <xdr:nvSpPr>
        <xdr:cNvPr id="42" name="Rectangle 41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887673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12</xdr:col>
      <xdr:colOff>180414</xdr:colOff>
      <xdr:row>2</xdr:row>
      <xdr:rowOff>1430</xdr:rowOff>
    </xdr:from>
    <xdr:to>
      <xdr:col>12</xdr:col>
      <xdr:colOff>540414</xdr:colOff>
      <xdr:row>2</xdr:row>
      <xdr:rowOff>181430</xdr:rowOff>
    </xdr:to>
    <xdr:sp macro="" textlink="">
      <xdr:nvSpPr>
        <xdr:cNvPr id="43" name="Rectangle 42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9248214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12</xdr:col>
      <xdr:colOff>551889</xdr:colOff>
      <xdr:row>2</xdr:row>
      <xdr:rowOff>1430</xdr:rowOff>
    </xdr:from>
    <xdr:to>
      <xdr:col>13</xdr:col>
      <xdr:colOff>283239</xdr:colOff>
      <xdr:row>2</xdr:row>
      <xdr:rowOff>181430</xdr:rowOff>
    </xdr:to>
    <xdr:sp macro="" textlink="">
      <xdr:nvSpPr>
        <xdr:cNvPr id="44" name="Rectangle 43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9619689" y="40148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3</xdr:col>
      <xdr:colOff>287990</xdr:colOff>
      <xdr:row>1</xdr:row>
      <xdr:rowOff>4483</xdr:rowOff>
    </xdr:from>
    <xdr:to>
      <xdr:col>3</xdr:col>
      <xdr:colOff>1206873</xdr:colOff>
      <xdr:row>2</xdr:row>
      <xdr:rowOff>181534</xdr:rowOff>
    </xdr:to>
    <xdr:sp macro="" textlink="">
      <xdr:nvSpPr>
        <xdr:cNvPr id="45" name="Rectangle 44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011890" y="204508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2</xdr:col>
      <xdr:colOff>0</xdr:colOff>
      <xdr:row>1</xdr:row>
      <xdr:rowOff>4483</xdr:rowOff>
    </xdr:from>
    <xdr:to>
      <xdr:col>3</xdr:col>
      <xdr:colOff>273423</xdr:colOff>
      <xdr:row>2</xdr:row>
      <xdr:rowOff>181534</xdr:rowOff>
    </xdr:to>
    <xdr:sp macro="" textlink="">
      <xdr:nvSpPr>
        <xdr:cNvPr id="46" name="Rectangle 45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276225" y="204508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4</xdr:col>
      <xdr:colOff>333374</xdr:colOff>
      <xdr:row>3</xdr:row>
      <xdr:rowOff>4483</xdr:rowOff>
    </xdr:from>
    <xdr:to>
      <xdr:col>7</xdr:col>
      <xdr:colOff>676274</xdr:colOff>
      <xdr:row>4</xdr:row>
      <xdr:rowOff>48184</xdr:rowOff>
    </xdr:to>
    <xdr:sp macro="" textlink="">
      <xdr:nvSpPr>
        <xdr:cNvPr id="47" name="Rectangle 46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3638549" y="604558"/>
          <a:ext cx="2543175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4483</xdr:rowOff>
    </xdr:from>
    <xdr:to>
      <xdr:col>3</xdr:col>
      <xdr:colOff>1235448</xdr:colOff>
      <xdr:row>3</xdr:row>
      <xdr:rowOff>559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943100" y="194983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1251694</xdr:colOff>
      <xdr:row>1</xdr:row>
      <xdr:rowOff>0</xdr:rowOff>
    </xdr:from>
    <xdr:to>
      <xdr:col>3</xdr:col>
      <xdr:colOff>1611694</xdr:colOff>
      <xdr:row>1</xdr:row>
      <xdr:rowOff>180000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566144" y="19050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1618689</xdr:colOff>
      <xdr:row>1</xdr:row>
      <xdr:rowOff>1430</xdr:rowOff>
    </xdr:from>
    <xdr:to>
      <xdr:col>3</xdr:col>
      <xdr:colOff>1978689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29331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3</xdr:col>
      <xdr:colOff>1990164</xdr:colOff>
      <xdr:row>1</xdr:row>
      <xdr:rowOff>1430</xdr:rowOff>
    </xdr:from>
    <xdr:to>
      <xdr:col>3</xdr:col>
      <xdr:colOff>2350164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3046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</xdr:col>
      <xdr:colOff>2361639</xdr:colOff>
      <xdr:row>1</xdr:row>
      <xdr:rowOff>1430</xdr:rowOff>
    </xdr:from>
    <xdr:to>
      <xdr:col>4</xdr:col>
      <xdr:colOff>187989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6760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4</xdr:col>
      <xdr:colOff>199464</xdr:colOff>
      <xdr:row>1</xdr:row>
      <xdr:rowOff>1430</xdr:rowOff>
    </xdr:from>
    <xdr:to>
      <xdr:col>4</xdr:col>
      <xdr:colOff>559464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40475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4</xdr:col>
      <xdr:colOff>570939</xdr:colOff>
      <xdr:row>1</xdr:row>
      <xdr:rowOff>1430</xdr:rowOff>
    </xdr:from>
    <xdr:to>
      <xdr:col>4</xdr:col>
      <xdr:colOff>930939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44190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4</xdr:col>
      <xdr:colOff>942414</xdr:colOff>
      <xdr:row>1</xdr:row>
      <xdr:rowOff>1430</xdr:rowOff>
    </xdr:from>
    <xdr:to>
      <xdr:col>4</xdr:col>
      <xdr:colOff>1302414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47905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</xdr:col>
      <xdr:colOff>1313889</xdr:colOff>
      <xdr:row>1</xdr:row>
      <xdr:rowOff>1430</xdr:rowOff>
    </xdr:from>
    <xdr:to>
      <xdr:col>4</xdr:col>
      <xdr:colOff>1673889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1619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4</xdr:col>
      <xdr:colOff>1685364</xdr:colOff>
      <xdr:row>1</xdr:row>
      <xdr:rowOff>1430</xdr:rowOff>
    </xdr:from>
    <xdr:to>
      <xdr:col>5</xdr:col>
      <xdr:colOff>45114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5334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5</xdr:col>
      <xdr:colOff>56589</xdr:colOff>
      <xdr:row>1</xdr:row>
      <xdr:rowOff>1430</xdr:rowOff>
    </xdr:from>
    <xdr:to>
      <xdr:col>5</xdr:col>
      <xdr:colOff>416589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59049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5</xdr:col>
      <xdr:colOff>428064</xdr:colOff>
      <xdr:row>1</xdr:row>
      <xdr:rowOff>1430</xdr:rowOff>
    </xdr:from>
    <xdr:to>
      <xdr:col>6</xdr:col>
      <xdr:colOff>178464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62764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6</xdr:col>
      <xdr:colOff>189939</xdr:colOff>
      <xdr:row>1</xdr:row>
      <xdr:rowOff>1430</xdr:rowOff>
    </xdr:from>
    <xdr:to>
      <xdr:col>6</xdr:col>
      <xdr:colOff>549939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6478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6</xdr:col>
      <xdr:colOff>561414</xdr:colOff>
      <xdr:row>1</xdr:row>
      <xdr:rowOff>1430</xdr:rowOff>
    </xdr:from>
    <xdr:to>
      <xdr:col>7</xdr:col>
      <xdr:colOff>311814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70193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7</xdr:col>
      <xdr:colOff>323289</xdr:colOff>
      <xdr:row>1</xdr:row>
      <xdr:rowOff>1430</xdr:rowOff>
    </xdr:from>
    <xdr:to>
      <xdr:col>8</xdr:col>
      <xdr:colOff>73689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73908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8</xdr:col>
      <xdr:colOff>85164</xdr:colOff>
      <xdr:row>1</xdr:row>
      <xdr:rowOff>1430</xdr:rowOff>
    </xdr:from>
    <xdr:to>
      <xdr:col>8</xdr:col>
      <xdr:colOff>445164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77623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8</xdr:col>
      <xdr:colOff>456639</xdr:colOff>
      <xdr:row>1</xdr:row>
      <xdr:rowOff>1430</xdr:rowOff>
    </xdr:from>
    <xdr:to>
      <xdr:col>9</xdr:col>
      <xdr:colOff>207039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1337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9</xdr:col>
      <xdr:colOff>218514</xdr:colOff>
      <xdr:row>1</xdr:row>
      <xdr:rowOff>1430</xdr:rowOff>
    </xdr:from>
    <xdr:to>
      <xdr:col>9</xdr:col>
      <xdr:colOff>578514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052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9</xdr:col>
      <xdr:colOff>589989</xdr:colOff>
      <xdr:row>1</xdr:row>
      <xdr:rowOff>1430</xdr:rowOff>
    </xdr:from>
    <xdr:to>
      <xdr:col>10</xdr:col>
      <xdr:colOff>340389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8767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10</xdr:col>
      <xdr:colOff>351864</xdr:colOff>
      <xdr:row>1</xdr:row>
      <xdr:rowOff>1430</xdr:rowOff>
    </xdr:from>
    <xdr:to>
      <xdr:col>11</xdr:col>
      <xdr:colOff>102264</xdr:colOff>
      <xdr:row>1</xdr:row>
      <xdr:rowOff>181430</xdr:rowOff>
    </xdr:to>
    <xdr:sp macro="" textlink="">
      <xdr:nvSpPr>
        <xdr:cNvPr id="23" name="Rectangle 2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92482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11</xdr:col>
      <xdr:colOff>113739</xdr:colOff>
      <xdr:row>1</xdr:row>
      <xdr:rowOff>1430</xdr:rowOff>
    </xdr:from>
    <xdr:to>
      <xdr:col>11</xdr:col>
      <xdr:colOff>473739</xdr:colOff>
      <xdr:row>1</xdr:row>
      <xdr:rowOff>181430</xdr:rowOff>
    </xdr:to>
    <xdr:sp macro="" textlink="">
      <xdr:nvSpPr>
        <xdr:cNvPr id="24" name="Rectangle 2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96196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1247214</xdr:colOff>
      <xdr:row>2</xdr:row>
      <xdr:rowOff>10955</xdr:rowOff>
    </xdr:from>
    <xdr:to>
      <xdr:col>3</xdr:col>
      <xdr:colOff>1607214</xdr:colOff>
      <xdr:row>3</xdr:row>
      <xdr:rowOff>455</xdr:rowOff>
    </xdr:to>
    <xdr:sp macro="" textlink="">
      <xdr:nvSpPr>
        <xdr:cNvPr id="25" name="Rectangle 24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25616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3</xdr:col>
      <xdr:colOff>1618689</xdr:colOff>
      <xdr:row>2</xdr:row>
      <xdr:rowOff>10955</xdr:rowOff>
    </xdr:from>
    <xdr:to>
      <xdr:col>3</xdr:col>
      <xdr:colOff>1978689</xdr:colOff>
      <xdr:row>3</xdr:row>
      <xdr:rowOff>455</xdr:rowOff>
    </xdr:to>
    <xdr:sp macro="" textlink="">
      <xdr:nvSpPr>
        <xdr:cNvPr id="26" name="Rectangle 2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29331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3</xdr:col>
      <xdr:colOff>1990164</xdr:colOff>
      <xdr:row>2</xdr:row>
      <xdr:rowOff>10955</xdr:rowOff>
    </xdr:from>
    <xdr:to>
      <xdr:col>3</xdr:col>
      <xdr:colOff>2350164</xdr:colOff>
      <xdr:row>3</xdr:row>
      <xdr:rowOff>455</xdr:rowOff>
    </xdr:to>
    <xdr:sp macro="" textlink="">
      <xdr:nvSpPr>
        <xdr:cNvPr id="27" name="Rectangle 2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33046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3</xdr:col>
      <xdr:colOff>2361639</xdr:colOff>
      <xdr:row>2</xdr:row>
      <xdr:rowOff>10955</xdr:rowOff>
    </xdr:from>
    <xdr:to>
      <xdr:col>4</xdr:col>
      <xdr:colOff>187989</xdr:colOff>
      <xdr:row>3</xdr:row>
      <xdr:rowOff>455</xdr:rowOff>
    </xdr:to>
    <xdr:sp macro="" textlink="">
      <xdr:nvSpPr>
        <xdr:cNvPr id="28" name="Rectangle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36760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4</xdr:col>
      <xdr:colOff>199464</xdr:colOff>
      <xdr:row>2</xdr:row>
      <xdr:rowOff>10955</xdr:rowOff>
    </xdr:from>
    <xdr:to>
      <xdr:col>4</xdr:col>
      <xdr:colOff>559464</xdr:colOff>
      <xdr:row>3</xdr:row>
      <xdr:rowOff>455</xdr:rowOff>
    </xdr:to>
    <xdr:sp macro="" textlink="">
      <xdr:nvSpPr>
        <xdr:cNvPr id="29" name="Rectangle 28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40475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4</xdr:col>
      <xdr:colOff>570939</xdr:colOff>
      <xdr:row>2</xdr:row>
      <xdr:rowOff>10955</xdr:rowOff>
    </xdr:from>
    <xdr:to>
      <xdr:col>4</xdr:col>
      <xdr:colOff>930939</xdr:colOff>
      <xdr:row>3</xdr:row>
      <xdr:rowOff>455</xdr:rowOff>
    </xdr:to>
    <xdr:sp macro="" textlink="">
      <xdr:nvSpPr>
        <xdr:cNvPr id="30" name="Rectangle 29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44190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4</xdr:col>
      <xdr:colOff>942414</xdr:colOff>
      <xdr:row>2</xdr:row>
      <xdr:rowOff>10955</xdr:rowOff>
    </xdr:from>
    <xdr:to>
      <xdr:col>4</xdr:col>
      <xdr:colOff>1302414</xdr:colOff>
      <xdr:row>3</xdr:row>
      <xdr:rowOff>455</xdr:rowOff>
    </xdr:to>
    <xdr:sp macro="" textlink="">
      <xdr:nvSpPr>
        <xdr:cNvPr id="31" name="Rectangle 3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7905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4</xdr:col>
      <xdr:colOff>1313889</xdr:colOff>
      <xdr:row>2</xdr:row>
      <xdr:rowOff>10955</xdr:rowOff>
    </xdr:from>
    <xdr:to>
      <xdr:col>4</xdr:col>
      <xdr:colOff>1673889</xdr:colOff>
      <xdr:row>3</xdr:row>
      <xdr:rowOff>455</xdr:rowOff>
    </xdr:to>
    <xdr:sp macro="" textlink="">
      <xdr:nvSpPr>
        <xdr:cNvPr id="32" name="Rectangle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51619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4</xdr:col>
      <xdr:colOff>1685364</xdr:colOff>
      <xdr:row>2</xdr:row>
      <xdr:rowOff>10955</xdr:rowOff>
    </xdr:from>
    <xdr:to>
      <xdr:col>5</xdr:col>
      <xdr:colOff>45114</xdr:colOff>
      <xdr:row>3</xdr:row>
      <xdr:rowOff>455</xdr:rowOff>
    </xdr:to>
    <xdr:sp macro="" textlink="">
      <xdr:nvSpPr>
        <xdr:cNvPr id="33" name="Rectangle 32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55334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5</xdr:col>
      <xdr:colOff>56589</xdr:colOff>
      <xdr:row>2</xdr:row>
      <xdr:rowOff>10955</xdr:rowOff>
    </xdr:from>
    <xdr:to>
      <xdr:col>5</xdr:col>
      <xdr:colOff>416589</xdr:colOff>
      <xdr:row>3</xdr:row>
      <xdr:rowOff>455</xdr:rowOff>
    </xdr:to>
    <xdr:sp macro="" textlink="">
      <xdr:nvSpPr>
        <xdr:cNvPr id="34" name="Rectangle 33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59049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5</xdr:col>
      <xdr:colOff>428064</xdr:colOff>
      <xdr:row>2</xdr:row>
      <xdr:rowOff>10955</xdr:rowOff>
    </xdr:from>
    <xdr:to>
      <xdr:col>6</xdr:col>
      <xdr:colOff>178464</xdr:colOff>
      <xdr:row>3</xdr:row>
      <xdr:rowOff>455</xdr:rowOff>
    </xdr:to>
    <xdr:sp macro="" textlink="">
      <xdr:nvSpPr>
        <xdr:cNvPr id="35" name="Rectangle 34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62764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6</xdr:col>
      <xdr:colOff>189939</xdr:colOff>
      <xdr:row>2</xdr:row>
      <xdr:rowOff>10955</xdr:rowOff>
    </xdr:from>
    <xdr:to>
      <xdr:col>6</xdr:col>
      <xdr:colOff>549939</xdr:colOff>
      <xdr:row>3</xdr:row>
      <xdr:rowOff>455</xdr:rowOff>
    </xdr:to>
    <xdr:sp macro="" textlink="">
      <xdr:nvSpPr>
        <xdr:cNvPr id="36" name="Rectangle 35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66478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6</xdr:col>
      <xdr:colOff>561414</xdr:colOff>
      <xdr:row>2</xdr:row>
      <xdr:rowOff>10955</xdr:rowOff>
    </xdr:from>
    <xdr:to>
      <xdr:col>7</xdr:col>
      <xdr:colOff>311814</xdr:colOff>
      <xdr:row>3</xdr:row>
      <xdr:rowOff>455</xdr:rowOff>
    </xdr:to>
    <xdr:sp macro="" textlink="">
      <xdr:nvSpPr>
        <xdr:cNvPr id="37" name="Rectangle 36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70193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7</xdr:col>
      <xdr:colOff>323289</xdr:colOff>
      <xdr:row>2</xdr:row>
      <xdr:rowOff>10955</xdr:rowOff>
    </xdr:from>
    <xdr:to>
      <xdr:col>8</xdr:col>
      <xdr:colOff>73689</xdr:colOff>
      <xdr:row>3</xdr:row>
      <xdr:rowOff>455</xdr:rowOff>
    </xdr:to>
    <xdr:sp macro="" textlink="">
      <xdr:nvSpPr>
        <xdr:cNvPr id="38" name="Rectangle 3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73908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8</xdr:col>
      <xdr:colOff>85164</xdr:colOff>
      <xdr:row>2</xdr:row>
      <xdr:rowOff>10955</xdr:rowOff>
    </xdr:from>
    <xdr:to>
      <xdr:col>8</xdr:col>
      <xdr:colOff>445164</xdr:colOff>
      <xdr:row>3</xdr:row>
      <xdr:rowOff>455</xdr:rowOff>
    </xdr:to>
    <xdr:sp macro="" textlink="">
      <xdr:nvSpPr>
        <xdr:cNvPr id="39" name="Rectangle 38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77623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8</xdr:col>
      <xdr:colOff>456639</xdr:colOff>
      <xdr:row>2</xdr:row>
      <xdr:rowOff>10955</xdr:rowOff>
    </xdr:from>
    <xdr:to>
      <xdr:col>9</xdr:col>
      <xdr:colOff>207039</xdr:colOff>
      <xdr:row>3</xdr:row>
      <xdr:rowOff>455</xdr:rowOff>
    </xdr:to>
    <xdr:sp macro="" textlink="">
      <xdr:nvSpPr>
        <xdr:cNvPr id="40" name="Rectangle 39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1337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9</xdr:col>
      <xdr:colOff>218514</xdr:colOff>
      <xdr:row>2</xdr:row>
      <xdr:rowOff>10955</xdr:rowOff>
    </xdr:from>
    <xdr:to>
      <xdr:col>9</xdr:col>
      <xdr:colOff>578514</xdr:colOff>
      <xdr:row>3</xdr:row>
      <xdr:rowOff>455</xdr:rowOff>
    </xdr:to>
    <xdr:sp macro="" textlink="">
      <xdr:nvSpPr>
        <xdr:cNvPr id="41" name="Rectangle 40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052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9</xdr:col>
      <xdr:colOff>589989</xdr:colOff>
      <xdr:row>2</xdr:row>
      <xdr:rowOff>10955</xdr:rowOff>
    </xdr:from>
    <xdr:to>
      <xdr:col>10</xdr:col>
      <xdr:colOff>340389</xdr:colOff>
      <xdr:row>3</xdr:row>
      <xdr:rowOff>455</xdr:rowOff>
    </xdr:to>
    <xdr:sp macro="" textlink="">
      <xdr:nvSpPr>
        <xdr:cNvPr id="42" name="Rectangle 41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8767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10</xdr:col>
      <xdr:colOff>351864</xdr:colOff>
      <xdr:row>2</xdr:row>
      <xdr:rowOff>10955</xdr:rowOff>
    </xdr:from>
    <xdr:to>
      <xdr:col>11</xdr:col>
      <xdr:colOff>102264</xdr:colOff>
      <xdr:row>3</xdr:row>
      <xdr:rowOff>455</xdr:rowOff>
    </xdr:to>
    <xdr:sp macro="" textlink="">
      <xdr:nvSpPr>
        <xdr:cNvPr id="43" name="Rectangle 42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92482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11</xdr:col>
      <xdr:colOff>113739</xdr:colOff>
      <xdr:row>2</xdr:row>
      <xdr:rowOff>10955</xdr:rowOff>
    </xdr:from>
    <xdr:to>
      <xdr:col>11</xdr:col>
      <xdr:colOff>473739</xdr:colOff>
      <xdr:row>3</xdr:row>
      <xdr:rowOff>455</xdr:rowOff>
    </xdr:to>
    <xdr:sp macro="" textlink="">
      <xdr:nvSpPr>
        <xdr:cNvPr id="44" name="Rectangle 43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96196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2</xdr:col>
      <xdr:colOff>364190</xdr:colOff>
      <xdr:row>1</xdr:row>
      <xdr:rowOff>4483</xdr:rowOff>
    </xdr:from>
    <xdr:to>
      <xdr:col>3</xdr:col>
      <xdr:colOff>616323</xdr:colOff>
      <xdr:row>3</xdr:row>
      <xdr:rowOff>559</xdr:rowOff>
    </xdr:to>
    <xdr:sp macro="" textlink="">
      <xdr:nvSpPr>
        <xdr:cNvPr id="45" name="Rectangle 44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011890" y="194983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1</xdr:col>
      <xdr:colOff>0</xdr:colOff>
      <xdr:row>1</xdr:row>
      <xdr:rowOff>4483</xdr:rowOff>
    </xdr:from>
    <xdr:to>
      <xdr:col>2</xdr:col>
      <xdr:colOff>349623</xdr:colOff>
      <xdr:row>3</xdr:row>
      <xdr:rowOff>559</xdr:rowOff>
    </xdr:to>
    <xdr:sp macro="" textlink="">
      <xdr:nvSpPr>
        <xdr:cNvPr id="46" name="Rectangle 45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76225" y="194983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3</xdr:col>
      <xdr:colOff>2324099</xdr:colOff>
      <xdr:row>3</xdr:row>
      <xdr:rowOff>23533</xdr:rowOff>
    </xdr:from>
    <xdr:to>
      <xdr:col>5</xdr:col>
      <xdr:colOff>333374</xdr:colOff>
      <xdr:row>4</xdr:row>
      <xdr:rowOff>76759</xdr:rowOff>
    </xdr:to>
    <xdr:sp macro="" textlink="">
      <xdr:nvSpPr>
        <xdr:cNvPr id="47" name="Rectangle 46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3638549" y="595033"/>
          <a:ext cx="2543175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0</xdr:row>
          <xdr:rowOff>0</xdr:rowOff>
        </xdr:from>
        <xdr:to>
          <xdr:col>7</xdr:col>
          <xdr:colOff>457200</xdr:colOff>
          <xdr:row>0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4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266699</xdr:colOff>
      <xdr:row>23</xdr:row>
      <xdr:rowOff>47625</xdr:rowOff>
    </xdr:from>
    <xdr:to>
      <xdr:col>8</xdr:col>
      <xdr:colOff>114300</xdr:colOff>
      <xdr:row>25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795" t="29395" r="5001" b="64077"/>
        <a:stretch>
          <a:fillRect/>
        </a:stretch>
      </xdr:blipFill>
      <xdr:spPr bwMode="auto">
        <a:xfrm>
          <a:off x="323849" y="3448050"/>
          <a:ext cx="7105651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266699</xdr:colOff>
      <xdr:row>23</xdr:row>
      <xdr:rowOff>47625</xdr:rowOff>
    </xdr:from>
    <xdr:to>
      <xdr:col>8</xdr:col>
      <xdr:colOff>114300</xdr:colOff>
      <xdr:row>25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795" t="29395" r="5001" b="64077"/>
        <a:stretch>
          <a:fillRect/>
        </a:stretch>
      </xdr:blipFill>
      <xdr:spPr bwMode="auto">
        <a:xfrm>
          <a:off x="323849" y="3448050"/>
          <a:ext cx="7105651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457200</xdr:colOff>
      <xdr:row>1</xdr:row>
      <xdr:rowOff>4483</xdr:rowOff>
    </xdr:from>
    <xdr:to>
      <xdr:col>3</xdr:col>
      <xdr:colOff>1063998</xdr:colOff>
      <xdr:row>3</xdr:row>
      <xdr:rowOff>559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724025" y="194983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1080244</xdr:colOff>
      <xdr:row>1</xdr:row>
      <xdr:rowOff>0</xdr:rowOff>
    </xdr:from>
    <xdr:to>
      <xdr:col>3</xdr:col>
      <xdr:colOff>1440244</xdr:colOff>
      <xdr:row>1</xdr:row>
      <xdr:rowOff>180000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347069" y="19050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1447239</xdr:colOff>
      <xdr:row>1</xdr:row>
      <xdr:rowOff>1430</xdr:rowOff>
    </xdr:from>
    <xdr:to>
      <xdr:col>3</xdr:col>
      <xdr:colOff>1807239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7140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3</xdr:col>
      <xdr:colOff>1818714</xdr:colOff>
      <xdr:row>1</xdr:row>
      <xdr:rowOff>1430</xdr:rowOff>
    </xdr:from>
    <xdr:to>
      <xdr:col>3</xdr:col>
      <xdr:colOff>2178714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30855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</xdr:col>
      <xdr:colOff>2190189</xdr:colOff>
      <xdr:row>1</xdr:row>
      <xdr:rowOff>1430</xdr:rowOff>
    </xdr:from>
    <xdr:to>
      <xdr:col>3</xdr:col>
      <xdr:colOff>2550189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4570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3</xdr:col>
      <xdr:colOff>2561664</xdr:colOff>
      <xdr:row>1</xdr:row>
      <xdr:rowOff>1430</xdr:rowOff>
    </xdr:from>
    <xdr:to>
      <xdr:col>4</xdr:col>
      <xdr:colOff>168939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38284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4</xdr:col>
      <xdr:colOff>180414</xdr:colOff>
      <xdr:row>1</xdr:row>
      <xdr:rowOff>1430</xdr:rowOff>
    </xdr:from>
    <xdr:to>
      <xdr:col>4</xdr:col>
      <xdr:colOff>540414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41999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4</xdr:col>
      <xdr:colOff>551889</xdr:colOff>
      <xdr:row>1</xdr:row>
      <xdr:rowOff>1430</xdr:rowOff>
    </xdr:from>
    <xdr:to>
      <xdr:col>4</xdr:col>
      <xdr:colOff>911889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45714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</xdr:col>
      <xdr:colOff>923364</xdr:colOff>
      <xdr:row>1</xdr:row>
      <xdr:rowOff>1430</xdr:rowOff>
    </xdr:from>
    <xdr:to>
      <xdr:col>5</xdr:col>
      <xdr:colOff>130839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49429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5</xdr:col>
      <xdr:colOff>142314</xdr:colOff>
      <xdr:row>1</xdr:row>
      <xdr:rowOff>1430</xdr:rowOff>
    </xdr:from>
    <xdr:to>
      <xdr:col>5</xdr:col>
      <xdr:colOff>502314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53143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5</xdr:col>
      <xdr:colOff>513789</xdr:colOff>
      <xdr:row>1</xdr:row>
      <xdr:rowOff>1430</xdr:rowOff>
    </xdr:from>
    <xdr:to>
      <xdr:col>6</xdr:col>
      <xdr:colOff>102264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56858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6</xdr:col>
      <xdr:colOff>113739</xdr:colOff>
      <xdr:row>1</xdr:row>
      <xdr:rowOff>1430</xdr:rowOff>
    </xdr:from>
    <xdr:to>
      <xdr:col>6</xdr:col>
      <xdr:colOff>473739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60573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6</xdr:col>
      <xdr:colOff>485214</xdr:colOff>
      <xdr:row>1</xdr:row>
      <xdr:rowOff>1430</xdr:rowOff>
    </xdr:from>
    <xdr:to>
      <xdr:col>7</xdr:col>
      <xdr:colOff>187989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64288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7</xdr:col>
      <xdr:colOff>199464</xdr:colOff>
      <xdr:row>1</xdr:row>
      <xdr:rowOff>1430</xdr:rowOff>
    </xdr:from>
    <xdr:to>
      <xdr:col>7</xdr:col>
      <xdr:colOff>559464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68002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7</xdr:col>
      <xdr:colOff>570939</xdr:colOff>
      <xdr:row>1</xdr:row>
      <xdr:rowOff>1430</xdr:rowOff>
    </xdr:from>
    <xdr:to>
      <xdr:col>8</xdr:col>
      <xdr:colOff>273714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71717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8</xdr:col>
      <xdr:colOff>285189</xdr:colOff>
      <xdr:row>1</xdr:row>
      <xdr:rowOff>1430</xdr:rowOff>
    </xdr:from>
    <xdr:to>
      <xdr:col>8</xdr:col>
      <xdr:colOff>645189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75432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8</xdr:col>
      <xdr:colOff>656664</xdr:colOff>
      <xdr:row>1</xdr:row>
      <xdr:rowOff>1430</xdr:rowOff>
    </xdr:from>
    <xdr:to>
      <xdr:col>9</xdr:col>
      <xdr:colOff>359439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79147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9</xdr:col>
      <xdr:colOff>370914</xdr:colOff>
      <xdr:row>1</xdr:row>
      <xdr:rowOff>1430</xdr:rowOff>
    </xdr:from>
    <xdr:to>
      <xdr:col>10</xdr:col>
      <xdr:colOff>73689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82861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10</xdr:col>
      <xdr:colOff>85164</xdr:colOff>
      <xdr:row>1</xdr:row>
      <xdr:rowOff>1430</xdr:rowOff>
    </xdr:from>
    <xdr:to>
      <xdr:col>10</xdr:col>
      <xdr:colOff>445164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86576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10</xdr:col>
      <xdr:colOff>456639</xdr:colOff>
      <xdr:row>1</xdr:row>
      <xdr:rowOff>1430</xdr:rowOff>
    </xdr:from>
    <xdr:to>
      <xdr:col>10</xdr:col>
      <xdr:colOff>816639</xdr:colOff>
      <xdr:row>1</xdr:row>
      <xdr:rowOff>181430</xdr:rowOff>
    </xdr:to>
    <xdr:sp macro="" textlink="">
      <xdr:nvSpPr>
        <xdr:cNvPr id="23" name="Rectangle 2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90291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10</xdr:col>
      <xdr:colOff>828114</xdr:colOff>
      <xdr:row>1</xdr:row>
      <xdr:rowOff>1430</xdr:rowOff>
    </xdr:from>
    <xdr:to>
      <xdr:col>10</xdr:col>
      <xdr:colOff>1188114</xdr:colOff>
      <xdr:row>1</xdr:row>
      <xdr:rowOff>181430</xdr:rowOff>
    </xdr:to>
    <xdr:sp macro="" textlink="">
      <xdr:nvSpPr>
        <xdr:cNvPr id="24" name="Rectangle 23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94006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1075764</xdr:colOff>
      <xdr:row>2</xdr:row>
      <xdr:rowOff>10955</xdr:rowOff>
    </xdr:from>
    <xdr:to>
      <xdr:col>3</xdr:col>
      <xdr:colOff>1435764</xdr:colOff>
      <xdr:row>3</xdr:row>
      <xdr:rowOff>455</xdr:rowOff>
    </xdr:to>
    <xdr:sp macro="" textlink="">
      <xdr:nvSpPr>
        <xdr:cNvPr id="25" name="Rectangle 24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23425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3</xdr:col>
      <xdr:colOff>1447239</xdr:colOff>
      <xdr:row>2</xdr:row>
      <xdr:rowOff>10955</xdr:rowOff>
    </xdr:from>
    <xdr:to>
      <xdr:col>3</xdr:col>
      <xdr:colOff>1807239</xdr:colOff>
      <xdr:row>3</xdr:row>
      <xdr:rowOff>455</xdr:rowOff>
    </xdr:to>
    <xdr:sp macro="" textlink="">
      <xdr:nvSpPr>
        <xdr:cNvPr id="26" name="Rectangle 2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27140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3</xdr:col>
      <xdr:colOff>1818714</xdr:colOff>
      <xdr:row>2</xdr:row>
      <xdr:rowOff>10955</xdr:rowOff>
    </xdr:from>
    <xdr:to>
      <xdr:col>3</xdr:col>
      <xdr:colOff>2178714</xdr:colOff>
      <xdr:row>3</xdr:row>
      <xdr:rowOff>455</xdr:rowOff>
    </xdr:to>
    <xdr:sp macro="" textlink="">
      <xdr:nvSpPr>
        <xdr:cNvPr id="27" name="Rectangle 26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30855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3</xdr:col>
      <xdr:colOff>2190189</xdr:colOff>
      <xdr:row>2</xdr:row>
      <xdr:rowOff>10955</xdr:rowOff>
    </xdr:from>
    <xdr:to>
      <xdr:col>3</xdr:col>
      <xdr:colOff>2550189</xdr:colOff>
      <xdr:row>3</xdr:row>
      <xdr:rowOff>455</xdr:rowOff>
    </xdr:to>
    <xdr:sp macro="" textlink="">
      <xdr:nvSpPr>
        <xdr:cNvPr id="28" name="Rectangle 27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34570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3</xdr:col>
      <xdr:colOff>2561664</xdr:colOff>
      <xdr:row>2</xdr:row>
      <xdr:rowOff>10955</xdr:rowOff>
    </xdr:from>
    <xdr:to>
      <xdr:col>4</xdr:col>
      <xdr:colOff>168939</xdr:colOff>
      <xdr:row>3</xdr:row>
      <xdr:rowOff>455</xdr:rowOff>
    </xdr:to>
    <xdr:sp macro="" textlink="">
      <xdr:nvSpPr>
        <xdr:cNvPr id="29" name="Rectangle 28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38284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4</xdr:col>
      <xdr:colOff>180414</xdr:colOff>
      <xdr:row>2</xdr:row>
      <xdr:rowOff>10955</xdr:rowOff>
    </xdr:from>
    <xdr:to>
      <xdr:col>4</xdr:col>
      <xdr:colOff>540414</xdr:colOff>
      <xdr:row>3</xdr:row>
      <xdr:rowOff>455</xdr:rowOff>
    </xdr:to>
    <xdr:sp macro="" textlink="">
      <xdr:nvSpPr>
        <xdr:cNvPr id="30" name="Rectangle 29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41999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4</xdr:col>
      <xdr:colOff>551889</xdr:colOff>
      <xdr:row>2</xdr:row>
      <xdr:rowOff>10955</xdr:rowOff>
    </xdr:from>
    <xdr:to>
      <xdr:col>4</xdr:col>
      <xdr:colOff>911889</xdr:colOff>
      <xdr:row>3</xdr:row>
      <xdr:rowOff>455</xdr:rowOff>
    </xdr:to>
    <xdr:sp macro="" textlink="">
      <xdr:nvSpPr>
        <xdr:cNvPr id="31" name="Rectangle 30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45714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4</xdr:col>
      <xdr:colOff>923364</xdr:colOff>
      <xdr:row>2</xdr:row>
      <xdr:rowOff>10955</xdr:rowOff>
    </xdr:from>
    <xdr:to>
      <xdr:col>5</xdr:col>
      <xdr:colOff>130839</xdr:colOff>
      <xdr:row>3</xdr:row>
      <xdr:rowOff>455</xdr:rowOff>
    </xdr:to>
    <xdr:sp macro="" textlink="">
      <xdr:nvSpPr>
        <xdr:cNvPr id="32" name="Rectangle 31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49429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5</xdr:col>
      <xdr:colOff>142314</xdr:colOff>
      <xdr:row>2</xdr:row>
      <xdr:rowOff>10955</xdr:rowOff>
    </xdr:from>
    <xdr:to>
      <xdr:col>5</xdr:col>
      <xdr:colOff>502314</xdr:colOff>
      <xdr:row>3</xdr:row>
      <xdr:rowOff>455</xdr:rowOff>
    </xdr:to>
    <xdr:sp macro="" textlink="">
      <xdr:nvSpPr>
        <xdr:cNvPr id="33" name="Rectangle 3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53143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5</xdr:col>
      <xdr:colOff>513789</xdr:colOff>
      <xdr:row>2</xdr:row>
      <xdr:rowOff>10955</xdr:rowOff>
    </xdr:from>
    <xdr:to>
      <xdr:col>6</xdr:col>
      <xdr:colOff>102264</xdr:colOff>
      <xdr:row>3</xdr:row>
      <xdr:rowOff>455</xdr:rowOff>
    </xdr:to>
    <xdr:sp macro="" textlink="">
      <xdr:nvSpPr>
        <xdr:cNvPr id="34" name="Rectangle 33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56858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6</xdr:col>
      <xdr:colOff>113739</xdr:colOff>
      <xdr:row>2</xdr:row>
      <xdr:rowOff>10955</xdr:rowOff>
    </xdr:from>
    <xdr:to>
      <xdr:col>6</xdr:col>
      <xdr:colOff>473739</xdr:colOff>
      <xdr:row>3</xdr:row>
      <xdr:rowOff>455</xdr:rowOff>
    </xdr:to>
    <xdr:sp macro="" textlink="">
      <xdr:nvSpPr>
        <xdr:cNvPr id="35" name="Rectangle 34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60573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6</xdr:col>
      <xdr:colOff>485214</xdr:colOff>
      <xdr:row>2</xdr:row>
      <xdr:rowOff>10955</xdr:rowOff>
    </xdr:from>
    <xdr:to>
      <xdr:col>7</xdr:col>
      <xdr:colOff>187989</xdr:colOff>
      <xdr:row>3</xdr:row>
      <xdr:rowOff>455</xdr:rowOff>
    </xdr:to>
    <xdr:sp macro="" textlink="">
      <xdr:nvSpPr>
        <xdr:cNvPr id="36" name="Rectangle 3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64288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7</xdr:col>
      <xdr:colOff>199464</xdr:colOff>
      <xdr:row>2</xdr:row>
      <xdr:rowOff>10955</xdr:rowOff>
    </xdr:from>
    <xdr:to>
      <xdr:col>7</xdr:col>
      <xdr:colOff>559464</xdr:colOff>
      <xdr:row>3</xdr:row>
      <xdr:rowOff>455</xdr:rowOff>
    </xdr:to>
    <xdr:sp macro="" textlink="">
      <xdr:nvSpPr>
        <xdr:cNvPr id="37" name="Rectangle 36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68002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7</xdr:col>
      <xdr:colOff>570939</xdr:colOff>
      <xdr:row>2</xdr:row>
      <xdr:rowOff>10955</xdr:rowOff>
    </xdr:from>
    <xdr:to>
      <xdr:col>8</xdr:col>
      <xdr:colOff>273714</xdr:colOff>
      <xdr:row>3</xdr:row>
      <xdr:rowOff>455</xdr:rowOff>
    </xdr:to>
    <xdr:sp macro="" textlink="">
      <xdr:nvSpPr>
        <xdr:cNvPr id="38" name="Rectangle 37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71717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8</xdr:col>
      <xdr:colOff>285189</xdr:colOff>
      <xdr:row>2</xdr:row>
      <xdr:rowOff>10955</xdr:rowOff>
    </xdr:from>
    <xdr:to>
      <xdr:col>8</xdr:col>
      <xdr:colOff>645189</xdr:colOff>
      <xdr:row>3</xdr:row>
      <xdr:rowOff>455</xdr:rowOff>
    </xdr:to>
    <xdr:sp macro="" textlink="">
      <xdr:nvSpPr>
        <xdr:cNvPr id="39" name="Rectangle 3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75432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8</xdr:col>
      <xdr:colOff>656664</xdr:colOff>
      <xdr:row>2</xdr:row>
      <xdr:rowOff>10955</xdr:rowOff>
    </xdr:from>
    <xdr:to>
      <xdr:col>9</xdr:col>
      <xdr:colOff>359439</xdr:colOff>
      <xdr:row>3</xdr:row>
      <xdr:rowOff>455</xdr:rowOff>
    </xdr:to>
    <xdr:sp macro="" textlink="">
      <xdr:nvSpPr>
        <xdr:cNvPr id="40" name="Rectangle 39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79147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9</xdr:col>
      <xdr:colOff>370914</xdr:colOff>
      <xdr:row>2</xdr:row>
      <xdr:rowOff>10955</xdr:rowOff>
    </xdr:from>
    <xdr:to>
      <xdr:col>10</xdr:col>
      <xdr:colOff>73689</xdr:colOff>
      <xdr:row>3</xdr:row>
      <xdr:rowOff>455</xdr:rowOff>
    </xdr:to>
    <xdr:sp macro="" textlink="">
      <xdr:nvSpPr>
        <xdr:cNvPr id="41" name="Rectangle 4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82861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10</xdr:col>
      <xdr:colOff>85164</xdr:colOff>
      <xdr:row>2</xdr:row>
      <xdr:rowOff>10955</xdr:rowOff>
    </xdr:from>
    <xdr:to>
      <xdr:col>10</xdr:col>
      <xdr:colOff>445164</xdr:colOff>
      <xdr:row>3</xdr:row>
      <xdr:rowOff>455</xdr:rowOff>
    </xdr:to>
    <xdr:sp macro="" textlink="">
      <xdr:nvSpPr>
        <xdr:cNvPr id="42" name="Rectangle 41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86576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10</xdr:col>
      <xdr:colOff>456639</xdr:colOff>
      <xdr:row>2</xdr:row>
      <xdr:rowOff>10955</xdr:rowOff>
    </xdr:from>
    <xdr:to>
      <xdr:col>10</xdr:col>
      <xdr:colOff>816639</xdr:colOff>
      <xdr:row>3</xdr:row>
      <xdr:rowOff>455</xdr:rowOff>
    </xdr:to>
    <xdr:sp macro="" textlink="">
      <xdr:nvSpPr>
        <xdr:cNvPr id="43" name="Rectangle 42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90291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10</xdr:col>
      <xdr:colOff>828114</xdr:colOff>
      <xdr:row>2</xdr:row>
      <xdr:rowOff>10955</xdr:rowOff>
    </xdr:from>
    <xdr:to>
      <xdr:col>10</xdr:col>
      <xdr:colOff>1188114</xdr:colOff>
      <xdr:row>3</xdr:row>
      <xdr:rowOff>455</xdr:rowOff>
    </xdr:to>
    <xdr:sp macro="" textlink="">
      <xdr:nvSpPr>
        <xdr:cNvPr id="44" name="Rectangle 43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>
          <a:off x="94006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2</xdr:col>
      <xdr:colOff>411815</xdr:colOff>
      <xdr:row>1</xdr:row>
      <xdr:rowOff>4483</xdr:rowOff>
    </xdr:from>
    <xdr:to>
      <xdr:col>3</xdr:col>
      <xdr:colOff>444873</xdr:colOff>
      <xdr:row>3</xdr:row>
      <xdr:rowOff>559</xdr:rowOff>
    </xdr:to>
    <xdr:sp macro="" textlink="">
      <xdr:nvSpPr>
        <xdr:cNvPr id="45" name="Rectangle 44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/>
      </xdr:nvSpPr>
      <xdr:spPr>
        <a:xfrm>
          <a:off x="792815" y="194983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1</xdr:col>
      <xdr:colOff>0</xdr:colOff>
      <xdr:row>1</xdr:row>
      <xdr:rowOff>4483</xdr:rowOff>
    </xdr:from>
    <xdr:to>
      <xdr:col>2</xdr:col>
      <xdr:colOff>397248</xdr:colOff>
      <xdr:row>3</xdr:row>
      <xdr:rowOff>559</xdr:rowOff>
    </xdr:to>
    <xdr:sp macro="" textlink="">
      <xdr:nvSpPr>
        <xdr:cNvPr id="46" name="Rectangle 45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57150" y="194983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3</xdr:col>
      <xdr:colOff>2152649</xdr:colOff>
      <xdr:row>3</xdr:row>
      <xdr:rowOff>23533</xdr:rowOff>
    </xdr:from>
    <xdr:to>
      <xdr:col>6</xdr:col>
      <xdr:colOff>19049</xdr:colOff>
      <xdr:row>4</xdr:row>
      <xdr:rowOff>76759</xdr:rowOff>
    </xdr:to>
    <xdr:sp macro="" textlink="">
      <xdr:nvSpPr>
        <xdr:cNvPr id="47" name="Rectangle 46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3419474" y="595033"/>
          <a:ext cx="2543175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1666875</xdr:colOff>
      <xdr:row>1</xdr:row>
      <xdr:rowOff>4483</xdr:rowOff>
    </xdr:from>
    <xdr:to>
      <xdr:col>3</xdr:col>
      <xdr:colOff>2273673</xdr:colOff>
      <xdr:row>3</xdr:row>
      <xdr:rowOff>559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171700" y="194983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2289919</xdr:colOff>
      <xdr:row>1</xdr:row>
      <xdr:rowOff>0</xdr:rowOff>
    </xdr:from>
    <xdr:to>
      <xdr:col>3</xdr:col>
      <xdr:colOff>2649919</xdr:colOff>
      <xdr:row>1</xdr:row>
      <xdr:rowOff>180000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794744" y="19050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2656914</xdr:colOff>
      <xdr:row>1</xdr:row>
      <xdr:rowOff>1430</xdr:rowOff>
    </xdr:from>
    <xdr:to>
      <xdr:col>4</xdr:col>
      <xdr:colOff>197514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31617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4</xdr:col>
      <xdr:colOff>208989</xdr:colOff>
      <xdr:row>1</xdr:row>
      <xdr:rowOff>1430</xdr:rowOff>
    </xdr:from>
    <xdr:to>
      <xdr:col>4</xdr:col>
      <xdr:colOff>568989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35332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4</xdr:col>
      <xdr:colOff>580464</xdr:colOff>
      <xdr:row>1</xdr:row>
      <xdr:rowOff>1430</xdr:rowOff>
    </xdr:from>
    <xdr:to>
      <xdr:col>5</xdr:col>
      <xdr:colOff>83214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39046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</xdr:col>
      <xdr:colOff>94689</xdr:colOff>
      <xdr:row>1</xdr:row>
      <xdr:rowOff>1430</xdr:rowOff>
    </xdr:from>
    <xdr:to>
      <xdr:col>5</xdr:col>
      <xdr:colOff>454689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42761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5</xdr:col>
      <xdr:colOff>466164</xdr:colOff>
      <xdr:row>1</xdr:row>
      <xdr:rowOff>1430</xdr:rowOff>
    </xdr:from>
    <xdr:to>
      <xdr:col>5</xdr:col>
      <xdr:colOff>826164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46476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5</xdr:col>
      <xdr:colOff>837639</xdr:colOff>
      <xdr:row>1</xdr:row>
      <xdr:rowOff>1430</xdr:rowOff>
    </xdr:from>
    <xdr:to>
      <xdr:col>6</xdr:col>
      <xdr:colOff>283239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50191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6</xdr:col>
      <xdr:colOff>294714</xdr:colOff>
      <xdr:row>1</xdr:row>
      <xdr:rowOff>1430</xdr:rowOff>
    </xdr:from>
    <xdr:to>
      <xdr:col>6</xdr:col>
      <xdr:colOff>654714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53905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6</xdr:col>
      <xdr:colOff>666189</xdr:colOff>
      <xdr:row>1</xdr:row>
      <xdr:rowOff>1430</xdr:rowOff>
    </xdr:from>
    <xdr:to>
      <xdr:col>7</xdr:col>
      <xdr:colOff>111789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57620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7</xdr:col>
      <xdr:colOff>123264</xdr:colOff>
      <xdr:row>1</xdr:row>
      <xdr:rowOff>1430</xdr:rowOff>
    </xdr:from>
    <xdr:to>
      <xdr:col>7</xdr:col>
      <xdr:colOff>483264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61335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7</xdr:col>
      <xdr:colOff>494739</xdr:colOff>
      <xdr:row>1</xdr:row>
      <xdr:rowOff>1430</xdr:rowOff>
    </xdr:from>
    <xdr:to>
      <xdr:col>7</xdr:col>
      <xdr:colOff>854739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65050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7</xdr:col>
      <xdr:colOff>866214</xdr:colOff>
      <xdr:row>1</xdr:row>
      <xdr:rowOff>1430</xdr:rowOff>
    </xdr:from>
    <xdr:to>
      <xdr:col>8</xdr:col>
      <xdr:colOff>311814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68764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8</xdr:col>
      <xdr:colOff>323289</xdr:colOff>
      <xdr:row>1</xdr:row>
      <xdr:rowOff>1430</xdr:rowOff>
    </xdr:from>
    <xdr:to>
      <xdr:col>9</xdr:col>
      <xdr:colOff>226089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72479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9</xdr:col>
      <xdr:colOff>237564</xdr:colOff>
      <xdr:row>1</xdr:row>
      <xdr:rowOff>1430</xdr:rowOff>
    </xdr:from>
    <xdr:to>
      <xdr:col>10</xdr:col>
      <xdr:colOff>64164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76194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10</xdr:col>
      <xdr:colOff>75639</xdr:colOff>
      <xdr:row>1</xdr:row>
      <xdr:rowOff>1430</xdr:rowOff>
    </xdr:from>
    <xdr:to>
      <xdr:col>10</xdr:col>
      <xdr:colOff>435639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79909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10</xdr:col>
      <xdr:colOff>447114</xdr:colOff>
      <xdr:row>1</xdr:row>
      <xdr:rowOff>1430</xdr:rowOff>
    </xdr:from>
    <xdr:to>
      <xdr:col>11</xdr:col>
      <xdr:colOff>245139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83623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11</xdr:col>
      <xdr:colOff>256614</xdr:colOff>
      <xdr:row>1</xdr:row>
      <xdr:rowOff>1430</xdr:rowOff>
    </xdr:from>
    <xdr:to>
      <xdr:col>11</xdr:col>
      <xdr:colOff>616614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87338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11</xdr:col>
      <xdr:colOff>628089</xdr:colOff>
      <xdr:row>1</xdr:row>
      <xdr:rowOff>1430</xdr:rowOff>
    </xdr:from>
    <xdr:to>
      <xdr:col>12</xdr:col>
      <xdr:colOff>73689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91053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12</xdr:col>
      <xdr:colOff>85164</xdr:colOff>
      <xdr:row>1</xdr:row>
      <xdr:rowOff>1430</xdr:rowOff>
    </xdr:from>
    <xdr:to>
      <xdr:col>12</xdr:col>
      <xdr:colOff>445164</xdr:colOff>
      <xdr:row>1</xdr:row>
      <xdr:rowOff>181430</xdr:rowOff>
    </xdr:to>
    <xdr:sp macro="" textlink="">
      <xdr:nvSpPr>
        <xdr:cNvPr id="23" name="Rectangle 2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94768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12</xdr:col>
      <xdr:colOff>456639</xdr:colOff>
      <xdr:row>1</xdr:row>
      <xdr:rowOff>1430</xdr:rowOff>
    </xdr:from>
    <xdr:to>
      <xdr:col>12</xdr:col>
      <xdr:colOff>816639</xdr:colOff>
      <xdr:row>1</xdr:row>
      <xdr:rowOff>181430</xdr:rowOff>
    </xdr:to>
    <xdr:sp macro="" textlink="">
      <xdr:nvSpPr>
        <xdr:cNvPr id="24" name="Rectangle 2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98482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2285439</xdr:colOff>
      <xdr:row>2</xdr:row>
      <xdr:rowOff>10955</xdr:rowOff>
    </xdr:from>
    <xdr:to>
      <xdr:col>3</xdr:col>
      <xdr:colOff>2645439</xdr:colOff>
      <xdr:row>3</xdr:row>
      <xdr:rowOff>455</xdr:rowOff>
    </xdr:to>
    <xdr:sp macro="" textlink="">
      <xdr:nvSpPr>
        <xdr:cNvPr id="25" name="Rectangle 24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7902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3</xdr:col>
      <xdr:colOff>2656914</xdr:colOff>
      <xdr:row>2</xdr:row>
      <xdr:rowOff>10955</xdr:rowOff>
    </xdr:from>
    <xdr:to>
      <xdr:col>4</xdr:col>
      <xdr:colOff>197514</xdr:colOff>
      <xdr:row>3</xdr:row>
      <xdr:rowOff>455</xdr:rowOff>
    </xdr:to>
    <xdr:sp macro="" textlink="">
      <xdr:nvSpPr>
        <xdr:cNvPr id="26" name="Rectangle 2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31617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4</xdr:col>
      <xdr:colOff>208989</xdr:colOff>
      <xdr:row>2</xdr:row>
      <xdr:rowOff>10955</xdr:rowOff>
    </xdr:from>
    <xdr:to>
      <xdr:col>4</xdr:col>
      <xdr:colOff>568989</xdr:colOff>
      <xdr:row>3</xdr:row>
      <xdr:rowOff>455</xdr:rowOff>
    </xdr:to>
    <xdr:sp macro="" textlink="">
      <xdr:nvSpPr>
        <xdr:cNvPr id="27" name="Rectangle 2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5332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4</xdr:col>
      <xdr:colOff>580464</xdr:colOff>
      <xdr:row>2</xdr:row>
      <xdr:rowOff>10955</xdr:rowOff>
    </xdr:from>
    <xdr:to>
      <xdr:col>5</xdr:col>
      <xdr:colOff>83214</xdr:colOff>
      <xdr:row>3</xdr:row>
      <xdr:rowOff>455</xdr:rowOff>
    </xdr:to>
    <xdr:sp macro="" textlink="">
      <xdr:nvSpPr>
        <xdr:cNvPr id="28" name="Rectangle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39046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5</xdr:col>
      <xdr:colOff>94689</xdr:colOff>
      <xdr:row>2</xdr:row>
      <xdr:rowOff>10955</xdr:rowOff>
    </xdr:from>
    <xdr:to>
      <xdr:col>5</xdr:col>
      <xdr:colOff>454689</xdr:colOff>
      <xdr:row>3</xdr:row>
      <xdr:rowOff>455</xdr:rowOff>
    </xdr:to>
    <xdr:sp macro="" textlink="">
      <xdr:nvSpPr>
        <xdr:cNvPr id="29" name="Rectangle 28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42761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5</xdr:col>
      <xdr:colOff>466164</xdr:colOff>
      <xdr:row>2</xdr:row>
      <xdr:rowOff>10955</xdr:rowOff>
    </xdr:from>
    <xdr:to>
      <xdr:col>5</xdr:col>
      <xdr:colOff>826164</xdr:colOff>
      <xdr:row>3</xdr:row>
      <xdr:rowOff>455</xdr:rowOff>
    </xdr:to>
    <xdr:sp macro="" textlink="">
      <xdr:nvSpPr>
        <xdr:cNvPr id="30" name="Rectangle 29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46476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5</xdr:col>
      <xdr:colOff>837639</xdr:colOff>
      <xdr:row>2</xdr:row>
      <xdr:rowOff>10955</xdr:rowOff>
    </xdr:from>
    <xdr:to>
      <xdr:col>6</xdr:col>
      <xdr:colOff>283239</xdr:colOff>
      <xdr:row>3</xdr:row>
      <xdr:rowOff>455</xdr:rowOff>
    </xdr:to>
    <xdr:sp macro="" textlink="">
      <xdr:nvSpPr>
        <xdr:cNvPr id="31" name="Rectangle 3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50191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6</xdr:col>
      <xdr:colOff>294714</xdr:colOff>
      <xdr:row>2</xdr:row>
      <xdr:rowOff>10955</xdr:rowOff>
    </xdr:from>
    <xdr:to>
      <xdr:col>6</xdr:col>
      <xdr:colOff>654714</xdr:colOff>
      <xdr:row>3</xdr:row>
      <xdr:rowOff>455</xdr:rowOff>
    </xdr:to>
    <xdr:sp macro="" textlink="">
      <xdr:nvSpPr>
        <xdr:cNvPr id="32" name="Rectangle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53905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6</xdr:col>
      <xdr:colOff>666189</xdr:colOff>
      <xdr:row>2</xdr:row>
      <xdr:rowOff>10955</xdr:rowOff>
    </xdr:from>
    <xdr:to>
      <xdr:col>7</xdr:col>
      <xdr:colOff>111789</xdr:colOff>
      <xdr:row>3</xdr:row>
      <xdr:rowOff>455</xdr:rowOff>
    </xdr:to>
    <xdr:sp macro="" textlink="">
      <xdr:nvSpPr>
        <xdr:cNvPr id="33" name="Rectangle 32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57620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7</xdr:col>
      <xdr:colOff>123264</xdr:colOff>
      <xdr:row>2</xdr:row>
      <xdr:rowOff>10955</xdr:rowOff>
    </xdr:from>
    <xdr:to>
      <xdr:col>7</xdr:col>
      <xdr:colOff>483264</xdr:colOff>
      <xdr:row>3</xdr:row>
      <xdr:rowOff>455</xdr:rowOff>
    </xdr:to>
    <xdr:sp macro="" textlink="">
      <xdr:nvSpPr>
        <xdr:cNvPr id="34" name="Rectangle 33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61335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7</xdr:col>
      <xdr:colOff>494739</xdr:colOff>
      <xdr:row>2</xdr:row>
      <xdr:rowOff>10955</xdr:rowOff>
    </xdr:from>
    <xdr:to>
      <xdr:col>7</xdr:col>
      <xdr:colOff>854739</xdr:colOff>
      <xdr:row>3</xdr:row>
      <xdr:rowOff>455</xdr:rowOff>
    </xdr:to>
    <xdr:sp macro="" textlink="">
      <xdr:nvSpPr>
        <xdr:cNvPr id="35" name="Rectangle 34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65050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7</xdr:col>
      <xdr:colOff>866214</xdr:colOff>
      <xdr:row>2</xdr:row>
      <xdr:rowOff>10955</xdr:rowOff>
    </xdr:from>
    <xdr:to>
      <xdr:col>8</xdr:col>
      <xdr:colOff>311814</xdr:colOff>
      <xdr:row>3</xdr:row>
      <xdr:rowOff>455</xdr:rowOff>
    </xdr:to>
    <xdr:sp macro="" textlink="">
      <xdr:nvSpPr>
        <xdr:cNvPr id="36" name="Rectangle 35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68764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8</xdr:col>
      <xdr:colOff>323289</xdr:colOff>
      <xdr:row>2</xdr:row>
      <xdr:rowOff>10955</xdr:rowOff>
    </xdr:from>
    <xdr:to>
      <xdr:col>9</xdr:col>
      <xdr:colOff>226089</xdr:colOff>
      <xdr:row>3</xdr:row>
      <xdr:rowOff>455</xdr:rowOff>
    </xdr:to>
    <xdr:sp macro="" textlink="">
      <xdr:nvSpPr>
        <xdr:cNvPr id="37" name="Rectangle 36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2479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9</xdr:col>
      <xdr:colOff>237564</xdr:colOff>
      <xdr:row>2</xdr:row>
      <xdr:rowOff>10955</xdr:rowOff>
    </xdr:from>
    <xdr:to>
      <xdr:col>10</xdr:col>
      <xdr:colOff>64164</xdr:colOff>
      <xdr:row>3</xdr:row>
      <xdr:rowOff>455</xdr:rowOff>
    </xdr:to>
    <xdr:sp macro="" textlink="">
      <xdr:nvSpPr>
        <xdr:cNvPr id="38" name="Rectangle 3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76194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10</xdr:col>
      <xdr:colOff>75639</xdr:colOff>
      <xdr:row>2</xdr:row>
      <xdr:rowOff>10955</xdr:rowOff>
    </xdr:from>
    <xdr:to>
      <xdr:col>10</xdr:col>
      <xdr:colOff>435639</xdr:colOff>
      <xdr:row>3</xdr:row>
      <xdr:rowOff>455</xdr:rowOff>
    </xdr:to>
    <xdr:sp macro="" textlink="">
      <xdr:nvSpPr>
        <xdr:cNvPr id="39" name="Rectangle 38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>
          <a:off x="79909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10</xdr:col>
      <xdr:colOff>447114</xdr:colOff>
      <xdr:row>2</xdr:row>
      <xdr:rowOff>10955</xdr:rowOff>
    </xdr:from>
    <xdr:to>
      <xdr:col>11</xdr:col>
      <xdr:colOff>245139</xdr:colOff>
      <xdr:row>3</xdr:row>
      <xdr:rowOff>455</xdr:rowOff>
    </xdr:to>
    <xdr:sp macro="" textlink="">
      <xdr:nvSpPr>
        <xdr:cNvPr id="40" name="Rectangle 39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>
        <a:xfrm>
          <a:off x="83623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11</xdr:col>
      <xdr:colOff>256614</xdr:colOff>
      <xdr:row>2</xdr:row>
      <xdr:rowOff>10955</xdr:rowOff>
    </xdr:from>
    <xdr:to>
      <xdr:col>11</xdr:col>
      <xdr:colOff>616614</xdr:colOff>
      <xdr:row>3</xdr:row>
      <xdr:rowOff>455</xdr:rowOff>
    </xdr:to>
    <xdr:sp macro="" textlink="">
      <xdr:nvSpPr>
        <xdr:cNvPr id="41" name="Rectangle 40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87338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11</xdr:col>
      <xdr:colOff>628089</xdr:colOff>
      <xdr:row>2</xdr:row>
      <xdr:rowOff>10955</xdr:rowOff>
    </xdr:from>
    <xdr:to>
      <xdr:col>12</xdr:col>
      <xdr:colOff>73689</xdr:colOff>
      <xdr:row>3</xdr:row>
      <xdr:rowOff>455</xdr:rowOff>
    </xdr:to>
    <xdr:sp macro="" textlink="">
      <xdr:nvSpPr>
        <xdr:cNvPr id="42" name="Rectangle 41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91053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12</xdr:col>
      <xdr:colOff>85164</xdr:colOff>
      <xdr:row>2</xdr:row>
      <xdr:rowOff>10955</xdr:rowOff>
    </xdr:from>
    <xdr:to>
      <xdr:col>12</xdr:col>
      <xdr:colOff>445164</xdr:colOff>
      <xdr:row>3</xdr:row>
      <xdr:rowOff>455</xdr:rowOff>
    </xdr:to>
    <xdr:sp macro="" textlink="">
      <xdr:nvSpPr>
        <xdr:cNvPr id="43" name="Rectangle 42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>
        <a:xfrm>
          <a:off x="94768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12</xdr:col>
      <xdr:colOff>456639</xdr:colOff>
      <xdr:row>2</xdr:row>
      <xdr:rowOff>10955</xdr:rowOff>
    </xdr:from>
    <xdr:to>
      <xdr:col>12</xdr:col>
      <xdr:colOff>816639</xdr:colOff>
      <xdr:row>3</xdr:row>
      <xdr:rowOff>455</xdr:rowOff>
    </xdr:to>
    <xdr:sp macro="" textlink="">
      <xdr:nvSpPr>
        <xdr:cNvPr id="44" name="Rectangle 43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/>
      </xdr:nvSpPr>
      <xdr:spPr>
        <a:xfrm>
          <a:off x="98482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3</xdr:col>
      <xdr:colOff>735665</xdr:colOff>
      <xdr:row>1</xdr:row>
      <xdr:rowOff>4483</xdr:rowOff>
    </xdr:from>
    <xdr:to>
      <xdr:col>3</xdr:col>
      <xdr:colOff>1654548</xdr:colOff>
      <xdr:row>3</xdr:row>
      <xdr:rowOff>559</xdr:rowOff>
    </xdr:to>
    <xdr:sp macro="" textlink="">
      <xdr:nvSpPr>
        <xdr:cNvPr id="45" name="Rectangle 44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1240490" y="194983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3</xdr:col>
      <xdr:colOff>0</xdr:colOff>
      <xdr:row>1</xdr:row>
      <xdr:rowOff>4483</xdr:rowOff>
    </xdr:from>
    <xdr:to>
      <xdr:col>3</xdr:col>
      <xdr:colOff>721098</xdr:colOff>
      <xdr:row>3</xdr:row>
      <xdr:rowOff>559</xdr:rowOff>
    </xdr:to>
    <xdr:sp macro="" textlink="">
      <xdr:nvSpPr>
        <xdr:cNvPr id="46" name="Rectangle 45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/>
      </xdr:nvSpPr>
      <xdr:spPr>
        <a:xfrm>
          <a:off x="504825" y="194983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4</xdr:col>
      <xdr:colOff>542924</xdr:colOff>
      <xdr:row>3</xdr:row>
      <xdr:rowOff>23533</xdr:rowOff>
    </xdr:from>
    <xdr:to>
      <xdr:col>7</xdr:col>
      <xdr:colOff>400049</xdr:colOff>
      <xdr:row>4</xdr:row>
      <xdr:rowOff>76759</xdr:rowOff>
    </xdr:to>
    <xdr:sp macro="" textlink="">
      <xdr:nvSpPr>
        <xdr:cNvPr id="47" name="Rectangle 46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/>
      </xdr:nvSpPr>
      <xdr:spPr>
        <a:xfrm>
          <a:off x="3867149" y="595033"/>
          <a:ext cx="2543175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1</xdr:row>
      <xdr:rowOff>4483</xdr:rowOff>
    </xdr:from>
    <xdr:to>
      <xdr:col>3</xdr:col>
      <xdr:colOff>1416423</xdr:colOff>
      <xdr:row>3</xdr:row>
      <xdr:rowOff>559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09750" y="194983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1432669</xdr:colOff>
      <xdr:row>1</xdr:row>
      <xdr:rowOff>0</xdr:rowOff>
    </xdr:from>
    <xdr:to>
      <xdr:col>4</xdr:col>
      <xdr:colOff>230569</xdr:colOff>
      <xdr:row>1</xdr:row>
      <xdr:rowOff>180000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2432794" y="19050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4</xdr:col>
      <xdr:colOff>237564</xdr:colOff>
      <xdr:row>1</xdr:row>
      <xdr:rowOff>1430</xdr:rowOff>
    </xdr:from>
    <xdr:to>
      <xdr:col>4</xdr:col>
      <xdr:colOff>597564</xdr:colOff>
      <xdr:row>1</xdr:row>
      <xdr:rowOff>181430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7997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4</xdr:col>
      <xdr:colOff>609039</xdr:colOff>
      <xdr:row>1</xdr:row>
      <xdr:rowOff>1430</xdr:rowOff>
    </xdr:from>
    <xdr:to>
      <xdr:col>4</xdr:col>
      <xdr:colOff>969039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31712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4</xdr:col>
      <xdr:colOff>980514</xdr:colOff>
      <xdr:row>1</xdr:row>
      <xdr:rowOff>1430</xdr:rowOff>
    </xdr:from>
    <xdr:to>
      <xdr:col>5</xdr:col>
      <xdr:colOff>7014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35427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</xdr:col>
      <xdr:colOff>18489</xdr:colOff>
      <xdr:row>1</xdr:row>
      <xdr:rowOff>1430</xdr:rowOff>
    </xdr:from>
    <xdr:to>
      <xdr:col>5</xdr:col>
      <xdr:colOff>378489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39142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5</xdr:col>
      <xdr:colOff>389964</xdr:colOff>
      <xdr:row>1</xdr:row>
      <xdr:rowOff>1430</xdr:rowOff>
    </xdr:from>
    <xdr:to>
      <xdr:col>5</xdr:col>
      <xdr:colOff>749964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42856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5</xdr:col>
      <xdr:colOff>761439</xdr:colOff>
      <xdr:row>1</xdr:row>
      <xdr:rowOff>1430</xdr:rowOff>
    </xdr:from>
    <xdr:to>
      <xdr:col>5</xdr:col>
      <xdr:colOff>1121439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46571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5</xdr:col>
      <xdr:colOff>1132914</xdr:colOff>
      <xdr:row>1</xdr:row>
      <xdr:rowOff>1430</xdr:rowOff>
    </xdr:from>
    <xdr:to>
      <xdr:col>6</xdr:col>
      <xdr:colOff>140364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50286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6</xdr:col>
      <xdr:colOff>151839</xdr:colOff>
      <xdr:row>1</xdr:row>
      <xdr:rowOff>1430</xdr:rowOff>
    </xdr:from>
    <xdr:to>
      <xdr:col>6</xdr:col>
      <xdr:colOff>511839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54001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6</xdr:col>
      <xdr:colOff>523314</xdr:colOff>
      <xdr:row>1</xdr:row>
      <xdr:rowOff>1430</xdr:rowOff>
    </xdr:from>
    <xdr:to>
      <xdr:col>6</xdr:col>
      <xdr:colOff>883314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57715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6</xdr:col>
      <xdr:colOff>894789</xdr:colOff>
      <xdr:row>1</xdr:row>
      <xdr:rowOff>1430</xdr:rowOff>
    </xdr:from>
    <xdr:to>
      <xdr:col>6</xdr:col>
      <xdr:colOff>1254789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61430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6</xdr:col>
      <xdr:colOff>1266264</xdr:colOff>
      <xdr:row>1</xdr:row>
      <xdr:rowOff>1430</xdr:rowOff>
    </xdr:from>
    <xdr:to>
      <xdr:col>7</xdr:col>
      <xdr:colOff>187989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65145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7</xdr:col>
      <xdr:colOff>199464</xdr:colOff>
      <xdr:row>1</xdr:row>
      <xdr:rowOff>1430</xdr:rowOff>
    </xdr:from>
    <xdr:to>
      <xdr:col>7</xdr:col>
      <xdr:colOff>559464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68860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7</xdr:col>
      <xdr:colOff>570939</xdr:colOff>
      <xdr:row>1</xdr:row>
      <xdr:rowOff>1430</xdr:rowOff>
    </xdr:from>
    <xdr:to>
      <xdr:col>7</xdr:col>
      <xdr:colOff>930939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72574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7</xdr:col>
      <xdr:colOff>942414</xdr:colOff>
      <xdr:row>1</xdr:row>
      <xdr:rowOff>1430</xdr:rowOff>
    </xdr:from>
    <xdr:to>
      <xdr:col>8</xdr:col>
      <xdr:colOff>273714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76289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8</xdr:col>
      <xdr:colOff>285189</xdr:colOff>
      <xdr:row>1</xdr:row>
      <xdr:rowOff>1430</xdr:rowOff>
    </xdr:from>
    <xdr:to>
      <xdr:col>8</xdr:col>
      <xdr:colOff>645189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0004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9</xdr:col>
      <xdr:colOff>8964</xdr:colOff>
      <xdr:row>1</xdr:row>
      <xdr:rowOff>1430</xdr:rowOff>
    </xdr:from>
    <xdr:to>
      <xdr:col>9</xdr:col>
      <xdr:colOff>368964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719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9</xdr:col>
      <xdr:colOff>380439</xdr:colOff>
      <xdr:row>1</xdr:row>
      <xdr:rowOff>1430</xdr:rowOff>
    </xdr:from>
    <xdr:to>
      <xdr:col>10</xdr:col>
      <xdr:colOff>130839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7433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10</xdr:col>
      <xdr:colOff>142314</xdr:colOff>
      <xdr:row>1</xdr:row>
      <xdr:rowOff>1430</xdr:rowOff>
    </xdr:from>
    <xdr:to>
      <xdr:col>10</xdr:col>
      <xdr:colOff>502314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91148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10</xdr:col>
      <xdr:colOff>513789</xdr:colOff>
      <xdr:row>1</xdr:row>
      <xdr:rowOff>1430</xdr:rowOff>
    </xdr:from>
    <xdr:to>
      <xdr:col>11</xdr:col>
      <xdr:colOff>264189</xdr:colOff>
      <xdr:row>1</xdr:row>
      <xdr:rowOff>181430</xdr:rowOff>
    </xdr:to>
    <xdr:sp macro="" textlink="">
      <xdr:nvSpPr>
        <xdr:cNvPr id="23" name="Rectangle 2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94863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1428189</xdr:colOff>
      <xdr:row>2</xdr:row>
      <xdr:rowOff>10955</xdr:rowOff>
    </xdr:from>
    <xdr:to>
      <xdr:col>4</xdr:col>
      <xdr:colOff>226089</xdr:colOff>
      <xdr:row>3</xdr:row>
      <xdr:rowOff>455</xdr:rowOff>
    </xdr:to>
    <xdr:sp macro="" textlink="">
      <xdr:nvSpPr>
        <xdr:cNvPr id="24" name="Rectangle 23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24283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4</xdr:col>
      <xdr:colOff>237564</xdr:colOff>
      <xdr:row>2</xdr:row>
      <xdr:rowOff>10955</xdr:rowOff>
    </xdr:from>
    <xdr:to>
      <xdr:col>4</xdr:col>
      <xdr:colOff>597564</xdr:colOff>
      <xdr:row>3</xdr:row>
      <xdr:rowOff>455</xdr:rowOff>
    </xdr:to>
    <xdr:sp macro="" textlink="">
      <xdr:nvSpPr>
        <xdr:cNvPr id="25" name="Rectangle 24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27997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4</xdr:col>
      <xdr:colOff>609039</xdr:colOff>
      <xdr:row>2</xdr:row>
      <xdr:rowOff>10955</xdr:rowOff>
    </xdr:from>
    <xdr:to>
      <xdr:col>4</xdr:col>
      <xdr:colOff>969039</xdr:colOff>
      <xdr:row>3</xdr:row>
      <xdr:rowOff>455</xdr:rowOff>
    </xdr:to>
    <xdr:sp macro="" textlink="">
      <xdr:nvSpPr>
        <xdr:cNvPr id="26" name="Rectangle 2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31712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4</xdr:col>
      <xdr:colOff>980514</xdr:colOff>
      <xdr:row>2</xdr:row>
      <xdr:rowOff>10955</xdr:rowOff>
    </xdr:from>
    <xdr:to>
      <xdr:col>5</xdr:col>
      <xdr:colOff>7014</xdr:colOff>
      <xdr:row>3</xdr:row>
      <xdr:rowOff>455</xdr:rowOff>
    </xdr:to>
    <xdr:sp macro="" textlink="">
      <xdr:nvSpPr>
        <xdr:cNvPr id="27" name="Rectangle 26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35427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5</xdr:col>
      <xdr:colOff>18489</xdr:colOff>
      <xdr:row>2</xdr:row>
      <xdr:rowOff>10955</xdr:rowOff>
    </xdr:from>
    <xdr:to>
      <xdr:col>5</xdr:col>
      <xdr:colOff>378489</xdr:colOff>
      <xdr:row>3</xdr:row>
      <xdr:rowOff>455</xdr:rowOff>
    </xdr:to>
    <xdr:sp macro="" textlink="">
      <xdr:nvSpPr>
        <xdr:cNvPr id="28" name="Rectangle 27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39142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5</xdr:col>
      <xdr:colOff>389964</xdr:colOff>
      <xdr:row>2</xdr:row>
      <xdr:rowOff>10955</xdr:rowOff>
    </xdr:from>
    <xdr:to>
      <xdr:col>5</xdr:col>
      <xdr:colOff>749964</xdr:colOff>
      <xdr:row>3</xdr:row>
      <xdr:rowOff>455</xdr:rowOff>
    </xdr:to>
    <xdr:sp macro="" textlink="">
      <xdr:nvSpPr>
        <xdr:cNvPr id="29" name="Rectangle 28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42856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5</xdr:col>
      <xdr:colOff>761439</xdr:colOff>
      <xdr:row>2</xdr:row>
      <xdr:rowOff>10955</xdr:rowOff>
    </xdr:from>
    <xdr:to>
      <xdr:col>5</xdr:col>
      <xdr:colOff>1121439</xdr:colOff>
      <xdr:row>3</xdr:row>
      <xdr:rowOff>455</xdr:rowOff>
    </xdr:to>
    <xdr:sp macro="" textlink="">
      <xdr:nvSpPr>
        <xdr:cNvPr id="30" name="Rectangle 29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46571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5</xdr:col>
      <xdr:colOff>1132914</xdr:colOff>
      <xdr:row>2</xdr:row>
      <xdr:rowOff>10955</xdr:rowOff>
    </xdr:from>
    <xdr:to>
      <xdr:col>6</xdr:col>
      <xdr:colOff>140364</xdr:colOff>
      <xdr:row>3</xdr:row>
      <xdr:rowOff>455</xdr:rowOff>
    </xdr:to>
    <xdr:sp macro="" textlink="">
      <xdr:nvSpPr>
        <xdr:cNvPr id="31" name="Rectangle 30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50286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6</xdr:col>
      <xdr:colOff>151839</xdr:colOff>
      <xdr:row>2</xdr:row>
      <xdr:rowOff>10955</xdr:rowOff>
    </xdr:from>
    <xdr:to>
      <xdr:col>6</xdr:col>
      <xdr:colOff>511839</xdr:colOff>
      <xdr:row>3</xdr:row>
      <xdr:rowOff>455</xdr:rowOff>
    </xdr:to>
    <xdr:sp macro="" textlink="">
      <xdr:nvSpPr>
        <xdr:cNvPr id="32" name="Rectangle 31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54001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6</xdr:col>
      <xdr:colOff>523314</xdr:colOff>
      <xdr:row>2</xdr:row>
      <xdr:rowOff>10955</xdr:rowOff>
    </xdr:from>
    <xdr:to>
      <xdr:col>6</xdr:col>
      <xdr:colOff>883314</xdr:colOff>
      <xdr:row>3</xdr:row>
      <xdr:rowOff>455</xdr:rowOff>
    </xdr:to>
    <xdr:sp macro="" textlink="">
      <xdr:nvSpPr>
        <xdr:cNvPr id="33" name="Rectangle 3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57715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6</xdr:col>
      <xdr:colOff>894789</xdr:colOff>
      <xdr:row>2</xdr:row>
      <xdr:rowOff>10955</xdr:rowOff>
    </xdr:from>
    <xdr:to>
      <xdr:col>6</xdr:col>
      <xdr:colOff>1254789</xdr:colOff>
      <xdr:row>3</xdr:row>
      <xdr:rowOff>455</xdr:rowOff>
    </xdr:to>
    <xdr:sp macro="" textlink="">
      <xdr:nvSpPr>
        <xdr:cNvPr id="34" name="Rectangle 33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61430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6</xdr:col>
      <xdr:colOff>1266264</xdr:colOff>
      <xdr:row>2</xdr:row>
      <xdr:rowOff>10955</xdr:rowOff>
    </xdr:from>
    <xdr:to>
      <xdr:col>7</xdr:col>
      <xdr:colOff>187989</xdr:colOff>
      <xdr:row>3</xdr:row>
      <xdr:rowOff>455</xdr:rowOff>
    </xdr:to>
    <xdr:sp macro="" textlink="">
      <xdr:nvSpPr>
        <xdr:cNvPr id="35" name="Rectangle 34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65145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7</xdr:col>
      <xdr:colOff>199464</xdr:colOff>
      <xdr:row>2</xdr:row>
      <xdr:rowOff>10955</xdr:rowOff>
    </xdr:from>
    <xdr:to>
      <xdr:col>7</xdr:col>
      <xdr:colOff>559464</xdr:colOff>
      <xdr:row>3</xdr:row>
      <xdr:rowOff>455</xdr:rowOff>
    </xdr:to>
    <xdr:sp macro="" textlink="">
      <xdr:nvSpPr>
        <xdr:cNvPr id="36" name="Rectangle 3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68860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7</xdr:col>
      <xdr:colOff>570939</xdr:colOff>
      <xdr:row>2</xdr:row>
      <xdr:rowOff>10955</xdr:rowOff>
    </xdr:from>
    <xdr:to>
      <xdr:col>7</xdr:col>
      <xdr:colOff>930939</xdr:colOff>
      <xdr:row>3</xdr:row>
      <xdr:rowOff>455</xdr:rowOff>
    </xdr:to>
    <xdr:sp macro="" textlink="">
      <xdr:nvSpPr>
        <xdr:cNvPr id="37" name="Rectangle 36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72574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7</xdr:col>
      <xdr:colOff>942414</xdr:colOff>
      <xdr:row>2</xdr:row>
      <xdr:rowOff>10955</xdr:rowOff>
    </xdr:from>
    <xdr:to>
      <xdr:col>8</xdr:col>
      <xdr:colOff>273714</xdr:colOff>
      <xdr:row>3</xdr:row>
      <xdr:rowOff>455</xdr:rowOff>
    </xdr:to>
    <xdr:sp macro="" textlink="">
      <xdr:nvSpPr>
        <xdr:cNvPr id="38" name="Rectangle 37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76289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8</xdr:col>
      <xdr:colOff>285189</xdr:colOff>
      <xdr:row>2</xdr:row>
      <xdr:rowOff>10955</xdr:rowOff>
    </xdr:from>
    <xdr:to>
      <xdr:col>8</xdr:col>
      <xdr:colOff>645189</xdr:colOff>
      <xdr:row>3</xdr:row>
      <xdr:rowOff>455</xdr:rowOff>
    </xdr:to>
    <xdr:sp macro="" textlink="">
      <xdr:nvSpPr>
        <xdr:cNvPr id="39" name="Rectangle 3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0004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9</xdr:col>
      <xdr:colOff>8964</xdr:colOff>
      <xdr:row>2</xdr:row>
      <xdr:rowOff>10955</xdr:rowOff>
    </xdr:from>
    <xdr:to>
      <xdr:col>9</xdr:col>
      <xdr:colOff>368964</xdr:colOff>
      <xdr:row>3</xdr:row>
      <xdr:rowOff>455</xdr:rowOff>
    </xdr:to>
    <xdr:sp macro="" textlink="">
      <xdr:nvSpPr>
        <xdr:cNvPr id="40" name="Rectangle 39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3719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9</xdr:col>
      <xdr:colOff>380439</xdr:colOff>
      <xdr:row>2</xdr:row>
      <xdr:rowOff>10955</xdr:rowOff>
    </xdr:from>
    <xdr:to>
      <xdr:col>10</xdr:col>
      <xdr:colOff>130839</xdr:colOff>
      <xdr:row>3</xdr:row>
      <xdr:rowOff>455</xdr:rowOff>
    </xdr:to>
    <xdr:sp macro="" textlink="">
      <xdr:nvSpPr>
        <xdr:cNvPr id="41" name="Rectangle 4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7433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10</xdr:col>
      <xdr:colOff>142314</xdr:colOff>
      <xdr:row>2</xdr:row>
      <xdr:rowOff>10955</xdr:rowOff>
    </xdr:from>
    <xdr:to>
      <xdr:col>10</xdr:col>
      <xdr:colOff>502314</xdr:colOff>
      <xdr:row>3</xdr:row>
      <xdr:rowOff>455</xdr:rowOff>
    </xdr:to>
    <xdr:sp macro="" textlink="">
      <xdr:nvSpPr>
        <xdr:cNvPr id="42" name="Rectangle 41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/>
      </xdr:nvSpPr>
      <xdr:spPr>
        <a:xfrm>
          <a:off x="91148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10</xdr:col>
      <xdr:colOff>513789</xdr:colOff>
      <xdr:row>2</xdr:row>
      <xdr:rowOff>10955</xdr:rowOff>
    </xdr:from>
    <xdr:to>
      <xdr:col>11</xdr:col>
      <xdr:colOff>264189</xdr:colOff>
      <xdr:row>3</xdr:row>
      <xdr:rowOff>455</xdr:rowOff>
    </xdr:to>
    <xdr:sp macro="" textlink="">
      <xdr:nvSpPr>
        <xdr:cNvPr id="43" name="Rectangle 42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/>
      </xdr:nvSpPr>
      <xdr:spPr>
        <a:xfrm>
          <a:off x="94863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2</xdr:col>
      <xdr:colOff>335615</xdr:colOff>
      <xdr:row>1</xdr:row>
      <xdr:rowOff>4483</xdr:rowOff>
    </xdr:from>
    <xdr:to>
      <xdr:col>3</xdr:col>
      <xdr:colOff>797298</xdr:colOff>
      <xdr:row>3</xdr:row>
      <xdr:rowOff>559</xdr:rowOff>
    </xdr:to>
    <xdr:sp macro="" textlink="">
      <xdr:nvSpPr>
        <xdr:cNvPr id="44" name="Rectangle 43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/>
      </xdr:nvSpPr>
      <xdr:spPr>
        <a:xfrm>
          <a:off x="878540" y="194983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1</xdr:col>
      <xdr:colOff>0</xdr:colOff>
      <xdr:row>1</xdr:row>
      <xdr:rowOff>4483</xdr:rowOff>
    </xdr:from>
    <xdr:to>
      <xdr:col>2</xdr:col>
      <xdr:colOff>321048</xdr:colOff>
      <xdr:row>3</xdr:row>
      <xdr:rowOff>559</xdr:rowOff>
    </xdr:to>
    <xdr:sp macro="" textlink="">
      <xdr:nvSpPr>
        <xdr:cNvPr id="45" name="Rectangle 44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/>
      </xdr:nvSpPr>
      <xdr:spPr>
        <a:xfrm>
          <a:off x="142875" y="194983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4</xdr:col>
      <xdr:colOff>942974</xdr:colOff>
      <xdr:row>3</xdr:row>
      <xdr:rowOff>23533</xdr:rowOff>
    </xdr:from>
    <xdr:to>
      <xdr:col>6</xdr:col>
      <xdr:colOff>800099</xdr:colOff>
      <xdr:row>4</xdr:row>
      <xdr:rowOff>76759</xdr:rowOff>
    </xdr:to>
    <xdr:sp macro="" textlink="">
      <xdr:nvSpPr>
        <xdr:cNvPr id="46" name="Rectangle 45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/>
      </xdr:nvSpPr>
      <xdr:spPr>
        <a:xfrm>
          <a:off x="3505199" y="595033"/>
          <a:ext cx="2543175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1</xdr:row>
      <xdr:rowOff>4483</xdr:rowOff>
    </xdr:from>
    <xdr:to>
      <xdr:col>3</xdr:col>
      <xdr:colOff>1825998</xdr:colOff>
      <xdr:row>3</xdr:row>
      <xdr:rowOff>559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981200" y="194983"/>
          <a:ext cx="6067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REKAP POIN</a:t>
          </a:r>
        </a:p>
      </xdr:txBody>
    </xdr:sp>
    <xdr:clientData/>
  </xdr:twoCellAnchor>
  <xdr:twoCellAnchor>
    <xdr:from>
      <xdr:col>3</xdr:col>
      <xdr:colOff>1842244</xdr:colOff>
      <xdr:row>1</xdr:row>
      <xdr:rowOff>0</xdr:rowOff>
    </xdr:from>
    <xdr:to>
      <xdr:col>3</xdr:col>
      <xdr:colOff>2202244</xdr:colOff>
      <xdr:row>1</xdr:row>
      <xdr:rowOff>180000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604244" y="19050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3</xdr:col>
      <xdr:colOff>2209239</xdr:colOff>
      <xdr:row>1</xdr:row>
      <xdr:rowOff>1430</xdr:rowOff>
    </xdr:from>
    <xdr:to>
      <xdr:col>4</xdr:col>
      <xdr:colOff>35589</xdr:colOff>
      <xdr:row>1</xdr:row>
      <xdr:rowOff>181430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29712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4</xdr:col>
      <xdr:colOff>47064</xdr:colOff>
      <xdr:row>1</xdr:row>
      <xdr:rowOff>1430</xdr:rowOff>
    </xdr:from>
    <xdr:to>
      <xdr:col>4</xdr:col>
      <xdr:colOff>407064</xdr:colOff>
      <xdr:row>1</xdr:row>
      <xdr:rowOff>181430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33427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4</xdr:col>
      <xdr:colOff>418539</xdr:colOff>
      <xdr:row>1</xdr:row>
      <xdr:rowOff>1430</xdr:rowOff>
    </xdr:from>
    <xdr:to>
      <xdr:col>4</xdr:col>
      <xdr:colOff>778539</xdr:colOff>
      <xdr:row>1</xdr:row>
      <xdr:rowOff>181430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37141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4</xdr:col>
      <xdr:colOff>790014</xdr:colOff>
      <xdr:row>1</xdr:row>
      <xdr:rowOff>1430</xdr:rowOff>
    </xdr:from>
    <xdr:to>
      <xdr:col>8</xdr:col>
      <xdr:colOff>35589</xdr:colOff>
      <xdr:row>1</xdr:row>
      <xdr:rowOff>181430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40856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8</xdr:col>
      <xdr:colOff>47064</xdr:colOff>
      <xdr:row>1</xdr:row>
      <xdr:rowOff>1430</xdr:rowOff>
    </xdr:from>
    <xdr:to>
      <xdr:col>8</xdr:col>
      <xdr:colOff>407064</xdr:colOff>
      <xdr:row>1</xdr:row>
      <xdr:rowOff>181430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44571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8</xdr:col>
      <xdr:colOff>418539</xdr:colOff>
      <xdr:row>1</xdr:row>
      <xdr:rowOff>1430</xdr:rowOff>
    </xdr:from>
    <xdr:to>
      <xdr:col>9</xdr:col>
      <xdr:colOff>226089</xdr:colOff>
      <xdr:row>1</xdr:row>
      <xdr:rowOff>181430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48286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9</xdr:col>
      <xdr:colOff>237564</xdr:colOff>
      <xdr:row>1</xdr:row>
      <xdr:rowOff>1430</xdr:rowOff>
    </xdr:from>
    <xdr:to>
      <xdr:col>9</xdr:col>
      <xdr:colOff>597564</xdr:colOff>
      <xdr:row>1</xdr:row>
      <xdr:rowOff>181430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52000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9</xdr:col>
      <xdr:colOff>609039</xdr:colOff>
      <xdr:row>1</xdr:row>
      <xdr:rowOff>1430</xdr:rowOff>
    </xdr:from>
    <xdr:to>
      <xdr:col>10</xdr:col>
      <xdr:colOff>226089</xdr:colOff>
      <xdr:row>1</xdr:row>
      <xdr:rowOff>181430</xdr:rowOff>
    </xdr:to>
    <xdr:sp macro="" textlink="">
      <xdr:nvSpPr>
        <xdr:cNvPr id="12" name="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55715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10</xdr:col>
      <xdr:colOff>237564</xdr:colOff>
      <xdr:row>1</xdr:row>
      <xdr:rowOff>1430</xdr:rowOff>
    </xdr:from>
    <xdr:to>
      <xdr:col>10</xdr:col>
      <xdr:colOff>597564</xdr:colOff>
      <xdr:row>1</xdr:row>
      <xdr:rowOff>181430</xdr:rowOff>
    </xdr:to>
    <xdr:sp macro="" textlink="">
      <xdr:nvSpPr>
        <xdr:cNvPr id="13" name="Rectangl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59430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10</a:t>
          </a:r>
        </a:p>
      </xdr:txBody>
    </xdr:sp>
    <xdr:clientData/>
  </xdr:twoCellAnchor>
  <xdr:twoCellAnchor>
    <xdr:from>
      <xdr:col>10</xdr:col>
      <xdr:colOff>609039</xdr:colOff>
      <xdr:row>1</xdr:row>
      <xdr:rowOff>1430</xdr:rowOff>
    </xdr:from>
    <xdr:to>
      <xdr:col>11</xdr:col>
      <xdr:colOff>121314</xdr:colOff>
      <xdr:row>1</xdr:row>
      <xdr:rowOff>181430</xdr:rowOff>
    </xdr:to>
    <xdr:sp macro="" textlink="">
      <xdr:nvSpPr>
        <xdr:cNvPr id="14" name="Rectangl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63145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11</a:t>
          </a:r>
        </a:p>
      </xdr:txBody>
    </xdr:sp>
    <xdr:clientData/>
  </xdr:twoCellAnchor>
  <xdr:twoCellAnchor>
    <xdr:from>
      <xdr:col>11</xdr:col>
      <xdr:colOff>132789</xdr:colOff>
      <xdr:row>1</xdr:row>
      <xdr:rowOff>1430</xdr:rowOff>
    </xdr:from>
    <xdr:to>
      <xdr:col>11</xdr:col>
      <xdr:colOff>492789</xdr:colOff>
      <xdr:row>1</xdr:row>
      <xdr:rowOff>181430</xdr:rowOff>
    </xdr:to>
    <xdr:sp macro="" textlink="">
      <xdr:nvSpPr>
        <xdr:cNvPr id="15" name="Rectangle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66859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</xdr:txBody>
    </xdr:sp>
    <xdr:clientData/>
  </xdr:twoCellAnchor>
  <xdr:twoCellAnchor>
    <xdr:from>
      <xdr:col>11</xdr:col>
      <xdr:colOff>504264</xdr:colOff>
      <xdr:row>1</xdr:row>
      <xdr:rowOff>1430</xdr:rowOff>
    </xdr:from>
    <xdr:to>
      <xdr:col>12</xdr:col>
      <xdr:colOff>254664</xdr:colOff>
      <xdr:row>1</xdr:row>
      <xdr:rowOff>181430</xdr:rowOff>
    </xdr:to>
    <xdr:sp macro="" textlink="">
      <xdr:nvSpPr>
        <xdr:cNvPr id="16" name="Rectangle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70574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13</a:t>
          </a:r>
        </a:p>
      </xdr:txBody>
    </xdr:sp>
    <xdr:clientData/>
  </xdr:twoCellAnchor>
  <xdr:twoCellAnchor>
    <xdr:from>
      <xdr:col>12</xdr:col>
      <xdr:colOff>266139</xdr:colOff>
      <xdr:row>1</xdr:row>
      <xdr:rowOff>1430</xdr:rowOff>
    </xdr:from>
    <xdr:to>
      <xdr:col>13</xdr:col>
      <xdr:colOff>0</xdr:colOff>
      <xdr:row>1</xdr:row>
      <xdr:rowOff>181430</xdr:rowOff>
    </xdr:to>
    <xdr:sp macro="" textlink="">
      <xdr:nvSpPr>
        <xdr:cNvPr id="17" name="Rectangle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74289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14</a:t>
          </a:r>
        </a:p>
      </xdr:txBody>
    </xdr:sp>
    <xdr:clientData/>
  </xdr:twoCellAnchor>
  <xdr:twoCellAnchor>
    <xdr:from>
      <xdr:col>13</xdr:col>
      <xdr:colOff>0</xdr:colOff>
      <xdr:row>1</xdr:row>
      <xdr:rowOff>1430</xdr:rowOff>
    </xdr:from>
    <xdr:to>
      <xdr:col>13</xdr:col>
      <xdr:colOff>0</xdr:colOff>
      <xdr:row>1</xdr:row>
      <xdr:rowOff>181430</xdr:rowOff>
    </xdr:to>
    <xdr:sp macro="" textlink="">
      <xdr:nvSpPr>
        <xdr:cNvPr id="18" name="Rectangle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78004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15</a:t>
          </a:r>
        </a:p>
      </xdr:txBody>
    </xdr:sp>
    <xdr:clientData/>
  </xdr:twoCellAnchor>
  <xdr:twoCellAnchor>
    <xdr:from>
      <xdr:col>13</xdr:col>
      <xdr:colOff>0</xdr:colOff>
      <xdr:row>1</xdr:row>
      <xdr:rowOff>1430</xdr:rowOff>
    </xdr:from>
    <xdr:to>
      <xdr:col>13</xdr:col>
      <xdr:colOff>149889</xdr:colOff>
      <xdr:row>1</xdr:row>
      <xdr:rowOff>181430</xdr:rowOff>
    </xdr:to>
    <xdr:sp macro="" textlink="">
      <xdr:nvSpPr>
        <xdr:cNvPr id="19" name="Rectangle 1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81718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16</a:t>
          </a:r>
        </a:p>
      </xdr:txBody>
    </xdr:sp>
    <xdr:clientData/>
  </xdr:twoCellAnchor>
  <xdr:twoCellAnchor>
    <xdr:from>
      <xdr:col>13</xdr:col>
      <xdr:colOff>161364</xdr:colOff>
      <xdr:row>1</xdr:row>
      <xdr:rowOff>1430</xdr:rowOff>
    </xdr:from>
    <xdr:to>
      <xdr:col>14</xdr:col>
      <xdr:colOff>0</xdr:colOff>
      <xdr:row>1</xdr:row>
      <xdr:rowOff>181430</xdr:rowOff>
    </xdr:to>
    <xdr:sp macro="" textlink="">
      <xdr:nvSpPr>
        <xdr:cNvPr id="20" name="Rectangle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854336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17</a:t>
          </a:r>
        </a:p>
      </xdr:txBody>
    </xdr:sp>
    <xdr:clientData/>
  </xdr:twoCellAnchor>
  <xdr:twoCellAnchor>
    <xdr:from>
      <xdr:col>14</xdr:col>
      <xdr:colOff>0</xdr:colOff>
      <xdr:row>1</xdr:row>
      <xdr:rowOff>1430</xdr:rowOff>
    </xdr:from>
    <xdr:to>
      <xdr:col>14</xdr:col>
      <xdr:colOff>0</xdr:colOff>
      <xdr:row>1</xdr:row>
      <xdr:rowOff>181430</xdr:rowOff>
    </xdr:to>
    <xdr:sp macro="" textlink="">
      <xdr:nvSpPr>
        <xdr:cNvPr id="21" name="Rectangle 2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891483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18</a:t>
          </a:r>
        </a:p>
      </xdr:txBody>
    </xdr:sp>
    <xdr:clientData/>
  </xdr:twoCellAnchor>
  <xdr:twoCellAnchor>
    <xdr:from>
      <xdr:col>14</xdr:col>
      <xdr:colOff>0</xdr:colOff>
      <xdr:row>1</xdr:row>
      <xdr:rowOff>1430</xdr:rowOff>
    </xdr:from>
    <xdr:to>
      <xdr:col>14</xdr:col>
      <xdr:colOff>0</xdr:colOff>
      <xdr:row>1</xdr:row>
      <xdr:rowOff>181430</xdr:rowOff>
    </xdr:to>
    <xdr:sp macro="" textlink="">
      <xdr:nvSpPr>
        <xdr:cNvPr id="22" name="Rectangle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9286314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19</a:t>
          </a:r>
        </a:p>
      </xdr:txBody>
    </xdr:sp>
    <xdr:clientData/>
  </xdr:twoCellAnchor>
  <xdr:twoCellAnchor>
    <xdr:from>
      <xdr:col>14</xdr:col>
      <xdr:colOff>0</xdr:colOff>
      <xdr:row>1</xdr:row>
      <xdr:rowOff>1430</xdr:rowOff>
    </xdr:from>
    <xdr:to>
      <xdr:col>14</xdr:col>
      <xdr:colOff>0</xdr:colOff>
      <xdr:row>1</xdr:row>
      <xdr:rowOff>181430</xdr:rowOff>
    </xdr:to>
    <xdr:sp macro="" textlink="">
      <xdr:nvSpPr>
        <xdr:cNvPr id="23" name="Rectangle 2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9657789" y="191930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xdr:txBody>
    </xdr:sp>
    <xdr:clientData/>
  </xdr:twoCellAnchor>
  <xdr:twoCellAnchor>
    <xdr:from>
      <xdr:col>3</xdr:col>
      <xdr:colOff>1837764</xdr:colOff>
      <xdr:row>2</xdr:row>
      <xdr:rowOff>10955</xdr:rowOff>
    </xdr:from>
    <xdr:to>
      <xdr:col>3</xdr:col>
      <xdr:colOff>2197764</xdr:colOff>
      <xdr:row>3</xdr:row>
      <xdr:rowOff>455</xdr:rowOff>
    </xdr:to>
    <xdr:sp macro="" textlink="">
      <xdr:nvSpPr>
        <xdr:cNvPr id="24" name="Rectangle 23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25997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21</a:t>
          </a:r>
        </a:p>
      </xdr:txBody>
    </xdr:sp>
    <xdr:clientData/>
  </xdr:twoCellAnchor>
  <xdr:twoCellAnchor>
    <xdr:from>
      <xdr:col>3</xdr:col>
      <xdr:colOff>2209239</xdr:colOff>
      <xdr:row>2</xdr:row>
      <xdr:rowOff>10955</xdr:rowOff>
    </xdr:from>
    <xdr:to>
      <xdr:col>4</xdr:col>
      <xdr:colOff>35589</xdr:colOff>
      <xdr:row>3</xdr:row>
      <xdr:rowOff>455</xdr:rowOff>
    </xdr:to>
    <xdr:sp macro="" textlink="">
      <xdr:nvSpPr>
        <xdr:cNvPr id="25" name="Rectangle 24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29712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22</a:t>
          </a:r>
        </a:p>
      </xdr:txBody>
    </xdr:sp>
    <xdr:clientData/>
  </xdr:twoCellAnchor>
  <xdr:twoCellAnchor>
    <xdr:from>
      <xdr:col>4</xdr:col>
      <xdr:colOff>47064</xdr:colOff>
      <xdr:row>2</xdr:row>
      <xdr:rowOff>10955</xdr:rowOff>
    </xdr:from>
    <xdr:to>
      <xdr:col>4</xdr:col>
      <xdr:colOff>407064</xdr:colOff>
      <xdr:row>3</xdr:row>
      <xdr:rowOff>455</xdr:rowOff>
    </xdr:to>
    <xdr:sp macro="" textlink="">
      <xdr:nvSpPr>
        <xdr:cNvPr id="26" name="Rectangle 2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3427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23</a:t>
          </a:r>
        </a:p>
      </xdr:txBody>
    </xdr:sp>
    <xdr:clientData/>
  </xdr:twoCellAnchor>
  <xdr:twoCellAnchor>
    <xdr:from>
      <xdr:col>4</xdr:col>
      <xdr:colOff>418539</xdr:colOff>
      <xdr:row>2</xdr:row>
      <xdr:rowOff>10955</xdr:rowOff>
    </xdr:from>
    <xdr:to>
      <xdr:col>4</xdr:col>
      <xdr:colOff>778539</xdr:colOff>
      <xdr:row>3</xdr:row>
      <xdr:rowOff>455</xdr:rowOff>
    </xdr:to>
    <xdr:sp macro="" textlink="">
      <xdr:nvSpPr>
        <xdr:cNvPr id="27" name="Rectangle 26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37141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xdr:txBody>
    </xdr:sp>
    <xdr:clientData/>
  </xdr:twoCellAnchor>
  <xdr:twoCellAnchor>
    <xdr:from>
      <xdr:col>4</xdr:col>
      <xdr:colOff>790014</xdr:colOff>
      <xdr:row>2</xdr:row>
      <xdr:rowOff>10955</xdr:rowOff>
    </xdr:from>
    <xdr:to>
      <xdr:col>8</xdr:col>
      <xdr:colOff>35589</xdr:colOff>
      <xdr:row>3</xdr:row>
      <xdr:rowOff>455</xdr:rowOff>
    </xdr:to>
    <xdr:sp macro="" textlink="">
      <xdr:nvSpPr>
        <xdr:cNvPr id="28" name="Rectangle 27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40856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25</a:t>
          </a:r>
        </a:p>
      </xdr:txBody>
    </xdr:sp>
    <xdr:clientData/>
  </xdr:twoCellAnchor>
  <xdr:twoCellAnchor>
    <xdr:from>
      <xdr:col>8</xdr:col>
      <xdr:colOff>47064</xdr:colOff>
      <xdr:row>2</xdr:row>
      <xdr:rowOff>10955</xdr:rowOff>
    </xdr:from>
    <xdr:to>
      <xdr:col>8</xdr:col>
      <xdr:colOff>407064</xdr:colOff>
      <xdr:row>3</xdr:row>
      <xdr:rowOff>455</xdr:rowOff>
    </xdr:to>
    <xdr:sp macro="" textlink="">
      <xdr:nvSpPr>
        <xdr:cNvPr id="29" name="Rectangle 28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44571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26</a:t>
          </a:r>
        </a:p>
      </xdr:txBody>
    </xdr:sp>
    <xdr:clientData/>
  </xdr:twoCellAnchor>
  <xdr:twoCellAnchor>
    <xdr:from>
      <xdr:col>8</xdr:col>
      <xdr:colOff>418539</xdr:colOff>
      <xdr:row>2</xdr:row>
      <xdr:rowOff>10955</xdr:rowOff>
    </xdr:from>
    <xdr:to>
      <xdr:col>9</xdr:col>
      <xdr:colOff>226089</xdr:colOff>
      <xdr:row>3</xdr:row>
      <xdr:rowOff>455</xdr:rowOff>
    </xdr:to>
    <xdr:sp macro="" textlink="">
      <xdr:nvSpPr>
        <xdr:cNvPr id="30" name="Rectangle 29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48286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</xdr:txBody>
    </xdr:sp>
    <xdr:clientData/>
  </xdr:twoCellAnchor>
  <xdr:twoCellAnchor>
    <xdr:from>
      <xdr:col>9</xdr:col>
      <xdr:colOff>237564</xdr:colOff>
      <xdr:row>2</xdr:row>
      <xdr:rowOff>10955</xdr:rowOff>
    </xdr:from>
    <xdr:to>
      <xdr:col>9</xdr:col>
      <xdr:colOff>597564</xdr:colOff>
      <xdr:row>3</xdr:row>
      <xdr:rowOff>455</xdr:rowOff>
    </xdr:to>
    <xdr:sp macro="" textlink="">
      <xdr:nvSpPr>
        <xdr:cNvPr id="31" name="Rectangle 30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52000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xdr:txBody>
    </xdr:sp>
    <xdr:clientData/>
  </xdr:twoCellAnchor>
  <xdr:twoCellAnchor>
    <xdr:from>
      <xdr:col>9</xdr:col>
      <xdr:colOff>609039</xdr:colOff>
      <xdr:row>2</xdr:row>
      <xdr:rowOff>10955</xdr:rowOff>
    </xdr:from>
    <xdr:to>
      <xdr:col>10</xdr:col>
      <xdr:colOff>226089</xdr:colOff>
      <xdr:row>3</xdr:row>
      <xdr:rowOff>455</xdr:rowOff>
    </xdr:to>
    <xdr:sp macro="" textlink="">
      <xdr:nvSpPr>
        <xdr:cNvPr id="32" name="Rectangle 31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55715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29</a:t>
          </a:r>
        </a:p>
      </xdr:txBody>
    </xdr:sp>
    <xdr:clientData/>
  </xdr:twoCellAnchor>
  <xdr:twoCellAnchor>
    <xdr:from>
      <xdr:col>10</xdr:col>
      <xdr:colOff>237564</xdr:colOff>
      <xdr:row>2</xdr:row>
      <xdr:rowOff>10955</xdr:rowOff>
    </xdr:from>
    <xdr:to>
      <xdr:col>10</xdr:col>
      <xdr:colOff>597564</xdr:colOff>
      <xdr:row>3</xdr:row>
      <xdr:rowOff>455</xdr:rowOff>
    </xdr:to>
    <xdr:sp macro="" textlink="">
      <xdr:nvSpPr>
        <xdr:cNvPr id="33" name="Rectangle 32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59430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</xdr:txBody>
    </xdr:sp>
    <xdr:clientData/>
  </xdr:twoCellAnchor>
  <xdr:twoCellAnchor>
    <xdr:from>
      <xdr:col>10</xdr:col>
      <xdr:colOff>609039</xdr:colOff>
      <xdr:row>2</xdr:row>
      <xdr:rowOff>10955</xdr:rowOff>
    </xdr:from>
    <xdr:to>
      <xdr:col>11</xdr:col>
      <xdr:colOff>121314</xdr:colOff>
      <xdr:row>3</xdr:row>
      <xdr:rowOff>455</xdr:rowOff>
    </xdr:to>
    <xdr:sp macro="" textlink="">
      <xdr:nvSpPr>
        <xdr:cNvPr id="34" name="Rectangle 33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63145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31</a:t>
          </a:r>
        </a:p>
      </xdr:txBody>
    </xdr:sp>
    <xdr:clientData/>
  </xdr:twoCellAnchor>
  <xdr:twoCellAnchor>
    <xdr:from>
      <xdr:col>11</xdr:col>
      <xdr:colOff>132789</xdr:colOff>
      <xdr:row>2</xdr:row>
      <xdr:rowOff>10955</xdr:rowOff>
    </xdr:from>
    <xdr:to>
      <xdr:col>11</xdr:col>
      <xdr:colOff>492789</xdr:colOff>
      <xdr:row>3</xdr:row>
      <xdr:rowOff>455</xdr:rowOff>
    </xdr:to>
    <xdr:sp macro="" textlink="">
      <xdr:nvSpPr>
        <xdr:cNvPr id="35" name="Rectangle 34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66859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32</a:t>
          </a:r>
        </a:p>
      </xdr:txBody>
    </xdr:sp>
    <xdr:clientData/>
  </xdr:twoCellAnchor>
  <xdr:twoCellAnchor>
    <xdr:from>
      <xdr:col>11</xdr:col>
      <xdr:colOff>504264</xdr:colOff>
      <xdr:row>2</xdr:row>
      <xdr:rowOff>10955</xdr:rowOff>
    </xdr:from>
    <xdr:to>
      <xdr:col>12</xdr:col>
      <xdr:colOff>254664</xdr:colOff>
      <xdr:row>3</xdr:row>
      <xdr:rowOff>455</xdr:rowOff>
    </xdr:to>
    <xdr:sp macro="" textlink="">
      <xdr:nvSpPr>
        <xdr:cNvPr id="36" name="Rectangle 3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70574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33</a:t>
          </a:r>
        </a:p>
      </xdr:txBody>
    </xdr:sp>
    <xdr:clientData/>
  </xdr:twoCellAnchor>
  <xdr:twoCellAnchor>
    <xdr:from>
      <xdr:col>12</xdr:col>
      <xdr:colOff>266139</xdr:colOff>
      <xdr:row>2</xdr:row>
      <xdr:rowOff>10955</xdr:rowOff>
    </xdr:from>
    <xdr:to>
      <xdr:col>13</xdr:col>
      <xdr:colOff>0</xdr:colOff>
      <xdr:row>3</xdr:row>
      <xdr:rowOff>455</xdr:rowOff>
    </xdr:to>
    <xdr:sp macro="" textlink="">
      <xdr:nvSpPr>
        <xdr:cNvPr id="37" name="Rectangle 36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74289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34</a:t>
          </a:r>
        </a:p>
      </xdr:txBody>
    </xdr:sp>
    <xdr:clientData/>
  </xdr:twoCellAnchor>
  <xdr:twoCellAnchor>
    <xdr:from>
      <xdr:col>13</xdr:col>
      <xdr:colOff>0</xdr:colOff>
      <xdr:row>2</xdr:row>
      <xdr:rowOff>10955</xdr:rowOff>
    </xdr:from>
    <xdr:to>
      <xdr:col>13</xdr:col>
      <xdr:colOff>0</xdr:colOff>
      <xdr:row>3</xdr:row>
      <xdr:rowOff>455</xdr:rowOff>
    </xdr:to>
    <xdr:sp macro="" textlink="">
      <xdr:nvSpPr>
        <xdr:cNvPr id="38" name="Rectangle 37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78004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35</a:t>
          </a:r>
        </a:p>
      </xdr:txBody>
    </xdr:sp>
    <xdr:clientData/>
  </xdr:twoCellAnchor>
  <xdr:twoCellAnchor>
    <xdr:from>
      <xdr:col>13</xdr:col>
      <xdr:colOff>0</xdr:colOff>
      <xdr:row>2</xdr:row>
      <xdr:rowOff>10955</xdr:rowOff>
    </xdr:from>
    <xdr:to>
      <xdr:col>13</xdr:col>
      <xdr:colOff>149889</xdr:colOff>
      <xdr:row>3</xdr:row>
      <xdr:rowOff>455</xdr:rowOff>
    </xdr:to>
    <xdr:sp macro="" textlink="">
      <xdr:nvSpPr>
        <xdr:cNvPr id="39" name="Rectangle 3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81718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36</a:t>
          </a:r>
        </a:p>
      </xdr:txBody>
    </xdr:sp>
    <xdr:clientData/>
  </xdr:twoCellAnchor>
  <xdr:twoCellAnchor>
    <xdr:from>
      <xdr:col>13</xdr:col>
      <xdr:colOff>161364</xdr:colOff>
      <xdr:row>2</xdr:row>
      <xdr:rowOff>10955</xdr:rowOff>
    </xdr:from>
    <xdr:to>
      <xdr:col>14</xdr:col>
      <xdr:colOff>0</xdr:colOff>
      <xdr:row>3</xdr:row>
      <xdr:rowOff>455</xdr:rowOff>
    </xdr:to>
    <xdr:sp macro="" textlink="">
      <xdr:nvSpPr>
        <xdr:cNvPr id="40" name="Rectangle 39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854336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37</a:t>
          </a:r>
        </a:p>
      </xdr:txBody>
    </xdr:sp>
    <xdr:clientData/>
  </xdr:twoCellAnchor>
  <xdr:twoCellAnchor>
    <xdr:from>
      <xdr:col>14</xdr:col>
      <xdr:colOff>0</xdr:colOff>
      <xdr:row>2</xdr:row>
      <xdr:rowOff>10955</xdr:rowOff>
    </xdr:from>
    <xdr:to>
      <xdr:col>14</xdr:col>
      <xdr:colOff>0</xdr:colOff>
      <xdr:row>3</xdr:row>
      <xdr:rowOff>455</xdr:rowOff>
    </xdr:to>
    <xdr:sp macro="" textlink="">
      <xdr:nvSpPr>
        <xdr:cNvPr id="41" name="Rectangle 4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891483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38</a:t>
          </a:r>
        </a:p>
      </xdr:txBody>
    </xdr:sp>
    <xdr:clientData/>
  </xdr:twoCellAnchor>
  <xdr:twoCellAnchor>
    <xdr:from>
      <xdr:col>14</xdr:col>
      <xdr:colOff>0</xdr:colOff>
      <xdr:row>2</xdr:row>
      <xdr:rowOff>10955</xdr:rowOff>
    </xdr:from>
    <xdr:to>
      <xdr:col>14</xdr:col>
      <xdr:colOff>0</xdr:colOff>
      <xdr:row>3</xdr:row>
      <xdr:rowOff>455</xdr:rowOff>
    </xdr:to>
    <xdr:sp macro="" textlink="">
      <xdr:nvSpPr>
        <xdr:cNvPr id="42" name="Rectangle 41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>
          <a:off x="9286314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39</a:t>
          </a:r>
        </a:p>
      </xdr:txBody>
    </xdr:sp>
    <xdr:clientData/>
  </xdr:twoCellAnchor>
  <xdr:twoCellAnchor>
    <xdr:from>
      <xdr:col>14</xdr:col>
      <xdr:colOff>0</xdr:colOff>
      <xdr:row>2</xdr:row>
      <xdr:rowOff>10955</xdr:rowOff>
    </xdr:from>
    <xdr:to>
      <xdr:col>14</xdr:col>
      <xdr:colOff>0</xdr:colOff>
      <xdr:row>3</xdr:row>
      <xdr:rowOff>455</xdr:rowOff>
    </xdr:to>
    <xdr:sp macro="" textlink="">
      <xdr:nvSpPr>
        <xdr:cNvPr id="43" name="Rectangle 42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9657789" y="391955"/>
          <a:ext cx="360000" cy="180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>
              <a:latin typeface="Arial" panose="020B0604020202020204" pitchFamily="34" charset="0"/>
              <a:cs typeface="Arial" panose="020B0604020202020204" pitchFamily="34" charset="0"/>
            </a:rPr>
            <a:t>40</a:t>
          </a:r>
        </a:p>
      </xdr:txBody>
    </xdr:sp>
    <xdr:clientData/>
  </xdr:twoCellAnchor>
  <xdr:twoCellAnchor>
    <xdr:from>
      <xdr:col>3</xdr:col>
      <xdr:colOff>287990</xdr:colOff>
      <xdr:row>1</xdr:row>
      <xdr:rowOff>4483</xdr:rowOff>
    </xdr:from>
    <xdr:to>
      <xdr:col>3</xdr:col>
      <xdr:colOff>1206873</xdr:colOff>
      <xdr:row>3</xdr:row>
      <xdr:rowOff>559</xdr:rowOff>
    </xdr:to>
    <xdr:sp macro="" textlink="">
      <xdr:nvSpPr>
        <xdr:cNvPr id="44" name="Rectangle 43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1049990" y="194983"/>
          <a:ext cx="918883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POIN PER PARAMETER</a:t>
          </a:r>
        </a:p>
      </xdr:txBody>
    </xdr:sp>
    <xdr:clientData/>
  </xdr:twoCellAnchor>
  <xdr:twoCellAnchor>
    <xdr:from>
      <xdr:col>2</xdr:col>
      <xdr:colOff>0</xdr:colOff>
      <xdr:row>1</xdr:row>
      <xdr:rowOff>4483</xdr:rowOff>
    </xdr:from>
    <xdr:to>
      <xdr:col>3</xdr:col>
      <xdr:colOff>273423</xdr:colOff>
      <xdr:row>3</xdr:row>
      <xdr:rowOff>559</xdr:rowOff>
    </xdr:to>
    <xdr:sp macro="" textlink="">
      <xdr:nvSpPr>
        <xdr:cNvPr id="45" name="Rectangle 44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314325" y="194983"/>
          <a:ext cx="721098" cy="37707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KINERJA KANWIL</a:t>
          </a:r>
        </a:p>
      </xdr:txBody>
    </xdr:sp>
    <xdr:clientData/>
  </xdr:twoCellAnchor>
  <xdr:twoCellAnchor>
    <xdr:from>
      <xdr:col>4</xdr:col>
      <xdr:colOff>380999</xdr:colOff>
      <xdr:row>3</xdr:row>
      <xdr:rowOff>23533</xdr:rowOff>
    </xdr:from>
    <xdr:to>
      <xdr:col>10</xdr:col>
      <xdr:colOff>514349</xdr:colOff>
      <xdr:row>4</xdr:row>
      <xdr:rowOff>76759</xdr:rowOff>
    </xdr:to>
    <xdr:sp macro="" textlink="">
      <xdr:nvSpPr>
        <xdr:cNvPr id="46" name="Rectangle 45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3676649" y="595033"/>
          <a:ext cx="2543175" cy="243726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900" b="1">
              <a:latin typeface="Arial" panose="020B0604020202020204" pitchFamily="34" charset="0"/>
              <a:cs typeface="Arial" panose="020B0604020202020204" pitchFamily="34" charset="0"/>
            </a:rPr>
            <a:t>40 PARAMETER PENILAIAN</a:t>
          </a:r>
          <a:r>
            <a:rPr lang="id-ID" sz="900" b="1" baseline="0">
              <a:latin typeface="Arial" panose="020B0604020202020204" pitchFamily="34" charset="0"/>
              <a:cs typeface="Arial" panose="020B0604020202020204" pitchFamily="34" charset="0"/>
            </a:rPr>
            <a:t> KIERJA KPP</a:t>
          </a:r>
          <a:endParaRPr lang="id-ID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58632988/Downloads/Parameter%20Kinerja%20KPP%20%20205%20s.d%2004%20Ma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Penyelesaian P3"/>
      <sheetName val="14.EE Pemeriksaan"/>
      <sheetName val="16.RD"/>
      <sheetName val="17.Penyelesaian LHP"/>
      <sheetName val="19. Produksi Data"/>
      <sheetName val="20.Audit Coverage Ratio"/>
      <sheetName val="21.SKP yg tdk diajukan keb."/>
      <sheetName val="22. Koreksi RTLB"/>
      <sheetName val="23. Usul Pemsus"/>
      <sheetName val="24. Joint Program"/>
      <sheetName val="36. Laporan Rut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B8" t="str">
            <v>Kanwil DJP Sumatera Barat dan Jambi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approweb/index.php?r=iku/iku2017/getkpp&amp;param=YXJ5cGFyYW1hOjI6e3M6MToicyI7ZDoyO3M6MToidCI7czozOiI0MzgiO30%3D" TargetMode="External"/><Relationship Id="rId1" Type="http://schemas.openxmlformats.org/officeDocument/2006/relationships/hyperlink" Target="http://approweb/index.php?r=iku/iku2017/getkpp&amp;param=YXJ5cGFyYW1hOjI6e3M6MToicyI7ZDoyO3M6MToidCI7czozOiI0MzkiO30%3D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7:O30"/>
  <sheetViews>
    <sheetView showGridLines="0" tabSelected="1" view="pageBreakPreview" zoomScaleSheetLayoutView="100" workbookViewId="0">
      <pane xSplit="12" ySplit="12" topLeftCell="M19" activePane="bottomRight" state="frozen"/>
      <selection activeCell="K7" sqref="K7"/>
      <selection pane="topRight" activeCell="K7" sqref="K7"/>
      <selection pane="bottomLeft" activeCell="K7" sqref="K7"/>
      <selection pane="bottomRight" activeCell="H28" sqref="H28"/>
    </sheetView>
  </sheetViews>
  <sheetFormatPr defaultRowHeight="15" x14ac:dyDescent="0.2"/>
  <cols>
    <col min="1" max="1" width="9.140625" style="2"/>
    <col min="2" max="2" width="4.7109375" style="2" customWidth="1"/>
    <col min="3" max="3" width="6.7109375" style="2" customWidth="1"/>
    <col min="4" max="4" width="43.140625" style="2" bestFit="1" customWidth="1"/>
    <col min="5" max="5" width="15.140625" style="176" customWidth="1"/>
    <col min="6" max="6" width="7.140625" style="2" bestFit="1" customWidth="1"/>
    <col min="7" max="7" width="9.85546875" style="2" bestFit="1" customWidth="1"/>
    <col min="8" max="8" width="9.85546875" style="2" customWidth="1"/>
    <col min="9" max="9" width="12.85546875" style="176" customWidth="1"/>
    <col min="10" max="10" width="10.5703125" style="176" customWidth="1"/>
    <col min="11" max="11" width="10.42578125" style="2" customWidth="1"/>
    <col min="12" max="12" width="11.5703125" style="2" bestFit="1" customWidth="1"/>
    <col min="13" max="13" width="20.5703125" style="2" customWidth="1"/>
    <col min="14" max="14" width="6.85546875" style="2" bestFit="1" customWidth="1"/>
    <col min="15" max="16" width="9.140625" style="2"/>
    <col min="17" max="17" width="5.42578125" style="2" customWidth="1"/>
    <col min="18" max="18" width="13.42578125" style="2" customWidth="1"/>
    <col min="19" max="19" width="10.7109375" style="2" bestFit="1" customWidth="1"/>
    <col min="20" max="16384" width="9.140625" style="2"/>
  </cols>
  <sheetData>
    <row r="7" spans="2:14" ht="15.75" x14ac:dyDescent="0.25">
      <c r="B7" s="1" t="s">
        <v>5</v>
      </c>
      <c r="C7" s="1"/>
    </row>
    <row r="8" spans="2:14" ht="15.75" x14ac:dyDescent="0.25">
      <c r="B8" s="1" t="s">
        <v>140</v>
      </c>
      <c r="C8" s="1"/>
    </row>
    <row r="9" spans="2:14" ht="15.75" x14ac:dyDescent="0.25">
      <c r="B9" s="1" t="s">
        <v>66</v>
      </c>
      <c r="C9" s="1"/>
    </row>
    <row r="10" spans="2:14" ht="9.75" customHeight="1" x14ac:dyDescent="0.2">
      <c r="K10" s="4"/>
    </row>
    <row r="11" spans="2:14" s="9" customFormat="1" ht="31.5" customHeight="1" x14ac:dyDescent="0.25">
      <c r="B11" s="372" t="s">
        <v>7</v>
      </c>
      <c r="C11" s="366" t="s">
        <v>22</v>
      </c>
      <c r="D11" s="373" t="s">
        <v>19</v>
      </c>
      <c r="E11" s="374" t="s">
        <v>119</v>
      </c>
      <c r="F11" s="378" t="s">
        <v>18</v>
      </c>
      <c r="G11" s="378"/>
      <c r="H11" s="378"/>
      <c r="I11" s="376" t="s">
        <v>120</v>
      </c>
      <c r="J11" s="376" t="s">
        <v>21</v>
      </c>
      <c r="K11" s="366" t="s">
        <v>9</v>
      </c>
      <c r="L11" s="366" t="s">
        <v>10</v>
      </c>
      <c r="M11" s="366" t="s">
        <v>11</v>
      </c>
    </row>
    <row r="12" spans="2:14" s="9" customFormat="1" ht="30.75" customHeight="1" x14ac:dyDescent="0.25">
      <c r="B12" s="372"/>
      <c r="C12" s="367"/>
      <c r="D12" s="373"/>
      <c r="E12" s="375"/>
      <c r="F12" s="173" t="s">
        <v>36</v>
      </c>
      <c r="G12" s="173" t="s">
        <v>121</v>
      </c>
      <c r="H12" s="173" t="s">
        <v>38</v>
      </c>
      <c r="I12" s="377"/>
      <c r="J12" s="377"/>
      <c r="K12" s="367"/>
      <c r="L12" s="367"/>
      <c r="M12" s="367"/>
    </row>
    <row r="13" spans="2:14" x14ac:dyDescent="0.2">
      <c r="B13" s="116">
        <v>1</v>
      </c>
      <c r="C13" s="116">
        <v>201</v>
      </c>
      <c r="D13" s="101" t="s">
        <v>56</v>
      </c>
      <c r="E13" s="271"/>
      <c r="F13" s="116"/>
      <c r="G13" s="116"/>
      <c r="H13" s="116"/>
      <c r="I13" s="116"/>
      <c r="J13" s="229"/>
      <c r="K13" s="102"/>
      <c r="L13" s="103">
        <v>0.02</v>
      </c>
      <c r="M13" s="104">
        <v>0</v>
      </c>
    </row>
    <row r="14" spans="2:14" x14ac:dyDescent="0.2">
      <c r="B14" s="116">
        <v>2</v>
      </c>
      <c r="C14" s="116">
        <v>202</v>
      </c>
      <c r="D14" s="101" t="s">
        <v>57</v>
      </c>
      <c r="E14" s="271"/>
      <c r="F14" s="228"/>
      <c r="G14" s="228"/>
      <c r="H14" s="228"/>
      <c r="I14" s="116"/>
      <c r="J14" s="229"/>
      <c r="K14" s="102"/>
      <c r="L14" s="103">
        <v>0.02</v>
      </c>
      <c r="M14" s="104">
        <v>0</v>
      </c>
    </row>
    <row r="15" spans="2:14" x14ac:dyDescent="0.2">
      <c r="B15" s="116">
        <v>3</v>
      </c>
      <c r="C15" s="116">
        <v>203</v>
      </c>
      <c r="D15" s="101" t="s">
        <v>58</v>
      </c>
      <c r="E15" s="271"/>
      <c r="F15" s="116"/>
      <c r="G15" s="116"/>
      <c r="H15" s="116"/>
      <c r="I15" s="116"/>
      <c r="J15" s="229"/>
      <c r="K15" s="102"/>
      <c r="L15" s="103">
        <v>0.02</v>
      </c>
      <c r="M15" s="104">
        <f t="shared" ref="M15:M16" si="0">K15*L15</f>
        <v>0</v>
      </c>
    </row>
    <row r="16" spans="2:14" s="105" customFormat="1" x14ac:dyDescent="0.2">
      <c r="B16" s="116">
        <v>4</v>
      </c>
      <c r="C16" s="116">
        <v>204</v>
      </c>
      <c r="D16" s="101" t="s">
        <v>59</v>
      </c>
      <c r="E16" s="271"/>
      <c r="F16" s="228"/>
      <c r="G16" s="228"/>
      <c r="H16" s="228"/>
      <c r="I16" s="116"/>
      <c r="J16" s="229"/>
      <c r="K16" s="102"/>
      <c r="L16" s="103">
        <v>0.02</v>
      </c>
      <c r="M16" s="104">
        <f t="shared" si="0"/>
        <v>0</v>
      </c>
      <c r="N16" s="105">
        <f>145-70</f>
        <v>75</v>
      </c>
    </row>
    <row r="17" spans="2:15" x14ac:dyDescent="0.2">
      <c r="B17" s="116">
        <v>5</v>
      </c>
      <c r="C17" s="116">
        <v>205</v>
      </c>
      <c r="D17" s="101" t="s">
        <v>60</v>
      </c>
      <c r="E17" s="271"/>
      <c r="F17" s="228"/>
      <c r="G17" s="228"/>
      <c r="H17" s="228"/>
      <c r="I17" s="116"/>
      <c r="J17" s="229"/>
      <c r="K17" s="102"/>
      <c r="L17" s="103">
        <v>0.02</v>
      </c>
      <c r="M17" s="104">
        <v>0</v>
      </c>
    </row>
    <row r="18" spans="2:15" x14ac:dyDescent="0.2">
      <c r="B18" s="116">
        <v>6</v>
      </c>
      <c r="C18" s="116">
        <v>331</v>
      </c>
      <c r="D18" s="101" t="s">
        <v>61</v>
      </c>
      <c r="E18" s="271"/>
      <c r="F18" s="228"/>
      <c r="G18" s="228"/>
      <c r="H18" s="228"/>
      <c r="I18" s="116"/>
      <c r="J18" s="229"/>
      <c r="K18" s="102"/>
      <c r="L18" s="103">
        <v>0.02</v>
      </c>
      <c r="M18" s="104">
        <v>0</v>
      </c>
      <c r="O18" s="10"/>
    </row>
    <row r="19" spans="2:15" x14ac:dyDescent="0.2">
      <c r="B19" s="116">
        <v>7</v>
      </c>
      <c r="C19" s="116">
        <v>332</v>
      </c>
      <c r="D19" s="101" t="s">
        <v>62</v>
      </c>
      <c r="E19" s="271"/>
      <c r="F19" s="228"/>
      <c r="G19" s="228"/>
      <c r="H19" s="228"/>
      <c r="I19" s="116"/>
      <c r="J19" s="229"/>
      <c r="K19" s="102"/>
      <c r="L19" s="103">
        <v>0.02</v>
      </c>
      <c r="M19" s="104">
        <v>0</v>
      </c>
      <c r="O19" s="10"/>
    </row>
    <row r="20" spans="2:15" x14ac:dyDescent="0.2">
      <c r="B20" s="322">
        <v>8</v>
      </c>
      <c r="C20" s="322">
        <v>333</v>
      </c>
      <c r="D20" s="323" t="s">
        <v>63</v>
      </c>
      <c r="E20" s="324">
        <f>28+43</f>
        <v>71</v>
      </c>
      <c r="F20" s="322">
        <v>0</v>
      </c>
      <c r="G20" s="322">
        <v>2</v>
      </c>
      <c r="H20" s="322">
        <v>51</v>
      </c>
      <c r="I20" s="322">
        <f>SUM(F20:H20)</f>
        <v>53</v>
      </c>
      <c r="J20" s="325"/>
      <c r="K20" s="326"/>
      <c r="L20" s="327">
        <v>0.02</v>
      </c>
      <c r="M20" s="328">
        <f t="shared" ref="M20" si="1">K20*L20</f>
        <v>0</v>
      </c>
      <c r="O20" s="10"/>
    </row>
    <row r="21" spans="2:15" x14ac:dyDescent="0.2">
      <c r="B21" s="116">
        <v>9</v>
      </c>
      <c r="C21" s="116">
        <v>334</v>
      </c>
      <c r="D21" s="101" t="s">
        <v>64</v>
      </c>
      <c r="E21" s="272"/>
      <c r="F21" s="228"/>
      <c r="G21" s="228"/>
      <c r="H21" s="228"/>
      <c r="I21" s="116"/>
      <c r="J21" s="229"/>
      <c r="K21" s="102"/>
      <c r="L21" s="103">
        <v>0.02</v>
      </c>
      <c r="M21" s="104">
        <v>0</v>
      </c>
    </row>
    <row r="22" spans="2:15" x14ac:dyDescent="0.2">
      <c r="B22" s="225">
        <v>10</v>
      </c>
      <c r="C22" s="225">
        <v>335</v>
      </c>
      <c r="D22" s="226" t="s">
        <v>65</v>
      </c>
      <c r="E22" s="271"/>
      <c r="F22" s="314"/>
      <c r="G22" s="314"/>
      <c r="H22" s="314"/>
      <c r="I22" s="116"/>
      <c r="J22" s="229"/>
      <c r="K22" s="227"/>
      <c r="L22" s="223">
        <v>0.02</v>
      </c>
      <c r="M22" s="224">
        <v>0</v>
      </c>
    </row>
    <row r="23" spans="2:15" ht="15.75" x14ac:dyDescent="0.2">
      <c r="B23" s="368" t="s">
        <v>12</v>
      </c>
      <c r="C23" s="368"/>
      <c r="D23" s="368"/>
      <c r="E23" s="178">
        <f>SUM(E13:E22)</f>
        <v>71</v>
      </c>
      <c r="F23" s="75">
        <f>SUM(F13:F22)</f>
        <v>0</v>
      </c>
      <c r="G23" s="178">
        <f>SUM(G13:G22)</f>
        <v>2</v>
      </c>
      <c r="H23" s="178">
        <f>SUM(H13:H22)</f>
        <v>51</v>
      </c>
      <c r="I23" s="178">
        <f>SUM(I13:I22)</f>
        <v>53</v>
      </c>
      <c r="J23" s="174">
        <f>I23/E23</f>
        <v>0.74647887323943662</v>
      </c>
      <c r="K23" s="369">
        <f>SUM(K13:K22)</f>
        <v>0</v>
      </c>
      <c r="L23" s="370"/>
      <c r="M23" s="371"/>
    </row>
    <row r="25" spans="2:15" x14ac:dyDescent="0.2">
      <c r="B25" s="5" t="s">
        <v>24</v>
      </c>
      <c r="C25" s="5"/>
    </row>
    <row r="26" spans="2:15" x14ac:dyDescent="0.2">
      <c r="B26" s="5" t="s">
        <v>141</v>
      </c>
      <c r="C26" s="5"/>
    </row>
    <row r="27" spans="2:15" x14ac:dyDescent="0.2">
      <c r="B27" s="5"/>
      <c r="C27" s="5"/>
    </row>
    <row r="28" spans="2:15" x14ac:dyDescent="0.2">
      <c r="B28" s="5"/>
      <c r="C28" s="5"/>
    </row>
    <row r="29" spans="2:15" x14ac:dyDescent="0.2">
      <c r="B29" s="5"/>
      <c r="C29" s="5"/>
      <c r="D29" s="12"/>
      <c r="E29" s="177"/>
    </row>
    <row r="30" spans="2:15" x14ac:dyDescent="0.2">
      <c r="B30" s="5"/>
      <c r="C30" s="5"/>
      <c r="D30" s="12"/>
      <c r="E30" s="177"/>
    </row>
  </sheetData>
  <sortState ref="C13:F20">
    <sortCondition descending="1" ref="F13:F20"/>
  </sortState>
  <mergeCells count="12">
    <mergeCell ref="L11:L12"/>
    <mergeCell ref="M11:M12"/>
    <mergeCell ref="B23:D23"/>
    <mergeCell ref="K23:M23"/>
    <mergeCell ref="B11:B12"/>
    <mergeCell ref="C11:C12"/>
    <mergeCell ref="D11:D12"/>
    <mergeCell ref="K11:K12"/>
    <mergeCell ref="E11:E12"/>
    <mergeCell ref="I11:I12"/>
    <mergeCell ref="F11:H11"/>
    <mergeCell ref="J11:J12"/>
  </mergeCells>
  <pageMargins left="0.7" right="0.7" top="0.75" bottom="0.75" header="0.3" footer="0.3"/>
  <pageSetup scale="6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6:AJ61"/>
  <sheetViews>
    <sheetView showGridLines="0" zoomScale="70" zoomScaleNormal="70" workbookViewId="0">
      <pane xSplit="4" ySplit="12" topLeftCell="L13" activePane="bottomRight" state="frozen"/>
      <selection activeCell="K7" sqref="K7"/>
      <selection pane="topRight" activeCell="K7" sqref="K7"/>
      <selection pane="bottomLeft" activeCell="K7" sqref="K7"/>
      <selection pane="bottomRight" activeCell="Q14" sqref="Q14"/>
    </sheetView>
  </sheetViews>
  <sheetFormatPr defaultColWidth="9.140625" defaultRowHeight="15.75" x14ac:dyDescent="0.25"/>
  <cols>
    <col min="1" max="2" width="9.140625" style="137"/>
    <col min="3" max="3" width="7.42578125" style="137" customWidth="1"/>
    <col min="4" max="4" width="45" style="137" bestFit="1" customWidth="1"/>
    <col min="5" max="5" width="10.28515625" style="137" customWidth="1"/>
    <col min="6" max="6" width="10.85546875" style="137" customWidth="1"/>
    <col min="7" max="7" width="7" style="137" customWidth="1"/>
    <col min="8" max="8" width="11.5703125" style="137" bestFit="1" customWidth="1"/>
    <col min="9" max="9" width="8.140625" style="137" customWidth="1"/>
    <col min="10" max="10" width="10.7109375" style="137" customWidth="1"/>
    <col min="11" max="11" width="11.7109375" style="137" customWidth="1"/>
    <col min="12" max="12" width="8.7109375" style="137" customWidth="1"/>
    <col min="13" max="13" width="13.85546875" style="137" customWidth="1"/>
    <col min="14" max="14" width="8.140625" style="137" customWidth="1"/>
    <col min="15" max="15" width="11.85546875" style="137" customWidth="1"/>
    <col min="16" max="16" width="8.28515625" style="137" customWidth="1"/>
    <col min="17" max="17" width="13.7109375" style="154" customWidth="1"/>
    <col min="18" max="18" width="9.140625" style="137"/>
    <col min="19" max="19" width="14.28515625" style="140" customWidth="1"/>
    <col min="20" max="20" width="7.7109375" style="137" customWidth="1"/>
    <col min="21" max="16384" width="9.140625" style="137"/>
  </cols>
  <sheetData>
    <row r="6" spans="2:36" x14ac:dyDescent="0.25">
      <c r="B6" s="136" t="s">
        <v>67</v>
      </c>
      <c r="D6" s="133"/>
      <c r="E6" s="138"/>
      <c r="F6" s="136"/>
      <c r="G6" s="136"/>
      <c r="L6" s="139"/>
      <c r="Q6" s="137"/>
    </row>
    <row r="7" spans="2:36" x14ac:dyDescent="0.25">
      <c r="B7" s="136" t="str">
        <f>'23. Usul Pemsus'!B8</f>
        <v>Januari s.d Agustus Tahun 2021</v>
      </c>
      <c r="D7" s="134"/>
      <c r="E7" s="138"/>
      <c r="F7" s="136"/>
      <c r="G7" s="136"/>
      <c r="L7" s="139"/>
      <c r="Q7" s="137"/>
    </row>
    <row r="8" spans="2:36" x14ac:dyDescent="0.25">
      <c r="B8" s="141" t="str">
        <f>'[1]24. Joint Program'!B8</f>
        <v>Kanwil DJP Sumatera Barat dan Jambi</v>
      </c>
      <c r="D8" s="134"/>
      <c r="E8" s="138"/>
      <c r="F8" s="136"/>
      <c r="G8" s="136"/>
      <c r="L8" s="139"/>
      <c r="Q8" s="137"/>
    </row>
    <row r="10" spans="2:36" s="142" customFormat="1" ht="24" customHeight="1" x14ac:dyDescent="0.25">
      <c r="B10" s="417" t="s">
        <v>15</v>
      </c>
      <c r="C10" s="417" t="s">
        <v>68</v>
      </c>
      <c r="D10" s="417" t="s">
        <v>69</v>
      </c>
      <c r="E10" s="423" t="s">
        <v>70</v>
      </c>
      <c r="F10" s="423"/>
      <c r="G10" s="423"/>
      <c r="H10" s="423"/>
      <c r="I10" s="423" t="s">
        <v>71</v>
      </c>
      <c r="J10" s="423"/>
      <c r="K10" s="423"/>
      <c r="L10" s="423"/>
      <c r="M10" s="423" t="s">
        <v>72</v>
      </c>
      <c r="N10" s="423"/>
      <c r="O10" s="423"/>
      <c r="P10" s="423"/>
      <c r="Q10" s="422" t="s">
        <v>73</v>
      </c>
      <c r="R10" s="422"/>
      <c r="S10" s="422"/>
      <c r="T10" s="422"/>
      <c r="U10" s="423" t="s">
        <v>74</v>
      </c>
      <c r="V10" s="423"/>
      <c r="W10" s="423"/>
      <c r="X10" s="423"/>
      <c r="Y10" s="423" t="s">
        <v>75</v>
      </c>
      <c r="Z10" s="423"/>
      <c r="AA10" s="423"/>
      <c r="AB10" s="423"/>
      <c r="AC10" s="423" t="s">
        <v>13</v>
      </c>
      <c r="AD10" s="423"/>
      <c r="AE10" s="423"/>
      <c r="AF10" s="423"/>
      <c r="AG10" s="417" t="s">
        <v>76</v>
      </c>
      <c r="AH10" s="417" t="s">
        <v>9</v>
      </c>
      <c r="AI10" s="417" t="s">
        <v>10</v>
      </c>
      <c r="AJ10" s="417" t="s">
        <v>11</v>
      </c>
    </row>
    <row r="11" spans="2:36" s="142" customFormat="1" ht="63" customHeight="1" x14ac:dyDescent="0.25">
      <c r="B11" s="418"/>
      <c r="C11" s="418"/>
      <c r="D11" s="418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3"/>
      <c r="Q11" s="422"/>
      <c r="R11" s="422"/>
      <c r="S11" s="422"/>
      <c r="T11" s="422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  <c r="AE11" s="423"/>
      <c r="AF11" s="423"/>
      <c r="AG11" s="418"/>
      <c r="AH11" s="418"/>
      <c r="AI11" s="418"/>
      <c r="AJ11" s="418"/>
    </row>
    <row r="12" spans="2:36" s="142" customFormat="1" ht="31.15" customHeight="1" x14ac:dyDescent="0.25">
      <c r="B12" s="143"/>
      <c r="C12" s="143"/>
      <c r="D12" s="143"/>
      <c r="E12" s="144" t="s">
        <v>77</v>
      </c>
      <c r="F12" s="144" t="s">
        <v>78</v>
      </c>
      <c r="G12" s="144" t="s">
        <v>79</v>
      </c>
      <c r="H12" s="144" t="s">
        <v>80</v>
      </c>
      <c r="I12" s="144" t="s">
        <v>77</v>
      </c>
      <c r="J12" s="144" t="s">
        <v>78</v>
      </c>
      <c r="K12" s="144" t="s">
        <v>79</v>
      </c>
      <c r="L12" s="144" t="s">
        <v>80</v>
      </c>
      <c r="M12" s="144" t="s">
        <v>77</v>
      </c>
      <c r="N12" s="144" t="s">
        <v>78</v>
      </c>
      <c r="O12" s="144" t="s">
        <v>79</v>
      </c>
      <c r="P12" s="144" t="s">
        <v>80</v>
      </c>
      <c r="Q12" s="144" t="s">
        <v>77</v>
      </c>
      <c r="R12" s="144" t="s">
        <v>78</v>
      </c>
      <c r="S12" s="144" t="s">
        <v>79</v>
      </c>
      <c r="T12" s="144" t="s">
        <v>80</v>
      </c>
      <c r="U12" s="144" t="s">
        <v>77</v>
      </c>
      <c r="V12" s="144" t="s">
        <v>78</v>
      </c>
      <c r="W12" s="144" t="s">
        <v>79</v>
      </c>
      <c r="X12" s="144" t="s">
        <v>80</v>
      </c>
      <c r="Y12" s="144" t="s">
        <v>77</v>
      </c>
      <c r="Z12" s="144" t="s">
        <v>78</v>
      </c>
      <c r="AA12" s="144" t="s">
        <v>79</v>
      </c>
      <c r="AB12" s="144" t="s">
        <v>80</v>
      </c>
      <c r="AC12" s="144" t="s">
        <v>77</v>
      </c>
      <c r="AD12" s="144" t="s">
        <v>78</v>
      </c>
      <c r="AE12" s="144" t="s">
        <v>79</v>
      </c>
      <c r="AF12" s="144" t="s">
        <v>80</v>
      </c>
      <c r="AG12" s="143"/>
      <c r="AH12" s="143"/>
      <c r="AI12" s="143"/>
      <c r="AJ12" s="143"/>
    </row>
    <row r="13" spans="2:36" s="142" customFormat="1" x14ac:dyDescent="0.25">
      <c r="B13" s="143"/>
      <c r="C13" s="143"/>
      <c r="D13" s="143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3"/>
      <c r="AH13" s="143"/>
      <c r="AI13" s="143"/>
      <c r="AJ13" s="143"/>
    </row>
    <row r="14" spans="2:36" ht="15" x14ac:dyDescent="0.2">
      <c r="B14" s="145">
        <v>1</v>
      </c>
      <c r="C14" s="145">
        <v>201</v>
      </c>
      <c r="D14" s="146" t="s">
        <v>56</v>
      </c>
      <c r="E14" s="147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79"/>
      <c r="S14" s="179">
        <v>0</v>
      </c>
      <c r="T14" s="148">
        <v>0</v>
      </c>
      <c r="U14" s="148"/>
      <c r="V14" s="149"/>
      <c r="W14" s="148"/>
      <c r="X14" s="148"/>
      <c r="Y14" s="148"/>
      <c r="Z14" s="148"/>
      <c r="AA14" s="148"/>
      <c r="AB14" s="150"/>
      <c r="AC14" s="148">
        <f t="shared" ref="AC14:AF23" si="0">E14+I14+M14+Q14+U14+Y14</f>
        <v>0</v>
      </c>
      <c r="AD14" s="148">
        <f t="shared" si="0"/>
        <v>0</v>
      </c>
      <c r="AE14" s="148">
        <f t="shared" si="0"/>
        <v>0</v>
      </c>
      <c r="AF14" s="148">
        <f t="shared" si="0"/>
        <v>0</v>
      </c>
      <c r="AG14" s="135">
        <f t="shared" ref="AG14:AG23" si="1">(F14*3)+(G14*1)+(J14*3)+(K14*1)+(N14*3)+(O14*1)+(R14*3)+(S14*1)+(V14*3)+(W14*1)+(Z14*3)+(AA14*1)</f>
        <v>0</v>
      </c>
      <c r="AH14" s="131">
        <v>10</v>
      </c>
      <c r="AI14" s="151">
        <v>5.0000000000000001E-3</v>
      </c>
      <c r="AJ14" s="132">
        <f t="shared" ref="AJ14:AJ23" si="2">AH14*AI14</f>
        <v>0.05</v>
      </c>
    </row>
    <row r="15" spans="2:36" ht="15" x14ac:dyDescent="0.2">
      <c r="B15" s="152">
        <v>2</v>
      </c>
      <c r="C15" s="145">
        <v>202</v>
      </c>
      <c r="D15" s="146" t="s">
        <v>57</v>
      </c>
      <c r="E15" s="147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79"/>
      <c r="R15" s="179"/>
      <c r="S15" s="179">
        <v>0</v>
      </c>
      <c r="T15" s="148">
        <v>0</v>
      </c>
      <c r="U15" s="148"/>
      <c r="V15" s="149"/>
      <c r="W15" s="148"/>
      <c r="X15" s="148"/>
      <c r="Y15" s="148"/>
      <c r="Z15" s="148"/>
      <c r="AA15" s="148"/>
      <c r="AB15" s="150"/>
      <c r="AC15" s="148">
        <f t="shared" si="0"/>
        <v>0</v>
      </c>
      <c r="AD15" s="148">
        <f t="shared" si="0"/>
        <v>0</v>
      </c>
      <c r="AE15" s="148">
        <f t="shared" si="0"/>
        <v>0</v>
      </c>
      <c r="AF15" s="148">
        <f t="shared" si="0"/>
        <v>0</v>
      </c>
      <c r="AG15" s="135">
        <f t="shared" si="1"/>
        <v>0</v>
      </c>
      <c r="AH15" s="131">
        <v>9</v>
      </c>
      <c r="AI15" s="151">
        <v>5.0000000000000001E-3</v>
      </c>
      <c r="AJ15" s="132">
        <f t="shared" si="2"/>
        <v>4.4999999999999998E-2</v>
      </c>
    </row>
    <row r="16" spans="2:36" ht="15" x14ac:dyDescent="0.2">
      <c r="B16" s="145">
        <v>3</v>
      </c>
      <c r="C16" s="145">
        <v>203</v>
      </c>
      <c r="D16" s="153" t="s">
        <v>58</v>
      </c>
      <c r="E16" s="147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79"/>
      <c r="R16" s="179"/>
      <c r="S16" s="179">
        <v>0</v>
      </c>
      <c r="T16" s="148">
        <v>0</v>
      </c>
      <c r="U16" s="148"/>
      <c r="V16" s="149"/>
      <c r="W16" s="148"/>
      <c r="X16" s="148"/>
      <c r="Y16" s="148"/>
      <c r="Z16" s="148"/>
      <c r="AA16" s="148"/>
      <c r="AB16" s="150"/>
      <c r="AC16" s="148">
        <f t="shared" si="0"/>
        <v>0</v>
      </c>
      <c r="AD16" s="148">
        <f t="shared" si="0"/>
        <v>0</v>
      </c>
      <c r="AE16" s="148">
        <f t="shared" si="0"/>
        <v>0</v>
      </c>
      <c r="AF16" s="148">
        <f t="shared" si="0"/>
        <v>0</v>
      </c>
      <c r="AG16" s="135">
        <f t="shared" si="1"/>
        <v>0</v>
      </c>
      <c r="AH16" s="131">
        <v>9</v>
      </c>
      <c r="AI16" s="151">
        <v>5.0000000000000001E-3</v>
      </c>
      <c r="AJ16" s="132">
        <f t="shared" si="2"/>
        <v>4.4999999999999998E-2</v>
      </c>
    </row>
    <row r="17" spans="1:36" ht="15" x14ac:dyDescent="0.2">
      <c r="B17" s="152">
        <v>4</v>
      </c>
      <c r="C17" s="145">
        <v>204</v>
      </c>
      <c r="D17" s="146" t="s">
        <v>59</v>
      </c>
      <c r="E17" s="147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79"/>
      <c r="R17" s="179"/>
      <c r="S17" s="179">
        <v>0</v>
      </c>
      <c r="T17" s="148">
        <v>0</v>
      </c>
      <c r="U17" s="148"/>
      <c r="V17" s="149"/>
      <c r="W17" s="148"/>
      <c r="X17" s="148"/>
      <c r="Y17" s="148"/>
      <c r="Z17" s="148"/>
      <c r="AA17" s="148"/>
      <c r="AB17" s="150"/>
      <c r="AC17" s="148">
        <f t="shared" si="0"/>
        <v>0</v>
      </c>
      <c r="AD17" s="148">
        <f t="shared" si="0"/>
        <v>0</v>
      </c>
      <c r="AE17" s="148">
        <f t="shared" si="0"/>
        <v>0</v>
      </c>
      <c r="AF17" s="148">
        <f t="shared" si="0"/>
        <v>0</v>
      </c>
      <c r="AG17" s="135">
        <f t="shared" si="1"/>
        <v>0</v>
      </c>
      <c r="AH17" s="131">
        <v>9</v>
      </c>
      <c r="AI17" s="151">
        <v>5.0000000000000001E-3</v>
      </c>
      <c r="AJ17" s="132">
        <f t="shared" si="2"/>
        <v>4.4999999999999998E-2</v>
      </c>
    </row>
    <row r="18" spans="1:36" ht="15" x14ac:dyDescent="0.2">
      <c r="B18" s="145">
        <v>5</v>
      </c>
      <c r="C18" s="145">
        <v>205</v>
      </c>
      <c r="D18" s="153" t="s">
        <v>60</v>
      </c>
      <c r="E18" s="147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79"/>
      <c r="R18" s="179"/>
      <c r="S18" s="148">
        <v>0</v>
      </c>
      <c r="T18" s="148">
        <v>0</v>
      </c>
      <c r="U18" s="148"/>
      <c r="V18" s="149"/>
      <c r="W18" s="148"/>
      <c r="X18" s="148"/>
      <c r="Y18" s="148"/>
      <c r="Z18" s="148"/>
      <c r="AA18" s="148"/>
      <c r="AB18" s="150"/>
      <c r="AC18" s="148">
        <f t="shared" si="0"/>
        <v>0</v>
      </c>
      <c r="AD18" s="148">
        <f t="shared" si="0"/>
        <v>0</v>
      </c>
      <c r="AE18" s="148">
        <f t="shared" si="0"/>
        <v>0</v>
      </c>
      <c r="AF18" s="148">
        <f t="shared" si="0"/>
        <v>0</v>
      </c>
      <c r="AG18" s="135">
        <f t="shared" si="1"/>
        <v>0</v>
      </c>
      <c r="AH18" s="131">
        <v>9</v>
      </c>
      <c r="AI18" s="151">
        <v>5.0000000000000001E-3</v>
      </c>
      <c r="AJ18" s="132">
        <f t="shared" si="2"/>
        <v>4.4999999999999998E-2</v>
      </c>
    </row>
    <row r="19" spans="1:36" ht="15" x14ac:dyDescent="0.2">
      <c r="B19" s="145">
        <v>6</v>
      </c>
      <c r="C19" s="145">
        <v>331</v>
      </c>
      <c r="D19" s="153" t="s">
        <v>61</v>
      </c>
      <c r="E19" s="147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79"/>
      <c r="R19" s="179"/>
      <c r="S19" s="179">
        <v>0</v>
      </c>
      <c r="T19" s="148">
        <v>0</v>
      </c>
      <c r="U19" s="148"/>
      <c r="V19" s="149"/>
      <c r="W19" s="148"/>
      <c r="X19" s="148"/>
      <c r="Y19" s="148"/>
      <c r="Z19" s="148"/>
      <c r="AA19" s="148"/>
      <c r="AB19" s="150"/>
      <c r="AC19" s="148">
        <f t="shared" si="0"/>
        <v>0</v>
      </c>
      <c r="AD19" s="148">
        <f t="shared" si="0"/>
        <v>0</v>
      </c>
      <c r="AE19" s="148">
        <f t="shared" si="0"/>
        <v>0</v>
      </c>
      <c r="AF19" s="148">
        <f t="shared" si="0"/>
        <v>0</v>
      </c>
      <c r="AG19" s="135">
        <f t="shared" si="1"/>
        <v>0</v>
      </c>
      <c r="AH19" s="131">
        <v>9</v>
      </c>
      <c r="AI19" s="151">
        <v>5.0000000000000001E-3</v>
      </c>
      <c r="AJ19" s="132">
        <f t="shared" si="2"/>
        <v>4.4999999999999998E-2</v>
      </c>
    </row>
    <row r="20" spans="1:36" ht="15" x14ac:dyDescent="0.2">
      <c r="B20" s="145">
        <v>7</v>
      </c>
      <c r="C20" s="145">
        <v>332</v>
      </c>
      <c r="D20" s="153" t="s">
        <v>62</v>
      </c>
      <c r="E20" s="147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79"/>
      <c r="R20" s="179"/>
      <c r="S20" s="179">
        <v>0</v>
      </c>
      <c r="T20" s="148">
        <v>0</v>
      </c>
      <c r="U20" s="148"/>
      <c r="V20" s="149"/>
      <c r="W20" s="148"/>
      <c r="X20" s="148"/>
      <c r="Y20" s="148"/>
      <c r="Z20" s="148"/>
      <c r="AA20" s="148"/>
      <c r="AB20" s="150"/>
      <c r="AC20" s="148">
        <f t="shared" si="0"/>
        <v>0</v>
      </c>
      <c r="AD20" s="148">
        <f t="shared" si="0"/>
        <v>0</v>
      </c>
      <c r="AE20" s="148">
        <f t="shared" si="0"/>
        <v>0</v>
      </c>
      <c r="AF20" s="148">
        <f t="shared" si="0"/>
        <v>0</v>
      </c>
      <c r="AG20" s="135">
        <f t="shared" si="1"/>
        <v>0</v>
      </c>
      <c r="AH20" s="131"/>
      <c r="AI20" s="151">
        <v>5.0000000000000001E-3</v>
      </c>
      <c r="AJ20" s="132">
        <f t="shared" si="2"/>
        <v>0</v>
      </c>
    </row>
    <row r="21" spans="1:36" ht="15" x14ac:dyDescent="0.2">
      <c r="B21" s="145">
        <v>8</v>
      </c>
      <c r="C21" s="145">
        <v>333</v>
      </c>
      <c r="D21" s="153" t="s">
        <v>63</v>
      </c>
      <c r="E21" s="147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79"/>
      <c r="R21" s="179"/>
      <c r="S21" s="179">
        <v>0</v>
      </c>
      <c r="T21" s="148">
        <v>0</v>
      </c>
      <c r="U21" s="148"/>
      <c r="V21" s="149"/>
      <c r="W21" s="148"/>
      <c r="X21" s="148"/>
      <c r="Y21" s="148"/>
      <c r="Z21" s="148"/>
      <c r="AA21" s="148"/>
      <c r="AB21" s="150"/>
      <c r="AC21" s="148">
        <f t="shared" si="0"/>
        <v>0</v>
      </c>
      <c r="AD21" s="148">
        <f t="shared" si="0"/>
        <v>0</v>
      </c>
      <c r="AE21" s="148">
        <f t="shared" si="0"/>
        <v>0</v>
      </c>
      <c r="AF21" s="148">
        <f t="shared" si="0"/>
        <v>0</v>
      </c>
      <c r="AG21" s="135">
        <f t="shared" si="1"/>
        <v>0</v>
      </c>
      <c r="AH21" s="131"/>
      <c r="AI21" s="151">
        <v>5.0000000000000001E-3</v>
      </c>
      <c r="AJ21" s="132">
        <f t="shared" si="2"/>
        <v>0</v>
      </c>
    </row>
    <row r="22" spans="1:36" ht="15" x14ac:dyDescent="0.2">
      <c r="B22" s="152">
        <v>9</v>
      </c>
      <c r="C22" s="145">
        <v>334</v>
      </c>
      <c r="D22" s="146" t="s">
        <v>64</v>
      </c>
      <c r="E22" s="147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79"/>
      <c r="R22" s="179"/>
      <c r="S22" s="179">
        <v>0</v>
      </c>
      <c r="T22" s="148">
        <v>0</v>
      </c>
      <c r="U22" s="148"/>
      <c r="V22" s="149"/>
      <c r="W22" s="148"/>
      <c r="X22" s="148"/>
      <c r="Y22" s="148"/>
      <c r="Z22" s="148"/>
      <c r="AA22" s="148"/>
      <c r="AB22" s="150"/>
      <c r="AC22" s="148">
        <f t="shared" si="0"/>
        <v>0</v>
      </c>
      <c r="AD22" s="148">
        <f t="shared" si="0"/>
        <v>0</v>
      </c>
      <c r="AE22" s="148">
        <f t="shared" si="0"/>
        <v>0</v>
      </c>
      <c r="AF22" s="148">
        <f t="shared" si="0"/>
        <v>0</v>
      </c>
      <c r="AG22" s="135">
        <f t="shared" si="1"/>
        <v>0</v>
      </c>
      <c r="AH22" s="131">
        <v>8</v>
      </c>
      <c r="AI22" s="151">
        <v>5.0000000000000001E-3</v>
      </c>
      <c r="AJ22" s="132">
        <f t="shared" si="2"/>
        <v>0.04</v>
      </c>
    </row>
    <row r="23" spans="1:36" ht="15" x14ac:dyDescent="0.2">
      <c r="B23" s="145">
        <v>10</v>
      </c>
      <c r="C23" s="145">
        <v>335</v>
      </c>
      <c r="D23" s="146" t="s">
        <v>65</v>
      </c>
      <c r="E23" s="147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79"/>
      <c r="R23" s="179"/>
      <c r="S23" s="148">
        <v>0</v>
      </c>
      <c r="T23" s="148">
        <v>0</v>
      </c>
      <c r="U23" s="148"/>
      <c r="V23" s="149"/>
      <c r="W23" s="148"/>
      <c r="X23" s="148"/>
      <c r="Y23" s="148"/>
      <c r="Z23" s="148"/>
      <c r="AA23" s="148"/>
      <c r="AB23" s="150"/>
      <c r="AC23" s="148">
        <f t="shared" si="0"/>
        <v>0</v>
      </c>
      <c r="AD23" s="148">
        <f t="shared" si="0"/>
        <v>0</v>
      </c>
      <c r="AE23" s="148">
        <f t="shared" si="0"/>
        <v>0</v>
      </c>
      <c r="AF23" s="148">
        <f t="shared" si="0"/>
        <v>0</v>
      </c>
      <c r="AG23" s="135">
        <f t="shared" si="1"/>
        <v>0</v>
      </c>
      <c r="AH23" s="131">
        <v>7</v>
      </c>
      <c r="AI23" s="151">
        <v>5.0000000000000001E-3</v>
      </c>
      <c r="AJ23" s="132">
        <f t="shared" si="2"/>
        <v>3.5000000000000003E-2</v>
      </c>
    </row>
    <row r="24" spans="1:36" s="154" customFormat="1" ht="20.25" customHeight="1" x14ac:dyDescent="0.25">
      <c r="C24" s="419"/>
      <c r="D24" s="419"/>
      <c r="E24" s="419"/>
      <c r="F24" s="419"/>
      <c r="G24" s="137"/>
      <c r="H24" s="155"/>
      <c r="I24" s="155"/>
      <c r="J24" s="155"/>
      <c r="K24" s="155"/>
      <c r="L24" s="155"/>
      <c r="M24" s="156"/>
      <c r="N24" s="155"/>
      <c r="O24" s="155"/>
      <c r="P24" s="155"/>
      <c r="R24" s="137"/>
      <c r="S24" s="157"/>
      <c r="T24" s="158"/>
      <c r="U24" s="158"/>
      <c r="V24" s="158"/>
    </row>
    <row r="25" spans="1:36" s="154" customFormat="1" x14ac:dyDescent="0.25">
      <c r="B25" s="159" t="s">
        <v>6</v>
      </c>
      <c r="C25" s="137"/>
      <c r="E25" s="155"/>
      <c r="F25" s="137"/>
      <c r="G25" s="137"/>
      <c r="H25" s="155"/>
      <c r="I25" s="155"/>
      <c r="J25" s="155"/>
      <c r="K25" s="155"/>
      <c r="L25" s="155"/>
      <c r="M25" s="155"/>
      <c r="N25" s="155"/>
      <c r="O25" s="155"/>
      <c r="P25" s="155"/>
      <c r="R25" s="137"/>
      <c r="S25" s="157"/>
      <c r="T25" s="158"/>
      <c r="U25" s="158"/>
      <c r="V25" s="158"/>
    </row>
    <row r="26" spans="1:36" s="154" customFormat="1" x14ac:dyDescent="0.25">
      <c r="A26" s="171" t="s">
        <v>81</v>
      </c>
      <c r="B26" s="155">
        <v>3</v>
      </c>
      <c r="C26" s="137" t="s">
        <v>82</v>
      </c>
      <c r="E26" s="155"/>
      <c r="F26" s="137"/>
      <c r="G26" s="137"/>
      <c r="H26" s="155"/>
      <c r="I26" s="155"/>
      <c r="J26" s="155"/>
      <c r="K26" s="155"/>
      <c r="L26" s="155"/>
      <c r="M26" s="155"/>
      <c r="N26" s="155"/>
      <c r="O26" s="155"/>
      <c r="P26" s="155"/>
      <c r="R26" s="137"/>
      <c r="S26" s="157"/>
      <c r="T26" s="158"/>
      <c r="U26" s="158"/>
      <c r="V26" s="158"/>
    </row>
    <row r="27" spans="1:36" s="154" customFormat="1" x14ac:dyDescent="0.25">
      <c r="A27" s="171" t="s">
        <v>81</v>
      </c>
      <c r="B27" s="155">
        <v>1</v>
      </c>
      <c r="C27" s="137" t="s">
        <v>83</v>
      </c>
      <c r="E27" s="137"/>
      <c r="F27" s="137"/>
      <c r="G27" s="137"/>
      <c r="H27" s="155"/>
      <c r="I27" s="155"/>
      <c r="J27" s="155"/>
      <c r="K27" s="155"/>
      <c r="L27" s="155"/>
      <c r="M27" s="155"/>
      <c r="N27" s="155"/>
      <c r="O27" s="155"/>
      <c r="P27" s="155"/>
      <c r="R27" s="137"/>
      <c r="S27" s="157"/>
      <c r="T27" s="158"/>
      <c r="U27" s="158"/>
      <c r="V27" s="158"/>
    </row>
    <row r="28" spans="1:36" s="154" customFormat="1" x14ac:dyDescent="0.25">
      <c r="A28" s="171" t="s">
        <v>81</v>
      </c>
      <c r="B28" s="140">
        <v>0</v>
      </c>
      <c r="C28" s="137" t="s">
        <v>84</v>
      </c>
      <c r="E28" s="137"/>
      <c r="F28" s="137"/>
      <c r="G28" s="137"/>
      <c r="H28" s="155"/>
      <c r="I28" s="155"/>
      <c r="J28" s="155"/>
      <c r="K28" s="155"/>
      <c r="L28" s="155"/>
      <c r="M28" s="155"/>
      <c r="N28" s="155"/>
      <c r="O28" s="155"/>
      <c r="P28" s="155"/>
      <c r="R28" s="137"/>
      <c r="S28" s="157"/>
      <c r="T28" s="158"/>
      <c r="U28" s="158"/>
      <c r="V28" s="158"/>
    </row>
    <row r="29" spans="1:36" s="154" customFormat="1" hidden="1" x14ac:dyDescent="0.25">
      <c r="A29" s="171"/>
      <c r="C29" s="137" t="s">
        <v>85</v>
      </c>
      <c r="D29" s="137"/>
      <c r="E29" s="137"/>
      <c r="F29" s="137"/>
      <c r="G29" s="137"/>
      <c r="H29" s="155"/>
      <c r="I29" s="155"/>
      <c r="J29" s="155"/>
      <c r="K29" s="155"/>
      <c r="L29" s="155"/>
      <c r="M29" s="155"/>
      <c r="N29" s="155"/>
      <c r="O29" s="155"/>
      <c r="P29" s="155"/>
      <c r="R29" s="137"/>
      <c r="S29" s="140"/>
      <c r="T29" s="137"/>
      <c r="U29" s="137"/>
      <c r="V29" s="137"/>
    </row>
    <row r="30" spans="1:36" s="154" customFormat="1" hidden="1" x14ac:dyDescent="0.25">
      <c r="A30" s="171"/>
      <c r="C30" s="137"/>
      <c r="D30" s="137" t="s">
        <v>86</v>
      </c>
      <c r="E30" s="137"/>
      <c r="F30" s="137"/>
      <c r="G30" s="137"/>
      <c r="H30" s="155"/>
      <c r="I30" s="155"/>
      <c r="J30" s="155"/>
      <c r="K30" s="155"/>
      <c r="L30" s="155"/>
      <c r="M30" s="155"/>
      <c r="N30" s="155"/>
      <c r="O30" s="155"/>
      <c r="P30" s="155"/>
      <c r="R30" s="137"/>
      <c r="S30" s="140"/>
      <c r="T30" s="137"/>
      <c r="U30" s="137"/>
      <c r="V30" s="137"/>
    </row>
    <row r="31" spans="1:36" s="154" customFormat="1" hidden="1" x14ac:dyDescent="0.25">
      <c r="A31" s="171"/>
      <c r="C31" s="137"/>
      <c r="D31" s="137" t="s">
        <v>87</v>
      </c>
      <c r="E31" s="137"/>
      <c r="F31" s="137"/>
      <c r="G31" s="137"/>
      <c r="H31" s="155"/>
      <c r="I31" s="155"/>
      <c r="J31" s="155"/>
      <c r="K31" s="155"/>
      <c r="L31" s="155"/>
      <c r="M31" s="155"/>
      <c r="N31" s="155"/>
      <c r="O31" s="155"/>
      <c r="P31" s="155"/>
      <c r="R31" s="137"/>
      <c r="S31" s="140"/>
      <c r="T31" s="137"/>
      <c r="U31" s="137"/>
      <c r="V31" s="137"/>
    </row>
    <row r="32" spans="1:36" s="154" customFormat="1" hidden="1" x14ac:dyDescent="0.25">
      <c r="A32" s="171"/>
      <c r="C32" s="137"/>
      <c r="D32" s="137"/>
      <c r="E32" s="137"/>
      <c r="F32" s="137"/>
      <c r="G32" s="137"/>
      <c r="H32" s="155"/>
      <c r="I32" s="155"/>
      <c r="J32" s="155"/>
      <c r="K32" s="155"/>
      <c r="L32" s="155"/>
      <c r="M32" s="155"/>
      <c r="N32" s="155"/>
      <c r="O32" s="155"/>
      <c r="P32" s="155"/>
      <c r="R32" s="137"/>
      <c r="S32" s="140"/>
      <c r="T32" s="137"/>
      <c r="U32" s="137"/>
      <c r="V32" s="137"/>
    </row>
    <row r="33" spans="1:22" s="154" customFormat="1" hidden="1" x14ac:dyDescent="0.25">
      <c r="A33" s="171"/>
      <c r="C33" s="137" t="s">
        <v>88</v>
      </c>
      <c r="D33" s="137"/>
      <c r="E33" s="137"/>
      <c r="F33" s="137"/>
      <c r="G33" s="137"/>
      <c r="H33" s="155"/>
      <c r="I33" s="155"/>
      <c r="J33" s="155"/>
      <c r="K33" s="155"/>
      <c r="L33" s="155"/>
      <c r="M33" s="155"/>
      <c r="N33" s="155"/>
      <c r="O33" s="155"/>
      <c r="P33" s="155"/>
      <c r="R33" s="137"/>
      <c r="S33" s="140"/>
      <c r="T33" s="137"/>
      <c r="U33" s="137"/>
      <c r="V33" s="137"/>
    </row>
    <row r="34" spans="1:22" s="154" customFormat="1" hidden="1" x14ac:dyDescent="0.25">
      <c r="A34" s="171"/>
      <c r="C34" s="137"/>
      <c r="D34" s="137" t="s">
        <v>89</v>
      </c>
      <c r="E34" s="137"/>
      <c r="F34" s="137"/>
      <c r="G34" s="137"/>
      <c r="H34" s="155"/>
      <c r="I34" s="155"/>
      <c r="J34" s="155"/>
      <c r="K34" s="155"/>
      <c r="L34" s="155"/>
      <c r="M34" s="155"/>
      <c r="N34" s="155"/>
      <c r="O34" s="155"/>
      <c r="P34" s="155"/>
      <c r="R34" s="137"/>
      <c r="S34" s="140"/>
      <c r="T34" s="137"/>
      <c r="U34" s="137"/>
      <c r="V34" s="137"/>
    </row>
    <row r="35" spans="1:22" s="154" customFormat="1" hidden="1" x14ac:dyDescent="0.25">
      <c r="A35" s="171"/>
      <c r="C35" s="137"/>
      <c r="D35" s="137" t="s">
        <v>90</v>
      </c>
      <c r="E35" s="137"/>
      <c r="F35" s="137"/>
      <c r="G35" s="137"/>
      <c r="H35" s="155"/>
      <c r="I35" s="155"/>
      <c r="J35" s="155"/>
      <c r="K35" s="155"/>
      <c r="L35" s="155"/>
      <c r="M35" s="155"/>
      <c r="N35" s="155"/>
      <c r="O35" s="155"/>
      <c r="P35" s="155"/>
      <c r="R35" s="137"/>
      <c r="S35" s="140"/>
      <c r="T35" s="137"/>
      <c r="U35" s="137"/>
      <c r="V35" s="137"/>
    </row>
    <row r="36" spans="1:22" s="154" customFormat="1" hidden="1" x14ac:dyDescent="0.25">
      <c r="A36" s="171"/>
      <c r="C36" s="137"/>
      <c r="D36" s="160" t="s">
        <v>91</v>
      </c>
      <c r="E36" s="137"/>
      <c r="F36" s="137"/>
      <c r="G36" s="137"/>
      <c r="H36" s="155"/>
      <c r="I36" s="155"/>
      <c r="J36" s="155"/>
      <c r="K36" s="155"/>
      <c r="L36" s="155"/>
      <c r="M36" s="155"/>
      <c r="N36" s="155"/>
      <c r="O36" s="155"/>
      <c r="P36" s="155"/>
      <c r="R36" s="137"/>
      <c r="S36" s="140"/>
      <c r="T36" s="137"/>
      <c r="U36" s="137"/>
      <c r="V36" s="137"/>
    </row>
    <row r="37" spans="1:22" s="154" customFormat="1" hidden="1" x14ac:dyDescent="0.25">
      <c r="A37" s="171"/>
      <c r="C37" s="137"/>
      <c r="D37" s="137" t="s">
        <v>92</v>
      </c>
      <c r="E37" s="155"/>
      <c r="F37" s="155"/>
      <c r="G37" s="155"/>
      <c r="H37" s="155"/>
      <c r="I37" s="155"/>
      <c r="J37" s="137"/>
      <c r="K37" s="137"/>
      <c r="L37" s="137"/>
      <c r="M37" s="155"/>
      <c r="N37" s="155"/>
      <c r="O37" s="155"/>
      <c r="P37" s="155"/>
      <c r="R37" s="137"/>
      <c r="S37" s="140"/>
      <c r="T37" s="137"/>
      <c r="U37" s="137"/>
      <c r="V37" s="137"/>
    </row>
    <row r="38" spans="1:22" hidden="1" x14ac:dyDescent="0.25">
      <c r="A38" s="172"/>
    </row>
    <row r="39" spans="1:22" s="154" customFormat="1" hidden="1" x14ac:dyDescent="0.25">
      <c r="A39" s="171"/>
      <c r="C39" s="420" t="s">
        <v>93</v>
      </c>
      <c r="D39" s="420"/>
      <c r="E39" s="420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R39" s="137"/>
      <c r="S39" s="140"/>
      <c r="T39" s="137"/>
      <c r="U39" s="137"/>
      <c r="V39" s="137"/>
    </row>
    <row r="40" spans="1:22" ht="31.5" hidden="1" x14ac:dyDescent="0.25">
      <c r="A40" s="172"/>
      <c r="C40" s="421" t="s">
        <v>69</v>
      </c>
      <c r="D40" s="421"/>
      <c r="E40" s="161" t="s">
        <v>94</v>
      </c>
      <c r="F40" s="162" t="s">
        <v>95</v>
      </c>
    </row>
    <row r="41" spans="1:22" hidden="1" x14ac:dyDescent="0.25">
      <c r="A41" s="172"/>
      <c r="C41" s="163" t="s">
        <v>96</v>
      </c>
      <c r="D41" s="164" t="s">
        <v>97</v>
      </c>
      <c r="E41" s="165">
        <v>3</v>
      </c>
      <c r="F41" s="137">
        <f t="shared" ref="F41:F50" si="3">SUM(E41:E41)</f>
        <v>3</v>
      </c>
    </row>
    <row r="42" spans="1:22" hidden="1" x14ac:dyDescent="0.25">
      <c r="A42" s="172"/>
      <c r="C42" s="163" t="s">
        <v>98</v>
      </c>
      <c r="D42" s="164" t="s">
        <v>99</v>
      </c>
      <c r="E42" s="166">
        <v>1</v>
      </c>
      <c r="F42" s="137">
        <f t="shared" si="3"/>
        <v>1</v>
      </c>
    </row>
    <row r="43" spans="1:22" hidden="1" x14ac:dyDescent="0.25">
      <c r="A43" s="172"/>
      <c r="C43" s="163" t="s">
        <v>100</v>
      </c>
      <c r="D43" s="164" t="s">
        <v>101</v>
      </c>
      <c r="E43" s="167">
        <v>0</v>
      </c>
      <c r="F43" s="137">
        <f t="shared" si="3"/>
        <v>0</v>
      </c>
    </row>
    <row r="44" spans="1:22" hidden="1" x14ac:dyDescent="0.25">
      <c r="A44" s="172"/>
      <c r="C44" s="163" t="s">
        <v>102</v>
      </c>
      <c r="D44" s="164" t="s">
        <v>103</v>
      </c>
      <c r="E44" s="167">
        <v>0</v>
      </c>
      <c r="F44" s="137">
        <f t="shared" si="3"/>
        <v>0</v>
      </c>
    </row>
    <row r="45" spans="1:22" hidden="1" x14ac:dyDescent="0.25">
      <c r="A45" s="172"/>
      <c r="C45" s="163" t="s">
        <v>104</v>
      </c>
      <c r="D45" s="164" t="s">
        <v>105</v>
      </c>
      <c r="E45" s="165">
        <v>3</v>
      </c>
      <c r="F45" s="137">
        <f t="shared" si="3"/>
        <v>3</v>
      </c>
    </row>
    <row r="46" spans="1:22" hidden="1" x14ac:dyDescent="0.25">
      <c r="A46" s="172"/>
      <c r="C46" s="163" t="s">
        <v>106</v>
      </c>
      <c r="D46" s="164" t="s">
        <v>107</v>
      </c>
      <c r="E46" s="167">
        <v>0</v>
      </c>
      <c r="F46" s="137">
        <f t="shared" si="3"/>
        <v>0</v>
      </c>
    </row>
    <row r="47" spans="1:22" hidden="1" x14ac:dyDescent="0.25">
      <c r="A47" s="172"/>
      <c r="C47" s="163" t="s">
        <v>108</v>
      </c>
      <c r="D47" s="164" t="s">
        <v>109</v>
      </c>
      <c r="E47" s="165">
        <v>3</v>
      </c>
      <c r="F47" s="137">
        <f t="shared" si="3"/>
        <v>3</v>
      </c>
    </row>
    <row r="48" spans="1:22" hidden="1" x14ac:dyDescent="0.25">
      <c r="A48" s="172"/>
      <c r="C48" s="163" t="s">
        <v>110</v>
      </c>
      <c r="D48" s="164" t="s">
        <v>111</v>
      </c>
      <c r="E48" s="167">
        <v>0</v>
      </c>
      <c r="F48" s="137">
        <f t="shared" si="3"/>
        <v>0</v>
      </c>
    </row>
    <row r="49" spans="1:19" hidden="1" x14ac:dyDescent="0.25">
      <c r="A49" s="172"/>
      <c r="C49" s="163" t="s">
        <v>112</v>
      </c>
      <c r="D49" s="164" t="s">
        <v>113</v>
      </c>
      <c r="E49" s="167">
        <v>0</v>
      </c>
      <c r="F49" s="137">
        <f t="shared" si="3"/>
        <v>0</v>
      </c>
    </row>
    <row r="50" spans="1:19" hidden="1" x14ac:dyDescent="0.25">
      <c r="A50" s="172"/>
      <c r="C50" s="163" t="s">
        <v>114</v>
      </c>
      <c r="D50" s="164" t="s">
        <v>115</v>
      </c>
      <c r="E50" s="167">
        <v>0</v>
      </c>
      <c r="F50" s="137">
        <f t="shared" si="3"/>
        <v>0</v>
      </c>
    </row>
    <row r="51" spans="1:19" hidden="1" x14ac:dyDescent="0.25">
      <c r="A51" s="172"/>
      <c r="F51" s="137">
        <f>SUM(F41:F50)</f>
        <v>10</v>
      </c>
    </row>
    <row r="52" spans="1:19" ht="15.75" hidden="1" customHeight="1" x14ac:dyDescent="0.2">
      <c r="A52" s="172"/>
      <c r="Q52" s="137"/>
      <c r="S52" s="137"/>
    </row>
    <row r="53" spans="1:19" ht="15.75" hidden="1" customHeight="1" x14ac:dyDescent="0.2">
      <c r="A53" s="172"/>
      <c r="C53" s="160" t="s">
        <v>116</v>
      </c>
      <c r="Q53" s="137"/>
      <c r="S53" s="137"/>
    </row>
    <row r="54" spans="1:19" ht="15.75" hidden="1" customHeight="1" x14ac:dyDescent="0.2">
      <c r="A54" s="172"/>
      <c r="C54" s="168">
        <v>3</v>
      </c>
      <c r="D54" s="137" t="s">
        <v>82</v>
      </c>
      <c r="Q54" s="137"/>
      <c r="S54" s="137"/>
    </row>
    <row r="55" spans="1:19" ht="15.75" hidden="1" customHeight="1" x14ac:dyDescent="0.2">
      <c r="A55" s="172"/>
      <c r="C55" s="169">
        <v>1</v>
      </c>
      <c r="D55" s="137" t="s">
        <v>83</v>
      </c>
      <c r="Q55" s="137"/>
      <c r="S55" s="137"/>
    </row>
    <row r="56" spans="1:19" ht="15.75" hidden="1" customHeight="1" x14ac:dyDescent="0.2">
      <c r="A56" s="172"/>
      <c r="C56" s="170">
        <v>0</v>
      </c>
      <c r="D56" s="137" t="s">
        <v>84</v>
      </c>
      <c r="Q56" s="137"/>
      <c r="S56" s="137"/>
    </row>
    <row r="57" spans="1:19" ht="15.75" hidden="1" customHeight="1" x14ac:dyDescent="0.2">
      <c r="A57" s="172"/>
      <c r="Q57" s="137"/>
      <c r="S57" s="137"/>
    </row>
    <row r="58" spans="1:19" ht="15.75" hidden="1" customHeight="1" x14ac:dyDescent="0.2">
      <c r="A58" s="172"/>
      <c r="Q58" s="137"/>
      <c r="S58" s="137"/>
    </row>
    <row r="59" spans="1:19" ht="15" hidden="1" customHeight="1" x14ac:dyDescent="0.2">
      <c r="A59" s="172"/>
      <c r="Q59" s="137"/>
      <c r="S59" s="137"/>
    </row>
    <row r="60" spans="1:19" x14ac:dyDescent="0.25">
      <c r="A60" s="172" t="s">
        <v>81</v>
      </c>
      <c r="B60" s="137" t="s">
        <v>117</v>
      </c>
    </row>
    <row r="61" spans="1:19" x14ac:dyDescent="0.25">
      <c r="A61" s="172" t="s">
        <v>81</v>
      </c>
      <c r="B61" s="137" t="s">
        <v>118</v>
      </c>
    </row>
  </sheetData>
  <mergeCells count="17">
    <mergeCell ref="B10:B11"/>
    <mergeCell ref="C10:C11"/>
    <mergeCell ref="D10:D11"/>
    <mergeCell ref="E10:H11"/>
    <mergeCell ref="I10:L11"/>
    <mergeCell ref="AI10:AI11"/>
    <mergeCell ref="AJ10:AJ11"/>
    <mergeCell ref="C24:F24"/>
    <mergeCell ref="C39:E39"/>
    <mergeCell ref="C40:D40"/>
    <mergeCell ref="Q10:T11"/>
    <mergeCell ref="U10:X11"/>
    <mergeCell ref="Y10:AB11"/>
    <mergeCell ref="AC10:AF11"/>
    <mergeCell ref="AG10:AG11"/>
    <mergeCell ref="AH10:AH11"/>
    <mergeCell ref="M10:P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6:N28"/>
  <sheetViews>
    <sheetView showGridLines="0" view="pageBreakPreview" zoomScale="80" zoomScaleSheetLayoutView="80" workbookViewId="0">
      <selection activeCell="G25" sqref="G25"/>
    </sheetView>
  </sheetViews>
  <sheetFormatPr defaultRowHeight="15" x14ac:dyDescent="0.2"/>
  <cols>
    <col min="1" max="1" width="7.42578125" style="13" customWidth="1"/>
    <col min="2" max="2" width="4.7109375" style="13" bestFit="1" customWidth="1"/>
    <col min="3" max="3" width="7.85546875" style="13" customWidth="1"/>
    <col min="4" max="4" width="46.28515625" style="13" customWidth="1"/>
    <col min="5" max="5" width="22" style="13" customWidth="1"/>
    <col min="6" max="6" width="26.42578125" style="13" customWidth="1"/>
    <col min="7" max="7" width="12.140625" style="13" customWidth="1"/>
    <col min="8" max="8" width="8.28515625" style="13" customWidth="1"/>
    <col min="9" max="9" width="8.28515625" style="15" customWidth="1"/>
    <col min="10" max="10" width="8.28515625" style="13" customWidth="1"/>
    <col min="11" max="12" width="9.140625" style="13"/>
    <col min="13" max="14" width="22.140625" style="13" bestFit="1" customWidth="1"/>
    <col min="15" max="16384" width="9.140625" style="13"/>
  </cols>
  <sheetData>
    <row r="6" spans="1:14" ht="15.75" x14ac:dyDescent="0.25">
      <c r="B6" s="14" t="s">
        <v>25</v>
      </c>
    </row>
    <row r="7" spans="1:14" ht="15.75" x14ac:dyDescent="0.25">
      <c r="B7" s="1" t="str">
        <f>'13.Penyelesaian P3'!B8</f>
        <v>Januari s.d Agustus Tahun 2021</v>
      </c>
    </row>
    <row r="8" spans="1:14" ht="15.75" x14ac:dyDescent="0.25">
      <c r="B8" s="1" t="s">
        <v>66</v>
      </c>
    </row>
    <row r="9" spans="1:14" ht="15.75" x14ac:dyDescent="0.25">
      <c r="A9" s="16"/>
      <c r="B9" s="16"/>
      <c r="C9" s="16"/>
    </row>
    <row r="10" spans="1:14" ht="30.75" customHeight="1" x14ac:dyDescent="0.2">
      <c r="B10" s="70" t="s">
        <v>15</v>
      </c>
      <c r="C10" s="70" t="s">
        <v>26</v>
      </c>
      <c r="D10" s="70" t="s">
        <v>3</v>
      </c>
      <c r="E10" s="24" t="s">
        <v>17</v>
      </c>
      <c r="F10" s="24" t="s">
        <v>18</v>
      </c>
      <c r="G10" s="70" t="s">
        <v>20</v>
      </c>
      <c r="H10" s="24" t="s">
        <v>9</v>
      </c>
      <c r="I10" s="69" t="s">
        <v>10</v>
      </c>
      <c r="J10" s="24" t="s">
        <v>11</v>
      </c>
      <c r="M10" s="196" t="s">
        <v>130</v>
      </c>
      <c r="N10" s="196" t="s">
        <v>131</v>
      </c>
    </row>
    <row r="11" spans="1:14" ht="15.75" x14ac:dyDescent="0.25">
      <c r="A11" s="17"/>
      <c r="B11" s="95">
        <v>1</v>
      </c>
      <c r="C11" s="95">
        <v>201</v>
      </c>
      <c r="D11" s="273" t="s">
        <v>56</v>
      </c>
      <c r="E11" s="220">
        <v>0</v>
      </c>
      <c r="F11" s="274"/>
      <c r="G11" s="275" t="e">
        <f>F11/E11</f>
        <v>#DIV/0!</v>
      </c>
      <c r="H11" s="264"/>
      <c r="I11" s="96">
        <v>0.1</v>
      </c>
      <c r="J11" s="276">
        <v>0</v>
      </c>
      <c r="L11" s="13" t="s">
        <v>124</v>
      </c>
      <c r="M11" s="194">
        <v>89602314313</v>
      </c>
      <c r="N11" s="194">
        <v>89602314313</v>
      </c>
    </row>
    <row r="12" spans="1:14" ht="15.75" x14ac:dyDescent="0.25">
      <c r="A12" s="17"/>
      <c r="B12" s="95">
        <v>2</v>
      </c>
      <c r="C12" s="95">
        <v>202</v>
      </c>
      <c r="D12" s="273" t="s">
        <v>57</v>
      </c>
      <c r="E12" s="220">
        <v>0</v>
      </c>
      <c r="F12" s="277"/>
      <c r="G12" s="275" t="e">
        <f t="shared" ref="G12:G20" si="0">F12/E12</f>
        <v>#DIV/0!</v>
      </c>
      <c r="H12" s="120"/>
      <c r="I12" s="96">
        <v>0.1</v>
      </c>
      <c r="J12" s="121">
        <f t="shared" ref="J12:J18" si="1">H12*I12</f>
        <v>0</v>
      </c>
      <c r="M12" s="194">
        <v>8826994436</v>
      </c>
      <c r="N12" s="194">
        <v>8304036000</v>
      </c>
    </row>
    <row r="13" spans="1:14" ht="15.75" x14ac:dyDescent="0.25">
      <c r="A13" s="17"/>
      <c r="B13" s="95">
        <v>3</v>
      </c>
      <c r="C13" s="95">
        <v>203</v>
      </c>
      <c r="D13" s="273" t="s">
        <v>58</v>
      </c>
      <c r="E13" s="220">
        <v>0</v>
      </c>
      <c r="F13" s="277"/>
      <c r="G13" s="275" t="e">
        <f t="shared" si="0"/>
        <v>#DIV/0!</v>
      </c>
      <c r="H13" s="120"/>
      <c r="I13" s="96">
        <v>0.1</v>
      </c>
      <c r="J13" s="121">
        <f t="shared" si="1"/>
        <v>0</v>
      </c>
      <c r="M13" s="194">
        <v>6919753252</v>
      </c>
      <c r="N13" s="194">
        <v>6509790000</v>
      </c>
    </row>
    <row r="14" spans="1:14" s="97" customFormat="1" ht="15.75" x14ac:dyDescent="0.25">
      <c r="A14" s="119"/>
      <c r="B14" s="95">
        <v>4</v>
      </c>
      <c r="C14" s="95">
        <v>204</v>
      </c>
      <c r="D14" s="118" t="s">
        <v>59</v>
      </c>
      <c r="E14" s="220">
        <v>0</v>
      </c>
      <c r="F14" s="277"/>
      <c r="G14" s="275" t="e">
        <f t="shared" si="0"/>
        <v>#DIV/0!</v>
      </c>
      <c r="H14" s="120"/>
      <c r="I14" s="96">
        <v>0.1</v>
      </c>
      <c r="J14" s="121">
        <f t="shared" si="1"/>
        <v>0</v>
      </c>
      <c r="M14" s="195">
        <v>1609340905</v>
      </c>
      <c r="N14" s="195">
        <v>1325844000</v>
      </c>
    </row>
    <row r="15" spans="1:14" ht="15.75" x14ac:dyDescent="0.25">
      <c r="A15" s="17"/>
      <c r="B15" s="95">
        <v>5</v>
      </c>
      <c r="C15" s="95">
        <v>205</v>
      </c>
      <c r="D15" s="273" t="s">
        <v>60</v>
      </c>
      <c r="E15" s="220">
        <v>0</v>
      </c>
      <c r="F15" s="278"/>
      <c r="G15" s="275" t="e">
        <f t="shared" si="0"/>
        <v>#DIV/0!</v>
      </c>
      <c r="H15" s="264"/>
      <c r="I15" s="96">
        <v>0.1</v>
      </c>
      <c r="J15" s="276">
        <v>0</v>
      </c>
      <c r="M15" s="194">
        <v>26042922224</v>
      </c>
      <c r="N15" s="194">
        <v>24500000000</v>
      </c>
    </row>
    <row r="16" spans="1:14" ht="15.75" x14ac:dyDescent="0.25">
      <c r="A16" s="17"/>
      <c r="B16" s="95">
        <v>6</v>
      </c>
      <c r="C16" s="95">
        <v>331</v>
      </c>
      <c r="D16" s="273" t="s">
        <v>61</v>
      </c>
      <c r="E16" s="220">
        <v>0</v>
      </c>
      <c r="F16" s="278"/>
      <c r="G16" s="275" t="e">
        <f t="shared" si="0"/>
        <v>#DIV/0!</v>
      </c>
      <c r="H16" s="264"/>
      <c r="I16" s="96">
        <v>0.1</v>
      </c>
      <c r="J16" s="276">
        <v>0</v>
      </c>
      <c r="M16" s="194">
        <v>38258656779</v>
      </c>
      <c r="N16" s="194">
        <v>35992009000</v>
      </c>
    </row>
    <row r="17" spans="1:14" ht="15.75" x14ac:dyDescent="0.25">
      <c r="A17" s="17"/>
      <c r="B17" s="95">
        <v>7</v>
      </c>
      <c r="C17" s="95">
        <v>332</v>
      </c>
      <c r="D17" s="273" t="s">
        <v>62</v>
      </c>
      <c r="E17" s="220">
        <v>0</v>
      </c>
      <c r="F17" s="278"/>
      <c r="G17" s="275" t="e">
        <f t="shared" si="0"/>
        <v>#DIV/0!</v>
      </c>
      <c r="H17" s="264"/>
      <c r="I17" s="96">
        <v>0.1</v>
      </c>
      <c r="J17" s="276">
        <v>0</v>
      </c>
      <c r="M17" s="194">
        <v>47708319415</v>
      </c>
      <c r="N17" s="194">
        <v>923500000</v>
      </c>
    </row>
    <row r="18" spans="1:14" s="318" customFormat="1" ht="15.75" x14ac:dyDescent="0.25">
      <c r="A18" s="17"/>
      <c r="B18" s="329">
        <v>8</v>
      </c>
      <c r="C18" s="329">
        <v>333</v>
      </c>
      <c r="D18" s="330" t="s">
        <v>63</v>
      </c>
      <c r="E18" s="331">
        <v>0</v>
      </c>
      <c r="F18" s="332">
        <v>694717956</v>
      </c>
      <c r="G18" s="333" t="e">
        <f>F18/E18</f>
        <v>#DIV/0!</v>
      </c>
      <c r="H18" s="334"/>
      <c r="I18" s="335">
        <v>0.1</v>
      </c>
      <c r="J18" s="336">
        <f t="shared" si="1"/>
        <v>0</v>
      </c>
      <c r="M18" s="319">
        <v>2823266427</v>
      </c>
      <c r="N18" s="319">
        <v>2656001000</v>
      </c>
    </row>
    <row r="19" spans="1:14" ht="15.75" x14ac:dyDescent="0.25">
      <c r="A19" s="17"/>
      <c r="B19" s="279">
        <v>9</v>
      </c>
      <c r="C19" s="279">
        <v>334</v>
      </c>
      <c r="D19" s="280" t="s">
        <v>64</v>
      </c>
      <c r="E19" s="220">
        <v>0</v>
      </c>
      <c r="F19" s="281"/>
      <c r="G19" s="275" t="e">
        <f t="shared" si="0"/>
        <v>#DIV/0!</v>
      </c>
      <c r="H19" s="282"/>
      <c r="I19" s="283">
        <v>0.1</v>
      </c>
      <c r="J19" s="284">
        <v>0</v>
      </c>
      <c r="M19" s="194">
        <v>14937586654</v>
      </c>
      <c r="N19" s="194">
        <v>14052604000</v>
      </c>
    </row>
    <row r="20" spans="1:14" x14ac:dyDescent="0.2">
      <c r="A20" s="18"/>
      <c r="B20" s="234">
        <v>10</v>
      </c>
      <c r="C20" s="234">
        <v>335</v>
      </c>
      <c r="D20" s="233" t="s">
        <v>65</v>
      </c>
      <c r="E20" s="220">
        <v>0</v>
      </c>
      <c r="F20" s="278"/>
      <c r="G20" s="275" t="e">
        <f t="shared" si="0"/>
        <v>#DIV/0!</v>
      </c>
      <c r="H20" s="230"/>
      <c r="I20" s="231">
        <v>0.1</v>
      </c>
      <c r="J20" s="232">
        <v>0</v>
      </c>
      <c r="M20" s="194">
        <v>21757514727</v>
      </c>
      <c r="N20" s="194">
        <v>20468483183</v>
      </c>
    </row>
    <row r="21" spans="1:14" s="14" customFormat="1" ht="15.75" x14ac:dyDescent="0.25">
      <c r="A21" s="19"/>
      <c r="B21" s="382" t="s">
        <v>13</v>
      </c>
      <c r="C21" s="383"/>
      <c r="D21" s="384"/>
      <c r="E21" s="20">
        <f>SUM(E11:E20)</f>
        <v>0</v>
      </c>
      <c r="F21" s="20">
        <f>SUM(F11:F20)</f>
        <v>694717956</v>
      </c>
      <c r="G21" s="21" t="e">
        <f>F21/E21</f>
        <v>#DIV/0!</v>
      </c>
      <c r="H21" s="379">
        <f>SUM(H11:H18)</f>
        <v>0</v>
      </c>
      <c r="I21" s="380"/>
      <c r="J21" s="381"/>
    </row>
    <row r="22" spans="1:14" x14ac:dyDescent="0.2">
      <c r="F22" s="22"/>
    </row>
    <row r="23" spans="1:14" x14ac:dyDescent="0.2">
      <c r="B23" s="23" t="s">
        <v>6</v>
      </c>
    </row>
    <row r="24" spans="1:14" x14ac:dyDescent="0.2">
      <c r="B24" s="5" t="s">
        <v>81</v>
      </c>
      <c r="C24" s="13" t="s">
        <v>139</v>
      </c>
    </row>
    <row r="25" spans="1:14" x14ac:dyDescent="0.2">
      <c r="B25" s="23"/>
    </row>
    <row r="28" spans="1:14" x14ac:dyDescent="0.2">
      <c r="E28" s="302"/>
    </row>
  </sheetData>
  <sortState ref="C11:G18">
    <sortCondition descending="1" ref="G11:G18"/>
  </sortState>
  <mergeCells count="2">
    <mergeCell ref="H21:J21"/>
    <mergeCell ref="B21:D21"/>
  </mergeCells>
  <pageMargins left="0.7" right="0.7" top="0.75" bottom="0.75" header="0.3" footer="0.3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6:K29"/>
  <sheetViews>
    <sheetView showGridLines="0" view="pageBreakPreview" zoomScale="85" zoomScaleSheetLayoutView="85" workbookViewId="0">
      <selection activeCell="E22" sqref="E22"/>
    </sheetView>
  </sheetViews>
  <sheetFormatPr defaultRowHeight="15" x14ac:dyDescent="0.2"/>
  <cols>
    <col min="1" max="2" width="6.5703125" style="13" customWidth="1"/>
    <col min="3" max="3" width="6.28515625" style="13" customWidth="1"/>
    <col min="4" max="4" width="42.7109375" style="13" customWidth="1"/>
    <col min="5" max="6" width="23.85546875" style="13" bestFit="1" customWidth="1"/>
    <col min="7" max="7" width="20.7109375" style="13" bestFit="1" customWidth="1"/>
    <col min="8" max="8" width="10.7109375" style="13" bestFit="1" customWidth="1"/>
    <col min="9" max="9" width="10.140625" style="25" customWidth="1"/>
    <col min="10" max="10" width="8.42578125" style="13" customWidth="1"/>
    <col min="11" max="16384" width="9.140625" style="13"/>
  </cols>
  <sheetData>
    <row r="6" spans="1:11" ht="15.75" x14ac:dyDescent="0.25">
      <c r="B6" s="14" t="s">
        <v>27</v>
      </c>
    </row>
    <row r="7" spans="1:11" ht="15.75" x14ac:dyDescent="0.25">
      <c r="B7" s="1" t="str">
        <f>'14.EE Pemeriksaan'!B7</f>
        <v>Januari s.d Agustus Tahun 2021</v>
      </c>
    </row>
    <row r="8" spans="1:11" ht="15.75" x14ac:dyDescent="0.25">
      <c r="A8" s="26"/>
      <c r="B8" s="1" t="s">
        <v>66</v>
      </c>
    </row>
    <row r="9" spans="1:11" x14ac:dyDescent="0.2">
      <c r="A9" s="26"/>
      <c r="B9" s="26"/>
    </row>
    <row r="10" spans="1:11" ht="15" customHeight="1" x14ac:dyDescent="0.2">
      <c r="A10" s="27"/>
      <c r="B10" s="385" t="s">
        <v>15</v>
      </c>
      <c r="C10" s="385" t="s">
        <v>54</v>
      </c>
      <c r="D10" s="385" t="s">
        <v>23</v>
      </c>
      <c r="E10" s="385" t="s">
        <v>28</v>
      </c>
      <c r="F10" s="385"/>
      <c r="G10" s="385"/>
      <c r="H10" s="385" t="s">
        <v>21</v>
      </c>
      <c r="I10" s="390" t="s">
        <v>9</v>
      </c>
      <c r="J10" s="390" t="s">
        <v>10</v>
      </c>
      <c r="K10" s="390" t="s">
        <v>11</v>
      </c>
    </row>
    <row r="11" spans="1:11" ht="15" customHeight="1" x14ac:dyDescent="0.2">
      <c r="A11" s="27"/>
      <c r="B11" s="385"/>
      <c r="C11" s="385"/>
      <c r="D11" s="385"/>
      <c r="E11" s="385"/>
      <c r="F11" s="385"/>
      <c r="G11" s="385"/>
      <c r="H11" s="385"/>
      <c r="I11" s="390"/>
      <c r="J11" s="390" t="s">
        <v>10</v>
      </c>
      <c r="K11" s="390" t="s">
        <v>11</v>
      </c>
    </row>
    <row r="12" spans="1:11" ht="15.75" x14ac:dyDescent="0.2">
      <c r="A12" s="27"/>
      <c r="B12" s="385"/>
      <c r="C12" s="385"/>
      <c r="D12" s="385"/>
      <c r="E12" s="385" t="s">
        <v>29</v>
      </c>
      <c r="F12" s="28" t="s">
        <v>30</v>
      </c>
      <c r="G12" s="385" t="s">
        <v>31</v>
      </c>
      <c r="H12" s="385"/>
      <c r="I12" s="390"/>
      <c r="J12" s="390"/>
      <c r="K12" s="390"/>
    </row>
    <row r="13" spans="1:11" ht="15.75" x14ac:dyDescent="0.2">
      <c r="A13" s="27"/>
      <c r="B13" s="385"/>
      <c r="C13" s="385"/>
      <c r="D13" s="385"/>
      <c r="E13" s="385"/>
      <c r="F13" s="28" t="s">
        <v>32</v>
      </c>
      <c r="G13" s="385"/>
      <c r="H13" s="385"/>
      <c r="I13" s="390"/>
      <c r="J13" s="390"/>
      <c r="K13" s="390"/>
    </row>
    <row r="14" spans="1:11" x14ac:dyDescent="0.2">
      <c r="A14" s="27"/>
      <c r="B14" s="107">
        <v>1</v>
      </c>
      <c r="C14" s="98">
        <v>201</v>
      </c>
      <c r="D14" s="108" t="s">
        <v>56</v>
      </c>
      <c r="E14" s="306"/>
      <c r="F14" s="306"/>
      <c r="G14" s="306"/>
      <c r="H14" s="263"/>
      <c r="I14" s="264"/>
      <c r="J14" s="218"/>
      <c r="K14" s="219">
        <v>0</v>
      </c>
    </row>
    <row r="15" spans="1:11" x14ac:dyDescent="0.2">
      <c r="A15" s="27"/>
      <c r="B15" s="107">
        <v>2</v>
      </c>
      <c r="C15" s="98">
        <v>202</v>
      </c>
      <c r="D15" s="108" t="s">
        <v>57</v>
      </c>
      <c r="E15" s="265"/>
      <c r="F15" s="265"/>
      <c r="G15" s="265"/>
      <c r="H15" s="263"/>
      <c r="I15" s="264"/>
      <c r="J15" s="207"/>
      <c r="K15" s="208">
        <v>0</v>
      </c>
    </row>
    <row r="16" spans="1:11" x14ac:dyDescent="0.2">
      <c r="A16" s="27"/>
      <c r="B16" s="107">
        <v>3</v>
      </c>
      <c r="C16" s="98">
        <v>203</v>
      </c>
      <c r="D16" s="108" t="s">
        <v>58</v>
      </c>
      <c r="E16" s="266"/>
      <c r="F16" s="266"/>
      <c r="G16" s="266"/>
      <c r="H16" s="263"/>
      <c r="I16" s="120"/>
      <c r="J16" s="197"/>
      <c r="K16" s="198">
        <f t="shared" ref="K16:K21" si="0">I16*J16</f>
        <v>0</v>
      </c>
    </row>
    <row r="17" spans="1:11" s="97" customFormat="1" x14ac:dyDescent="0.2">
      <c r="A17" s="122"/>
      <c r="B17" s="107">
        <v>4</v>
      </c>
      <c r="C17" s="98">
        <v>204</v>
      </c>
      <c r="D17" s="108" t="s">
        <v>59</v>
      </c>
      <c r="E17" s="266"/>
      <c r="F17" s="266"/>
      <c r="G17" s="266"/>
      <c r="H17" s="263"/>
      <c r="I17" s="120"/>
      <c r="J17" s="123"/>
      <c r="K17" s="124">
        <f t="shared" si="0"/>
        <v>0</v>
      </c>
    </row>
    <row r="18" spans="1:11" x14ac:dyDescent="0.2">
      <c r="A18" s="27"/>
      <c r="B18" s="107">
        <v>5</v>
      </c>
      <c r="C18" s="98">
        <v>205</v>
      </c>
      <c r="D18" s="108" t="s">
        <v>60</v>
      </c>
      <c r="E18" s="265"/>
      <c r="F18" s="265"/>
      <c r="G18" s="265"/>
      <c r="H18" s="263"/>
      <c r="I18" s="264"/>
      <c r="J18" s="216"/>
      <c r="K18" s="217">
        <v>0</v>
      </c>
    </row>
    <row r="19" spans="1:11" x14ac:dyDescent="0.2">
      <c r="A19" s="27"/>
      <c r="B19" s="107">
        <v>6</v>
      </c>
      <c r="C19" s="98">
        <v>331</v>
      </c>
      <c r="D19" s="108" t="s">
        <v>61</v>
      </c>
      <c r="E19" s="265"/>
      <c r="F19" s="265"/>
      <c r="G19" s="265"/>
      <c r="H19" s="263"/>
      <c r="I19" s="264"/>
      <c r="J19" s="199"/>
      <c r="K19" s="200">
        <v>0</v>
      </c>
    </row>
    <row r="20" spans="1:11" x14ac:dyDescent="0.2">
      <c r="A20" s="27"/>
      <c r="B20" s="107">
        <v>7</v>
      </c>
      <c r="C20" s="98">
        <v>332</v>
      </c>
      <c r="D20" s="108" t="s">
        <v>62</v>
      </c>
      <c r="E20" s="265"/>
      <c r="F20" s="265"/>
      <c r="G20" s="265"/>
      <c r="H20" s="263"/>
      <c r="I20" s="264"/>
      <c r="J20" s="221"/>
      <c r="K20" s="222">
        <v>0</v>
      </c>
    </row>
    <row r="21" spans="1:11" x14ac:dyDescent="0.2">
      <c r="A21" s="27"/>
      <c r="B21" s="337">
        <v>8</v>
      </c>
      <c r="C21" s="338">
        <v>333</v>
      </c>
      <c r="D21" s="339" t="s">
        <v>63</v>
      </c>
      <c r="E21" s="340">
        <v>-28982319708</v>
      </c>
      <c r="F21" s="340">
        <v>-28528261984</v>
      </c>
      <c r="G21" s="340">
        <v>454057724</v>
      </c>
      <c r="H21" s="341"/>
      <c r="I21" s="342"/>
      <c r="J21" s="197"/>
      <c r="K21" s="198">
        <f t="shared" si="0"/>
        <v>0</v>
      </c>
    </row>
    <row r="22" spans="1:11" x14ac:dyDescent="0.2">
      <c r="A22" s="27"/>
      <c r="B22" s="267">
        <v>9</v>
      </c>
      <c r="C22" s="268">
        <v>334</v>
      </c>
      <c r="D22" s="269" t="s">
        <v>64</v>
      </c>
      <c r="E22" s="212"/>
      <c r="F22" s="212"/>
      <c r="G22" s="213"/>
      <c r="H22" s="263"/>
      <c r="I22" s="270"/>
      <c r="J22" s="210"/>
      <c r="K22" s="211">
        <v>0</v>
      </c>
    </row>
    <row r="23" spans="1:11" x14ac:dyDescent="0.2">
      <c r="A23" s="27"/>
      <c r="B23" s="240">
        <v>10</v>
      </c>
      <c r="C23" s="235">
        <v>335</v>
      </c>
      <c r="D23" s="236" t="s">
        <v>65</v>
      </c>
      <c r="E23" s="265"/>
      <c r="F23" s="265"/>
      <c r="G23" s="265"/>
      <c r="H23" s="263"/>
      <c r="I23" s="239"/>
      <c r="J23" s="237"/>
      <c r="K23" s="238">
        <v>0</v>
      </c>
    </row>
    <row r="24" spans="1:11" hidden="1" x14ac:dyDescent="0.2">
      <c r="A24" s="31">
        <v>0</v>
      </c>
      <c r="B24" s="31"/>
      <c r="C24" s="77"/>
      <c r="D24" s="78"/>
      <c r="E24" s="32"/>
      <c r="F24" s="32"/>
      <c r="G24" s="33"/>
      <c r="H24" s="30"/>
      <c r="I24" s="34"/>
      <c r="J24" s="27"/>
      <c r="K24" s="27"/>
    </row>
    <row r="25" spans="1:11" ht="15.75" customHeight="1" x14ac:dyDescent="0.25">
      <c r="A25" s="27"/>
      <c r="B25" s="386" t="s">
        <v>13</v>
      </c>
      <c r="C25" s="386"/>
      <c r="D25" s="386"/>
      <c r="E25" s="321">
        <f>SUM(E14:E23)</f>
        <v>-28982319708</v>
      </c>
      <c r="F25" s="320">
        <f>SUM(F14:F23)</f>
        <v>-28528261984</v>
      </c>
      <c r="G25" s="81">
        <f>SUM(G14:G23)</f>
        <v>454057724</v>
      </c>
      <c r="H25" s="35">
        <f>G25/E25</f>
        <v>-1.5666714347736158E-2</v>
      </c>
      <c r="I25" s="387">
        <f>SUM(I14:I23)</f>
        <v>0</v>
      </c>
      <c r="J25" s="388"/>
      <c r="K25" s="389"/>
    </row>
    <row r="26" spans="1:11" x14ac:dyDescent="0.2">
      <c r="A26" s="27"/>
      <c r="B26" s="27"/>
      <c r="C26" s="27"/>
      <c r="D26" s="27"/>
      <c r="E26" s="27"/>
      <c r="F26" s="27"/>
      <c r="G26" s="27"/>
    </row>
    <row r="27" spans="1:11" x14ac:dyDescent="0.2">
      <c r="B27" s="36" t="s">
        <v>6</v>
      </c>
    </row>
    <row r="28" spans="1:11" x14ac:dyDescent="0.2">
      <c r="B28" s="36" t="str">
        <f>'13.Penyelesaian P3'!B26</f>
        <v xml:space="preserve">*        Data KPP s.d. 30 Oktober 2021 </v>
      </c>
    </row>
    <row r="29" spans="1:11" x14ac:dyDescent="0.2">
      <c r="B29" s="36"/>
    </row>
  </sheetData>
  <sortState ref="C14:H21">
    <sortCondition descending="1" ref="H14:H21"/>
  </sortState>
  <mergeCells count="12">
    <mergeCell ref="B10:B13"/>
    <mergeCell ref="D10:D13"/>
    <mergeCell ref="C10:C13"/>
    <mergeCell ref="B25:D25"/>
    <mergeCell ref="I25:K25"/>
    <mergeCell ref="E10:G11"/>
    <mergeCell ref="H10:H13"/>
    <mergeCell ref="I10:I13"/>
    <mergeCell ref="J10:J13"/>
    <mergeCell ref="K10:K13"/>
    <mergeCell ref="E12:E13"/>
    <mergeCell ref="G12:G13"/>
  </mergeCells>
  <pageMargins left="0.7" right="0.7" top="0.75" bottom="0.75" header="0.3" footer="0.3"/>
  <pageSetup paperSize="9" scale="7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6:P36"/>
  <sheetViews>
    <sheetView showGridLines="0" view="pageBreakPreview" topLeftCell="C1" zoomScaleSheetLayoutView="100" workbookViewId="0">
      <selection activeCell="K26" sqref="K26"/>
    </sheetView>
  </sheetViews>
  <sheetFormatPr defaultColWidth="31.7109375" defaultRowHeight="15.75" x14ac:dyDescent="0.2"/>
  <cols>
    <col min="1" max="1" width="7.28515625" style="39" customWidth="1"/>
    <col min="2" max="2" width="4.140625" style="39" customWidth="1"/>
    <col min="3" max="3" width="6.7109375" style="39" customWidth="1"/>
    <col min="4" max="4" width="43.7109375" style="39" bestFit="1" customWidth="1"/>
    <col min="5" max="5" width="17.28515625" style="42" customWidth="1"/>
    <col min="6" max="6" width="8.28515625" style="39" customWidth="1"/>
    <col min="7" max="7" width="12.28515625" style="39" customWidth="1"/>
    <col min="8" max="8" width="10.5703125" style="39" customWidth="1"/>
    <col min="9" max="9" width="12.140625" style="39" customWidth="1"/>
    <col min="10" max="10" width="10.28515625" style="39" customWidth="1"/>
    <col min="11" max="11" width="13.85546875" style="39" customWidth="1"/>
    <col min="12" max="12" width="6.5703125" style="39" customWidth="1"/>
    <col min="13" max="13" width="9.42578125" style="39" customWidth="1"/>
    <col min="14" max="14" width="12.28515625" style="39" customWidth="1"/>
    <col min="15" max="15" width="8.42578125" style="6" customWidth="1"/>
    <col min="16" max="16" width="8.28515625" style="40" customWidth="1"/>
    <col min="17" max="17" width="9.140625" style="39" customWidth="1"/>
    <col min="18" max="16384" width="31.7109375" style="39"/>
  </cols>
  <sheetData>
    <row r="6" spans="2:16" x14ac:dyDescent="0.25">
      <c r="B6" s="37" t="s">
        <v>0</v>
      </c>
      <c r="C6" s="37"/>
      <c r="D6" s="7"/>
      <c r="E6" s="38"/>
      <c r="F6" s="37"/>
      <c r="G6" s="37"/>
      <c r="H6" s="7"/>
      <c r="I6" s="7"/>
    </row>
    <row r="7" spans="2:16" x14ac:dyDescent="0.25">
      <c r="B7" s="1" t="str">
        <f>'16.RD'!B7</f>
        <v>Januari s.d Agustus Tahun 2021</v>
      </c>
      <c r="C7" s="37"/>
      <c r="D7" s="7"/>
      <c r="E7" s="38"/>
      <c r="F7" s="37"/>
      <c r="G7" s="37"/>
      <c r="H7" s="7"/>
      <c r="I7" s="7"/>
    </row>
    <row r="8" spans="2:16" x14ac:dyDescent="0.25">
      <c r="B8" s="1" t="s">
        <v>66</v>
      </c>
      <c r="C8" s="37"/>
      <c r="D8" s="7"/>
      <c r="E8" s="38"/>
      <c r="F8" s="37"/>
      <c r="G8" s="37"/>
      <c r="H8" s="7"/>
      <c r="I8" s="7"/>
    </row>
    <row r="9" spans="2:16" x14ac:dyDescent="0.2">
      <c r="B9" s="41"/>
      <c r="C9" s="41"/>
    </row>
    <row r="10" spans="2:16" x14ac:dyDescent="0.2">
      <c r="B10" s="397" t="s">
        <v>15</v>
      </c>
      <c r="C10" s="397" t="s">
        <v>8</v>
      </c>
      <c r="D10" s="400" t="s">
        <v>3</v>
      </c>
      <c r="E10" s="396" t="s">
        <v>33</v>
      </c>
      <c r="F10" s="396" t="s">
        <v>34</v>
      </c>
      <c r="G10" s="396"/>
      <c r="H10" s="396"/>
      <c r="I10" s="396"/>
      <c r="J10" s="396"/>
      <c r="K10" s="395" t="s">
        <v>35</v>
      </c>
      <c r="L10" s="395" t="s">
        <v>9</v>
      </c>
      <c r="M10" s="395" t="s">
        <v>10</v>
      </c>
      <c r="N10" s="395" t="s">
        <v>11</v>
      </c>
    </row>
    <row r="11" spans="2:16" x14ac:dyDescent="0.2">
      <c r="B11" s="398"/>
      <c r="C11" s="398"/>
      <c r="D11" s="400"/>
      <c r="E11" s="396"/>
      <c r="F11" s="396" t="s">
        <v>36</v>
      </c>
      <c r="G11" s="396"/>
      <c r="H11" s="396" t="s">
        <v>37</v>
      </c>
      <c r="I11" s="396" t="s">
        <v>38</v>
      </c>
      <c r="J11" s="396" t="s">
        <v>4</v>
      </c>
      <c r="K11" s="395"/>
      <c r="L11" s="395"/>
      <c r="M11" s="395"/>
      <c r="N11" s="395"/>
    </row>
    <row r="12" spans="2:16" ht="31.5" x14ac:dyDescent="0.2">
      <c r="B12" s="399"/>
      <c r="C12" s="399"/>
      <c r="D12" s="400"/>
      <c r="E12" s="396"/>
      <c r="F12" s="43" t="s">
        <v>39</v>
      </c>
      <c r="G12" s="43" t="s">
        <v>40</v>
      </c>
      <c r="H12" s="396"/>
      <c r="I12" s="396"/>
      <c r="J12" s="396"/>
      <c r="K12" s="395"/>
      <c r="L12" s="395"/>
      <c r="M12" s="395"/>
      <c r="N12" s="395"/>
    </row>
    <row r="13" spans="2:16" hidden="1" x14ac:dyDescent="0.2">
      <c r="B13" s="106">
        <v>1</v>
      </c>
      <c r="C13" s="107">
        <v>201</v>
      </c>
      <c r="D13" s="108" t="s">
        <v>56</v>
      </c>
      <c r="E13" s="309"/>
      <c r="F13" s="307"/>
      <c r="G13" s="307"/>
      <c r="H13" s="307"/>
      <c r="I13" s="307"/>
      <c r="J13" s="310"/>
      <c r="K13" s="109" t="e">
        <f>J13/E13</f>
        <v>#DIV/0!</v>
      </c>
      <c r="L13" s="110"/>
      <c r="M13" s="111">
        <v>2.5000000000000001E-2</v>
      </c>
      <c r="N13" s="112">
        <v>0</v>
      </c>
    </row>
    <row r="14" spans="2:16" hidden="1" x14ac:dyDescent="0.2">
      <c r="B14" s="106">
        <v>2</v>
      </c>
      <c r="C14" s="107">
        <v>202</v>
      </c>
      <c r="D14" s="108" t="s">
        <v>57</v>
      </c>
      <c r="E14" s="309"/>
      <c r="F14" s="307"/>
      <c r="G14" s="307"/>
      <c r="H14" s="307"/>
      <c r="I14" s="307"/>
      <c r="J14" s="310"/>
      <c r="K14" s="109" t="e">
        <f t="shared" ref="K14:K22" si="0">J14/E14</f>
        <v>#DIV/0!</v>
      </c>
      <c r="L14" s="110"/>
      <c r="M14" s="111">
        <v>2.5000000000000001E-2</v>
      </c>
      <c r="N14" s="112">
        <v>0</v>
      </c>
    </row>
    <row r="15" spans="2:16" hidden="1" x14ac:dyDescent="0.2">
      <c r="B15" s="106">
        <v>3</v>
      </c>
      <c r="C15" s="107">
        <v>203</v>
      </c>
      <c r="D15" s="108" t="s">
        <v>58</v>
      </c>
      <c r="E15" s="309"/>
      <c r="F15" s="307"/>
      <c r="G15" s="307"/>
      <c r="H15" s="307"/>
      <c r="I15" s="307"/>
      <c r="J15" s="310"/>
      <c r="K15" s="109" t="e">
        <f t="shared" si="0"/>
        <v>#DIV/0!</v>
      </c>
      <c r="L15" s="110"/>
      <c r="M15" s="111">
        <v>2.5000000000000001E-2</v>
      </c>
      <c r="N15" s="112">
        <f t="shared" ref="N15:N20" si="1">L15*M15</f>
        <v>0</v>
      </c>
    </row>
    <row r="16" spans="2:16" s="114" customFormat="1" hidden="1" x14ac:dyDescent="0.2">
      <c r="B16" s="106">
        <v>4</v>
      </c>
      <c r="C16" s="107">
        <v>204</v>
      </c>
      <c r="D16" s="108" t="s">
        <v>59</v>
      </c>
      <c r="E16" s="309"/>
      <c r="F16" s="307"/>
      <c r="G16" s="307"/>
      <c r="H16" s="307"/>
      <c r="I16" s="307"/>
      <c r="J16" s="310"/>
      <c r="K16" s="109" t="e">
        <f t="shared" si="0"/>
        <v>#DIV/0!</v>
      </c>
      <c r="L16" s="110"/>
      <c r="M16" s="111">
        <v>2.5000000000000001E-2</v>
      </c>
      <c r="N16" s="112">
        <f t="shared" si="1"/>
        <v>0</v>
      </c>
      <c r="O16" s="125"/>
      <c r="P16" s="113"/>
    </row>
    <row r="17" spans="2:14" hidden="1" x14ac:dyDescent="0.2">
      <c r="B17" s="106">
        <v>5</v>
      </c>
      <c r="C17" s="107">
        <v>205</v>
      </c>
      <c r="D17" s="108" t="s">
        <v>60</v>
      </c>
      <c r="E17" s="309"/>
      <c r="F17" s="307"/>
      <c r="G17" s="307"/>
      <c r="H17" s="307"/>
      <c r="I17" s="307"/>
      <c r="J17" s="310"/>
      <c r="K17" s="109" t="e">
        <f t="shared" si="0"/>
        <v>#DIV/0!</v>
      </c>
      <c r="L17" s="110"/>
      <c r="M17" s="111">
        <v>2.5000000000000001E-2</v>
      </c>
      <c r="N17" s="112">
        <v>0</v>
      </c>
    </row>
    <row r="18" spans="2:14" hidden="1" x14ac:dyDescent="0.2">
      <c r="B18" s="106">
        <v>6</v>
      </c>
      <c r="C18" s="107">
        <v>331</v>
      </c>
      <c r="D18" s="108" t="s">
        <v>61</v>
      </c>
      <c r="E18" s="309"/>
      <c r="F18" s="307"/>
      <c r="G18" s="307"/>
      <c r="H18" s="307"/>
      <c r="I18" s="307"/>
      <c r="J18" s="310"/>
      <c r="K18" s="109" t="e">
        <f t="shared" si="0"/>
        <v>#DIV/0!</v>
      </c>
      <c r="L18" s="110"/>
      <c r="M18" s="111">
        <v>2.5000000000000001E-2</v>
      </c>
      <c r="N18" s="112">
        <v>0</v>
      </c>
    </row>
    <row r="19" spans="2:14" hidden="1" x14ac:dyDescent="0.2">
      <c r="B19" s="106">
        <v>7</v>
      </c>
      <c r="C19" s="107">
        <v>332</v>
      </c>
      <c r="D19" s="108" t="s">
        <v>62</v>
      </c>
      <c r="E19" s="309"/>
      <c r="F19" s="307"/>
      <c r="G19" s="307"/>
      <c r="H19" s="307"/>
      <c r="I19" s="307"/>
      <c r="J19" s="310"/>
      <c r="K19" s="109" t="e">
        <f t="shared" si="0"/>
        <v>#DIV/0!</v>
      </c>
      <c r="L19" s="110"/>
      <c r="M19" s="111">
        <v>2.5000000000000001E-2</v>
      </c>
      <c r="N19" s="112">
        <v>0</v>
      </c>
    </row>
    <row r="20" spans="2:14" x14ac:dyDescent="0.2">
      <c r="B20" s="343">
        <v>8</v>
      </c>
      <c r="C20" s="337">
        <v>333</v>
      </c>
      <c r="D20" s="339" t="s">
        <v>63</v>
      </c>
      <c r="E20" s="361">
        <v>90</v>
      </c>
      <c r="F20" s="362">
        <v>10.95</v>
      </c>
      <c r="G20" s="363">
        <v>9.85</v>
      </c>
      <c r="H20" s="364">
        <v>4</v>
      </c>
      <c r="I20" s="363">
        <v>10.5</v>
      </c>
      <c r="J20" s="364">
        <f>SUM(F20:I20)</f>
        <v>35.299999999999997</v>
      </c>
      <c r="K20" s="365">
        <f t="shared" si="0"/>
        <v>0.39222222222222219</v>
      </c>
      <c r="L20" s="344"/>
      <c r="M20" s="345">
        <v>2.5000000000000001E-2</v>
      </c>
      <c r="N20" s="346">
        <f t="shared" si="1"/>
        <v>0</v>
      </c>
    </row>
    <row r="21" spans="2:14" hidden="1" x14ac:dyDescent="0.2">
      <c r="B21" s="106">
        <v>9</v>
      </c>
      <c r="C21" s="107">
        <v>334</v>
      </c>
      <c r="D21" s="108" t="s">
        <v>64</v>
      </c>
      <c r="E21" s="309"/>
      <c r="F21" s="311"/>
      <c r="G21" s="311"/>
      <c r="H21" s="312"/>
      <c r="I21" s="307"/>
      <c r="J21" s="310"/>
      <c r="K21" s="109" t="e">
        <f t="shared" si="0"/>
        <v>#DIV/0!</v>
      </c>
      <c r="L21" s="110"/>
      <c r="M21" s="111">
        <v>2.5000000000000001E-2</v>
      </c>
      <c r="N21" s="112">
        <v>7.5000000000000011E-2</v>
      </c>
    </row>
    <row r="22" spans="2:14" hidden="1" x14ac:dyDescent="0.2">
      <c r="B22" s="106">
        <v>10</v>
      </c>
      <c r="C22" s="106">
        <v>335</v>
      </c>
      <c r="D22" s="262" t="s">
        <v>65</v>
      </c>
      <c r="E22" s="309"/>
      <c r="F22" s="307"/>
      <c r="G22" s="307"/>
      <c r="H22" s="307"/>
      <c r="I22" s="307"/>
      <c r="J22" s="310"/>
      <c r="K22" s="109" t="e">
        <f t="shared" si="0"/>
        <v>#DIV/0!</v>
      </c>
      <c r="L22" s="110"/>
      <c r="M22" s="111">
        <v>2.5000000000000001E-2</v>
      </c>
      <c r="N22" s="112">
        <v>0</v>
      </c>
    </row>
    <row r="23" spans="2:14" x14ac:dyDescent="0.25">
      <c r="B23" s="391" t="s">
        <v>4</v>
      </c>
      <c r="C23" s="391"/>
      <c r="D23" s="391"/>
      <c r="E23" s="313">
        <f>SUM(E13:E22)</f>
        <v>90</v>
      </c>
      <c r="F23" s="313">
        <f t="shared" ref="F23:J23" si="2">SUM(F13:F22)</f>
        <v>10.95</v>
      </c>
      <c r="G23" s="313">
        <f t="shared" si="2"/>
        <v>9.85</v>
      </c>
      <c r="H23" s="313">
        <f t="shared" si="2"/>
        <v>4</v>
      </c>
      <c r="I23" s="313">
        <f>SUM(I13:I22)</f>
        <v>10.5</v>
      </c>
      <c r="J23" s="313">
        <f t="shared" si="2"/>
        <v>35.299999999999997</v>
      </c>
      <c r="K23" s="47">
        <f t="shared" ref="K23" si="3">J23/E23</f>
        <v>0.39222222222222219</v>
      </c>
      <c r="L23" s="392">
        <f>SUM(L13:L22)</f>
        <v>0</v>
      </c>
      <c r="M23" s="393"/>
      <c r="N23" s="394"/>
    </row>
    <row r="24" spans="2:14" x14ac:dyDescent="0.2">
      <c r="E24" s="39"/>
    </row>
    <row r="25" spans="2:14" x14ac:dyDescent="0.2">
      <c r="B25" s="36" t="s">
        <v>6</v>
      </c>
      <c r="C25" s="36"/>
      <c r="E25" s="39"/>
    </row>
    <row r="26" spans="2:14" x14ac:dyDescent="0.2">
      <c r="B26" s="36" t="str">
        <f>'16.RD'!B28</f>
        <v xml:space="preserve">*        Data KPP s.d. 30 Oktober 2021 </v>
      </c>
      <c r="C26" s="36"/>
      <c r="E26" s="39"/>
    </row>
    <row r="27" spans="2:14" x14ac:dyDescent="0.25">
      <c r="B27" s="36"/>
      <c r="C27" s="36"/>
      <c r="D27" s="48"/>
      <c r="E27" s="39"/>
    </row>
    <row r="28" spans="2:14" x14ac:dyDescent="0.25">
      <c r="D28" s="48"/>
      <c r="E28" s="39"/>
    </row>
    <row r="29" spans="2:14" x14ac:dyDescent="0.25">
      <c r="D29" s="48"/>
      <c r="E29" s="39"/>
    </row>
    <row r="30" spans="2:14" x14ac:dyDescent="0.25">
      <c r="D30" s="48"/>
      <c r="E30" s="39"/>
    </row>
    <row r="31" spans="2:14" x14ac:dyDescent="0.25">
      <c r="D31" s="48"/>
      <c r="E31" s="39"/>
    </row>
    <row r="32" spans="2:14" x14ac:dyDescent="0.25">
      <c r="D32" s="48"/>
      <c r="E32" s="39"/>
    </row>
    <row r="33" spans="4:5" x14ac:dyDescent="0.25">
      <c r="D33" s="48"/>
      <c r="E33" s="39"/>
    </row>
    <row r="34" spans="4:5" x14ac:dyDescent="0.25">
      <c r="D34" s="48"/>
      <c r="E34" s="39"/>
    </row>
    <row r="35" spans="4:5" x14ac:dyDescent="0.25">
      <c r="D35" s="48"/>
      <c r="E35" s="39"/>
    </row>
    <row r="36" spans="4:5" x14ac:dyDescent="0.25">
      <c r="D36" s="48"/>
      <c r="E36" s="39"/>
    </row>
  </sheetData>
  <sortState ref="C13:K20">
    <sortCondition descending="1" ref="K13:K20"/>
  </sortState>
  <mergeCells count="15">
    <mergeCell ref="B23:D23"/>
    <mergeCell ref="L23:N23"/>
    <mergeCell ref="L10:L12"/>
    <mergeCell ref="M10:M12"/>
    <mergeCell ref="N10:N12"/>
    <mergeCell ref="F11:G11"/>
    <mergeCell ref="H11:H12"/>
    <mergeCell ref="I11:I12"/>
    <mergeCell ref="J11:J12"/>
    <mergeCell ref="B10:B12"/>
    <mergeCell ref="C10:C12"/>
    <mergeCell ref="D10:D12"/>
    <mergeCell ref="E10:E12"/>
    <mergeCell ref="F10:J10"/>
    <mergeCell ref="K10:K12"/>
  </mergeCells>
  <pageMargins left="0.7" right="0.7" top="0.75" bottom="0.75" header="0.3" footer="0.3"/>
  <pageSetup paperSize="9" scale="73" orientation="landscape" r:id="rId1"/>
  <colBreaks count="1" manualBreakCount="1">
    <brk id="1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6:M23"/>
  <sheetViews>
    <sheetView showGridLines="0" view="pageBreakPreview" zoomScale="80" zoomScaleSheetLayoutView="80" workbookViewId="0">
      <selection activeCell="H29" sqref="H29"/>
    </sheetView>
  </sheetViews>
  <sheetFormatPr defaultRowHeight="15" x14ac:dyDescent="0.2"/>
  <cols>
    <col min="1" max="1" width="4.140625" style="39" customWidth="1"/>
    <col min="2" max="2" width="5.5703125" style="39" customWidth="1"/>
    <col min="3" max="3" width="10" style="39" customWidth="1"/>
    <col min="4" max="4" width="38" style="39" bestFit="1" customWidth="1"/>
    <col min="5" max="5" width="30" style="39" customWidth="1"/>
    <col min="6" max="16384" width="9.140625" style="39"/>
  </cols>
  <sheetData>
    <row r="6" spans="2:13" ht="15.75" x14ac:dyDescent="0.25">
      <c r="B6" s="37" t="s">
        <v>41</v>
      </c>
      <c r="C6" s="7"/>
      <c r="D6" s="7"/>
      <c r="E6" s="37"/>
      <c r="F6" s="7"/>
      <c r="M6" s="40"/>
    </row>
    <row r="7" spans="2:13" ht="15.75" x14ac:dyDescent="0.25">
      <c r="B7" s="1" t="str">
        <f>'17.Penyelesaian LHP'!B7</f>
        <v>Januari s.d Agustus Tahun 2021</v>
      </c>
      <c r="C7" s="7"/>
      <c r="D7" s="7"/>
      <c r="E7" s="37"/>
      <c r="F7" s="7"/>
      <c r="M7" s="40"/>
    </row>
    <row r="8" spans="2:13" ht="15.75" x14ac:dyDescent="0.25">
      <c r="B8" s="1" t="s">
        <v>66</v>
      </c>
      <c r="C8" s="7"/>
      <c r="D8" s="7"/>
      <c r="E8" s="37"/>
      <c r="F8" s="7"/>
      <c r="M8" s="40"/>
    </row>
    <row r="10" spans="2:13" ht="15" customHeight="1" x14ac:dyDescent="0.25">
      <c r="B10" s="71" t="s">
        <v>7</v>
      </c>
      <c r="C10" s="68" t="s">
        <v>14</v>
      </c>
      <c r="D10" s="72" t="s">
        <v>16</v>
      </c>
      <c r="E10" s="73" t="s">
        <v>123</v>
      </c>
      <c r="F10" s="72" t="s">
        <v>9</v>
      </c>
      <c r="G10" s="72" t="s">
        <v>10</v>
      </c>
      <c r="H10" s="72" t="s">
        <v>11</v>
      </c>
    </row>
    <row r="11" spans="2:13" x14ac:dyDescent="0.2">
      <c r="B11" s="106">
        <v>1</v>
      </c>
      <c r="C11" s="107">
        <v>201</v>
      </c>
      <c r="D11" s="108" t="s">
        <v>56</v>
      </c>
      <c r="E11" s="209"/>
      <c r="F11" s="106"/>
      <c r="G11" s="92">
        <v>5.0000000000000001E-3</v>
      </c>
      <c r="H11" s="285">
        <v>0</v>
      </c>
    </row>
    <row r="12" spans="2:13" x14ac:dyDescent="0.2">
      <c r="B12" s="106">
        <v>2</v>
      </c>
      <c r="C12" s="107">
        <v>202</v>
      </c>
      <c r="D12" s="108" t="s">
        <v>57</v>
      </c>
      <c r="E12" s="209"/>
      <c r="F12" s="106"/>
      <c r="G12" s="92">
        <v>5.0000000000000001E-3</v>
      </c>
      <c r="H12" s="286">
        <v>0</v>
      </c>
    </row>
    <row r="13" spans="2:13" x14ac:dyDescent="0.2">
      <c r="B13" s="106">
        <v>3</v>
      </c>
      <c r="C13" s="107">
        <v>203</v>
      </c>
      <c r="D13" s="108" t="s">
        <v>58</v>
      </c>
      <c r="E13" s="209"/>
      <c r="F13" s="106"/>
      <c r="G13" s="92">
        <v>5.0000000000000001E-3</v>
      </c>
      <c r="H13" s="90">
        <f t="shared" ref="H13:H14" si="0">F13*G13</f>
        <v>0</v>
      </c>
    </row>
    <row r="14" spans="2:13" s="114" customFormat="1" x14ac:dyDescent="0.2">
      <c r="B14" s="106">
        <v>4</v>
      </c>
      <c r="C14" s="107">
        <v>204</v>
      </c>
      <c r="D14" s="108" t="s">
        <v>59</v>
      </c>
      <c r="E14" s="175"/>
      <c r="F14" s="106"/>
      <c r="G14" s="92">
        <v>5.0000000000000001E-3</v>
      </c>
      <c r="H14" s="90">
        <f t="shared" si="0"/>
        <v>0</v>
      </c>
    </row>
    <row r="15" spans="2:13" x14ac:dyDescent="0.2">
      <c r="B15" s="106">
        <v>5</v>
      </c>
      <c r="C15" s="107">
        <v>205</v>
      </c>
      <c r="D15" s="108" t="s">
        <v>60</v>
      </c>
      <c r="E15" s="209"/>
      <c r="F15" s="106"/>
      <c r="G15" s="92">
        <v>5.0000000000000001E-3</v>
      </c>
      <c r="H15" s="287">
        <v>0</v>
      </c>
    </row>
    <row r="16" spans="2:13" x14ac:dyDescent="0.2">
      <c r="B16" s="106">
        <v>6</v>
      </c>
      <c r="C16" s="107">
        <v>331</v>
      </c>
      <c r="D16" s="108" t="s">
        <v>61</v>
      </c>
      <c r="E16" s="209"/>
      <c r="F16" s="106"/>
      <c r="G16" s="92">
        <v>5.0000000000000001E-3</v>
      </c>
      <c r="H16" s="286">
        <v>0</v>
      </c>
    </row>
    <row r="17" spans="2:8" x14ac:dyDescent="0.2">
      <c r="B17" s="106">
        <v>7</v>
      </c>
      <c r="C17" s="107">
        <v>332</v>
      </c>
      <c r="D17" s="108" t="s">
        <v>62</v>
      </c>
      <c r="E17" s="209"/>
      <c r="F17" s="106"/>
      <c r="G17" s="92">
        <v>5.0000000000000001E-3</v>
      </c>
      <c r="H17" s="288">
        <v>0</v>
      </c>
    </row>
    <row r="18" spans="2:8" x14ac:dyDescent="0.2">
      <c r="B18" s="343">
        <v>8</v>
      </c>
      <c r="C18" s="337">
        <v>333</v>
      </c>
      <c r="D18" s="339" t="s">
        <v>63</v>
      </c>
      <c r="E18" s="347">
        <v>0</v>
      </c>
      <c r="F18" s="343"/>
      <c r="G18" s="348">
        <v>5.0000000000000001E-3</v>
      </c>
      <c r="H18" s="349">
        <f t="shared" ref="H18" si="1">F18*G18</f>
        <v>0</v>
      </c>
    </row>
    <row r="19" spans="2:8" x14ac:dyDescent="0.2">
      <c r="B19" s="106">
        <v>9</v>
      </c>
      <c r="C19" s="107">
        <v>334</v>
      </c>
      <c r="D19" s="108" t="s">
        <v>64</v>
      </c>
      <c r="E19" s="209"/>
      <c r="F19" s="106"/>
      <c r="G19" s="92">
        <v>5.0000000000000001E-3</v>
      </c>
      <c r="H19" s="289"/>
    </row>
    <row r="20" spans="2:8" x14ac:dyDescent="0.2">
      <c r="B20" s="242">
        <v>10</v>
      </c>
      <c r="C20" s="245">
        <v>335</v>
      </c>
      <c r="D20" s="241" t="s">
        <v>65</v>
      </c>
      <c r="E20" s="246"/>
      <c r="F20" s="242"/>
      <c r="G20" s="244">
        <v>5.0000000000000001E-3</v>
      </c>
      <c r="H20" s="243">
        <v>0</v>
      </c>
    </row>
    <row r="22" spans="2:8" x14ac:dyDescent="0.2">
      <c r="B22" s="36" t="str">
        <f>'17.Penyelesaian LHP'!B26</f>
        <v xml:space="preserve">*        Data KPP s.d. 30 Oktober 2021 </v>
      </c>
    </row>
    <row r="23" spans="2:8" x14ac:dyDescent="0.2">
      <c r="B23" s="36"/>
    </row>
  </sheetData>
  <sortState ref="C12:D19">
    <sortCondition ref="C12:C19"/>
  </sortState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xcel.Sheet.12" shapeId="12289" r:id="rId4">
          <objectPr defaultSize="0" autoPict="0" r:id="rId5">
            <anchor moveWithCells="1" sizeWithCells="1">
              <from>
                <xdr:col>0</xdr:col>
                <xdr:colOff>152400</xdr:colOff>
                <xdr:row>0</xdr:row>
                <xdr:rowOff>0</xdr:rowOff>
              </from>
              <to>
                <xdr:col>7</xdr:col>
                <xdr:colOff>457200</xdr:colOff>
                <xdr:row>0</xdr:row>
                <xdr:rowOff>0</xdr:rowOff>
              </to>
            </anchor>
          </objectPr>
        </oleObject>
      </mc:Choice>
      <mc:Fallback>
        <oleObject progId="Excel.Sheet.12" shapeId="1228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6:P87"/>
  <sheetViews>
    <sheetView showGridLines="0" topLeftCell="A4" zoomScale="80" zoomScaleNormal="80" workbookViewId="0">
      <selection activeCell="K21" sqref="K21:K22"/>
    </sheetView>
  </sheetViews>
  <sheetFormatPr defaultRowHeight="15" x14ac:dyDescent="0.2"/>
  <cols>
    <col min="1" max="1" width="7.42578125" style="39" customWidth="1"/>
    <col min="2" max="2" width="5.7109375" style="39" customWidth="1"/>
    <col min="3" max="3" width="13.28515625" style="39" customWidth="1"/>
    <col min="4" max="4" width="41.28515625" style="39" bestFit="1" customWidth="1"/>
    <col min="5" max="5" width="17.28515625" style="39" customWidth="1"/>
    <col min="6" max="6" width="11.5703125" style="39" customWidth="1"/>
    <col min="7" max="10" width="9.85546875" style="39" customWidth="1"/>
    <col min="11" max="11" width="26.140625" style="39" bestFit="1" customWidth="1"/>
    <col min="12" max="16384" width="9.140625" style="39"/>
  </cols>
  <sheetData>
    <row r="6" spans="2:16" ht="15.75" x14ac:dyDescent="0.25">
      <c r="B6" s="37" t="s">
        <v>1</v>
      </c>
      <c r="C6" s="7"/>
      <c r="D6" s="7"/>
      <c r="E6" s="38"/>
      <c r="F6" s="37"/>
      <c r="G6" s="37"/>
      <c r="H6" s="7"/>
      <c r="I6" s="57"/>
      <c r="P6" s="40"/>
    </row>
    <row r="7" spans="2:16" ht="15.75" x14ac:dyDescent="0.25">
      <c r="B7" s="37" t="str">
        <f>'22. Koreksi RTLB'!B7</f>
        <v>Januari s.d Agustus Tahun 2021</v>
      </c>
      <c r="C7" s="7"/>
      <c r="D7" s="7"/>
      <c r="E7" s="38"/>
      <c r="F7" s="37"/>
      <c r="G7" s="37"/>
      <c r="H7" s="7"/>
      <c r="I7" s="57"/>
      <c r="P7" s="40"/>
    </row>
    <row r="8" spans="2:16" ht="15.75" x14ac:dyDescent="0.25">
      <c r="B8" s="37" t="str">
        <f>'22. Koreksi RTLB'!B8</f>
        <v>Kanwil DJP Sumatera Barat dan Jambi</v>
      </c>
      <c r="C8" s="7"/>
      <c r="D8" s="7"/>
      <c r="E8" s="38"/>
      <c r="F8" s="37"/>
      <c r="G8" s="37"/>
      <c r="H8" s="7"/>
      <c r="I8" s="57"/>
      <c r="P8" s="40"/>
    </row>
    <row r="10" spans="2:16" ht="40.5" customHeight="1" x14ac:dyDescent="0.2">
      <c r="B10" s="58" t="s">
        <v>45</v>
      </c>
      <c r="C10" s="58" t="s">
        <v>14</v>
      </c>
      <c r="D10" s="58" t="s">
        <v>19</v>
      </c>
      <c r="E10" s="58" t="s">
        <v>46</v>
      </c>
      <c r="F10" s="58" t="s">
        <v>9</v>
      </c>
      <c r="G10" s="58" t="s">
        <v>10</v>
      </c>
      <c r="H10" s="58" t="s">
        <v>11</v>
      </c>
    </row>
    <row r="11" spans="2:16" x14ac:dyDescent="0.2">
      <c r="B11" s="59">
        <v>1</v>
      </c>
      <c r="C11" s="74">
        <v>201</v>
      </c>
      <c r="D11" s="29" t="s">
        <v>56</v>
      </c>
      <c r="E11" s="60">
        <v>0</v>
      </c>
      <c r="F11" s="61">
        <v>0</v>
      </c>
      <c r="G11" s="52">
        <v>5.0000000000000001E-3</v>
      </c>
      <c r="H11" s="49">
        <f>F11*G11</f>
        <v>0</v>
      </c>
    </row>
    <row r="12" spans="2:16" x14ac:dyDescent="0.2">
      <c r="B12" s="59">
        <v>2</v>
      </c>
      <c r="C12" s="74">
        <v>202</v>
      </c>
      <c r="D12" s="29" t="s">
        <v>57</v>
      </c>
      <c r="E12" s="60">
        <v>0</v>
      </c>
      <c r="F12" s="61">
        <v>0</v>
      </c>
      <c r="G12" s="52">
        <v>5.0000000000000001E-3</v>
      </c>
      <c r="H12" s="49">
        <f>F12*G12</f>
        <v>0</v>
      </c>
    </row>
    <row r="13" spans="2:16" x14ac:dyDescent="0.2">
      <c r="B13" s="59">
        <v>3</v>
      </c>
      <c r="C13" s="74">
        <v>203</v>
      </c>
      <c r="D13" s="29" t="s">
        <v>58</v>
      </c>
      <c r="E13" s="60">
        <v>0</v>
      </c>
      <c r="F13" s="61">
        <v>0</v>
      </c>
      <c r="G13" s="52">
        <v>5.0000000000000001E-3</v>
      </c>
      <c r="H13" s="49">
        <f>F13*G13</f>
        <v>0</v>
      </c>
    </row>
    <row r="14" spans="2:16" s="84" customFormat="1" x14ac:dyDescent="0.2">
      <c r="B14" s="87">
        <v>4</v>
      </c>
      <c r="C14" s="82">
        <v>204</v>
      </c>
      <c r="D14" s="83" t="s">
        <v>59</v>
      </c>
      <c r="E14" s="88">
        <v>0</v>
      </c>
      <c r="F14" s="89">
        <v>0</v>
      </c>
      <c r="G14" s="85">
        <v>5.0000000000000001E-3</v>
      </c>
      <c r="H14" s="86">
        <f t="shared" ref="H14:H20" si="0">F14*G14</f>
        <v>0</v>
      </c>
    </row>
    <row r="15" spans="2:16" x14ac:dyDescent="0.2">
      <c r="B15" s="59">
        <v>5</v>
      </c>
      <c r="C15" s="74">
        <v>205</v>
      </c>
      <c r="D15" s="29" t="s">
        <v>60</v>
      </c>
      <c r="E15" s="60">
        <v>0</v>
      </c>
      <c r="F15" s="61">
        <v>0</v>
      </c>
      <c r="G15" s="52">
        <v>5.0000000000000001E-3</v>
      </c>
      <c r="H15" s="49">
        <f t="shared" si="0"/>
        <v>0</v>
      </c>
    </row>
    <row r="16" spans="2:16" x14ac:dyDescent="0.2">
      <c r="B16" s="59">
        <v>6</v>
      </c>
      <c r="C16" s="74">
        <v>331</v>
      </c>
      <c r="D16" s="29" t="s">
        <v>61</v>
      </c>
      <c r="E16" s="60">
        <v>0</v>
      </c>
      <c r="F16" s="61">
        <v>0</v>
      </c>
      <c r="G16" s="52">
        <v>5.0000000000000001E-3</v>
      </c>
      <c r="H16" s="49">
        <f t="shared" si="0"/>
        <v>0</v>
      </c>
    </row>
    <row r="17" spans="2:11" x14ac:dyDescent="0.2">
      <c r="B17" s="59">
        <v>7</v>
      </c>
      <c r="C17" s="74">
        <v>332</v>
      </c>
      <c r="D17" s="29" t="s">
        <v>62</v>
      </c>
      <c r="E17" s="60">
        <v>0</v>
      </c>
      <c r="F17" s="61">
        <v>0</v>
      </c>
      <c r="G17" s="52">
        <v>5.0000000000000001E-3</v>
      </c>
      <c r="H17" s="49">
        <f t="shared" ref="H17:H18" si="1">F17*G17</f>
        <v>0</v>
      </c>
    </row>
    <row r="18" spans="2:11" x14ac:dyDescent="0.2">
      <c r="B18" s="59">
        <v>8</v>
      </c>
      <c r="C18" s="74">
        <v>333</v>
      </c>
      <c r="D18" s="29" t="s">
        <v>63</v>
      </c>
      <c r="E18" s="60">
        <v>0</v>
      </c>
      <c r="F18" s="61">
        <v>0</v>
      </c>
      <c r="G18" s="52">
        <v>5.0000000000000001E-3</v>
      </c>
      <c r="H18" s="49">
        <f t="shared" si="1"/>
        <v>0</v>
      </c>
    </row>
    <row r="19" spans="2:11" x14ac:dyDescent="0.2">
      <c r="B19" s="59">
        <v>9</v>
      </c>
      <c r="C19" s="74">
        <v>334</v>
      </c>
      <c r="D19" s="29" t="s">
        <v>64</v>
      </c>
      <c r="E19" s="60">
        <v>0</v>
      </c>
      <c r="F19" s="61">
        <v>0</v>
      </c>
      <c r="G19" s="52">
        <v>5.0000000000000001E-3</v>
      </c>
      <c r="H19" s="49">
        <f t="shared" si="0"/>
        <v>0</v>
      </c>
    </row>
    <row r="20" spans="2:11" x14ac:dyDescent="0.2">
      <c r="B20" s="59">
        <v>10</v>
      </c>
      <c r="C20" s="74">
        <v>335</v>
      </c>
      <c r="D20" s="29" t="s">
        <v>65</v>
      </c>
      <c r="E20" s="60">
        <v>0</v>
      </c>
      <c r="F20" s="44">
        <v>0</v>
      </c>
      <c r="G20" s="52">
        <v>5.0000000000000001E-3</v>
      </c>
      <c r="H20" s="49">
        <f t="shared" si="0"/>
        <v>0</v>
      </c>
    </row>
    <row r="21" spans="2:11" x14ac:dyDescent="0.2">
      <c r="B21" s="36" t="s">
        <v>6</v>
      </c>
    </row>
    <row r="22" spans="2:11" x14ac:dyDescent="0.2">
      <c r="B22" s="36" t="s">
        <v>47</v>
      </c>
    </row>
    <row r="23" spans="2:11" x14ac:dyDescent="0.2">
      <c r="B23" s="36" t="s">
        <v>48</v>
      </c>
    </row>
    <row r="27" spans="2:11" x14ac:dyDescent="0.2">
      <c r="K27" s="45"/>
    </row>
    <row r="28" spans="2:11" s="62" customFormat="1" x14ac:dyDescent="0.25"/>
    <row r="29" spans="2:11" s="62" customFormat="1" x14ac:dyDescent="0.25"/>
    <row r="30" spans="2:11" s="62" customFormat="1" x14ac:dyDescent="0.25"/>
    <row r="31" spans="2:11" s="62" customFormat="1" x14ac:dyDescent="0.25"/>
    <row r="32" spans="2:11" s="62" customFormat="1" x14ac:dyDescent="0.25"/>
    <row r="33" s="62" customFormat="1" x14ac:dyDescent="0.25"/>
    <row r="34" s="62" customFormat="1" x14ac:dyDescent="0.25"/>
    <row r="35" s="62" customFormat="1" x14ac:dyDescent="0.25"/>
    <row r="36" s="62" customFormat="1" x14ac:dyDescent="0.25"/>
    <row r="37" s="62" customFormat="1" x14ac:dyDescent="0.25"/>
    <row r="38" s="62" customFormat="1" x14ac:dyDescent="0.25"/>
    <row r="39" s="62" customFormat="1" x14ac:dyDescent="0.25"/>
    <row r="40" s="62" customFormat="1" x14ac:dyDescent="0.25"/>
    <row r="41" s="62" customFormat="1" x14ac:dyDescent="0.25"/>
    <row r="42" s="62" customFormat="1" x14ac:dyDescent="0.25"/>
    <row r="43" s="62" customFormat="1" x14ac:dyDescent="0.25"/>
    <row r="44" s="62" customFormat="1" x14ac:dyDescent="0.25"/>
    <row r="45" s="62" customFormat="1" x14ac:dyDescent="0.25"/>
    <row r="46" s="62" customFormat="1" x14ac:dyDescent="0.25"/>
    <row r="47" s="62" customFormat="1" x14ac:dyDescent="0.25"/>
    <row r="48" s="62" customFormat="1" x14ac:dyDescent="0.25"/>
    <row r="49" s="62" customFormat="1" x14ac:dyDescent="0.25"/>
    <row r="50" s="62" customFormat="1" x14ac:dyDescent="0.25"/>
    <row r="51" s="62" customFormat="1" x14ac:dyDescent="0.25"/>
    <row r="52" s="62" customFormat="1" x14ac:dyDescent="0.25"/>
    <row r="53" s="62" customFormat="1" x14ac:dyDescent="0.25"/>
    <row r="54" s="62" customFormat="1" x14ac:dyDescent="0.25"/>
    <row r="55" s="62" customFormat="1" x14ac:dyDescent="0.25"/>
    <row r="56" s="62" customFormat="1" x14ac:dyDescent="0.25"/>
    <row r="57" s="62" customFormat="1" x14ac:dyDescent="0.25"/>
    <row r="58" s="62" customFormat="1" x14ac:dyDescent="0.25"/>
    <row r="59" s="62" customFormat="1" x14ac:dyDescent="0.25"/>
    <row r="60" s="62" customFormat="1" x14ac:dyDescent="0.25"/>
    <row r="61" s="62" customFormat="1" x14ac:dyDescent="0.25"/>
    <row r="62" s="62" customFormat="1" x14ac:dyDescent="0.25"/>
    <row r="63" s="62" customFormat="1" x14ac:dyDescent="0.25"/>
    <row r="64" s="62" customFormat="1" x14ac:dyDescent="0.25"/>
    <row r="65" s="62" customFormat="1" x14ac:dyDescent="0.25"/>
    <row r="66" s="62" customFormat="1" x14ac:dyDescent="0.25"/>
    <row r="67" s="62" customFormat="1" x14ac:dyDescent="0.25"/>
    <row r="68" s="62" customFormat="1" x14ac:dyDescent="0.25"/>
    <row r="69" s="62" customFormat="1" x14ac:dyDescent="0.25"/>
    <row r="70" s="62" customFormat="1" x14ac:dyDescent="0.25"/>
    <row r="71" s="62" customFormat="1" x14ac:dyDescent="0.25"/>
    <row r="72" s="62" customFormat="1" x14ac:dyDescent="0.25"/>
    <row r="73" s="62" customFormat="1" x14ac:dyDescent="0.25"/>
    <row r="74" s="62" customFormat="1" x14ac:dyDescent="0.25"/>
    <row r="75" s="62" customFormat="1" x14ac:dyDescent="0.25"/>
    <row r="76" s="62" customFormat="1" x14ac:dyDescent="0.25"/>
    <row r="77" s="62" customFormat="1" x14ac:dyDescent="0.25"/>
    <row r="78" s="62" customFormat="1" x14ac:dyDescent="0.25"/>
    <row r="79" s="62" customFormat="1" x14ac:dyDescent="0.25"/>
    <row r="80" s="62" customFormat="1" x14ac:dyDescent="0.25"/>
    <row r="81" s="62" customFormat="1" x14ac:dyDescent="0.25"/>
    <row r="82" s="62" customFormat="1" x14ac:dyDescent="0.25"/>
    <row r="83" s="62" customFormat="1" x14ac:dyDescent="0.25"/>
    <row r="84" s="62" customFormat="1" x14ac:dyDescent="0.25"/>
    <row r="85" s="62" customFormat="1" x14ac:dyDescent="0.25"/>
    <row r="86" s="62" customFormat="1" x14ac:dyDescent="0.25"/>
    <row r="87" s="62" customFormat="1" x14ac:dyDescent="0.25"/>
  </sheetData>
  <sortState ref="C11:D18">
    <sortCondition ref="C11:C18"/>
  </sortState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6:S25"/>
  <sheetViews>
    <sheetView showGridLines="0" view="pageBreakPreview" zoomScale="78" zoomScaleSheetLayoutView="78" workbookViewId="0">
      <selection activeCell="E19" sqref="E19"/>
    </sheetView>
  </sheetViews>
  <sheetFormatPr defaultColWidth="13.7109375" defaultRowHeight="15" x14ac:dyDescent="0.2"/>
  <cols>
    <col min="1" max="1" width="13.7109375" style="63"/>
    <col min="2" max="2" width="4.7109375" style="63" bestFit="1" customWidth="1"/>
    <col min="3" max="3" width="7.5703125" style="63" customWidth="1"/>
    <col min="4" max="4" width="42.28515625" style="63" customWidth="1"/>
    <col min="5" max="5" width="12.85546875" style="63" customWidth="1"/>
    <col min="6" max="8" width="13.7109375" style="63"/>
    <col min="9" max="9" width="6.85546875" style="63" bestFit="1" customWidth="1"/>
    <col min="10" max="10" width="8" style="63" bestFit="1" customWidth="1"/>
    <col min="11" max="11" width="8.42578125" style="63" bestFit="1" customWidth="1"/>
    <col min="12" max="16384" width="13.7109375" style="63"/>
  </cols>
  <sheetData>
    <row r="6" spans="2:19" s="39" customFormat="1" ht="15.75" x14ac:dyDescent="0.25">
      <c r="B6" s="37" t="s">
        <v>49</v>
      </c>
      <c r="E6" s="7"/>
      <c r="F6" s="7"/>
      <c r="G6" s="7"/>
      <c r="H6" s="38"/>
      <c r="I6" s="37"/>
      <c r="J6" s="37"/>
      <c r="K6" s="7"/>
      <c r="L6" s="7"/>
      <c r="S6" s="40"/>
    </row>
    <row r="7" spans="2:19" s="39" customFormat="1" ht="15.75" x14ac:dyDescent="0.25">
      <c r="B7" s="37" t="str">
        <f>'20.Audit Coverage Ratio'!B7</f>
        <v>Januari s.d Agustus Tahun 2021</v>
      </c>
      <c r="E7" s="7"/>
      <c r="F7" s="7"/>
      <c r="G7" s="7"/>
      <c r="H7" s="38"/>
      <c r="I7" s="37"/>
      <c r="J7" s="37"/>
      <c r="K7" s="7"/>
      <c r="L7" s="7"/>
      <c r="S7" s="40"/>
    </row>
    <row r="8" spans="2:19" s="39" customFormat="1" ht="15.75" x14ac:dyDescent="0.25">
      <c r="B8" s="37" t="str">
        <f>'20.Audit Coverage Ratio'!B8</f>
        <v>Kanwil DJP Sumatera Barat dan Jambi</v>
      </c>
      <c r="E8" s="7"/>
      <c r="F8" s="7"/>
      <c r="G8" s="7"/>
      <c r="H8" s="38"/>
      <c r="I8" s="37"/>
      <c r="J8" s="37"/>
      <c r="K8" s="7"/>
      <c r="L8" s="7"/>
      <c r="S8" s="40"/>
    </row>
    <row r="9" spans="2:19" ht="15.75" x14ac:dyDescent="0.25">
      <c r="D9" s="64"/>
    </row>
    <row r="10" spans="2:19" ht="47.25" x14ac:dyDescent="0.2">
      <c r="B10" s="58" t="s">
        <v>15</v>
      </c>
      <c r="C10" s="58" t="s">
        <v>8</v>
      </c>
      <c r="D10" s="58" t="s">
        <v>23</v>
      </c>
      <c r="E10" s="79" t="s">
        <v>50</v>
      </c>
      <c r="F10" s="181" t="s">
        <v>51</v>
      </c>
      <c r="G10" s="65" t="s">
        <v>52</v>
      </c>
      <c r="H10" s="58" t="s">
        <v>35</v>
      </c>
      <c r="I10" s="58" t="s">
        <v>9</v>
      </c>
      <c r="J10" s="58" t="s">
        <v>10</v>
      </c>
      <c r="K10" s="58" t="s">
        <v>11</v>
      </c>
    </row>
    <row r="11" spans="2:19" x14ac:dyDescent="0.2">
      <c r="B11" s="94">
        <v>1</v>
      </c>
      <c r="C11" s="98">
        <v>201</v>
      </c>
      <c r="D11" s="99" t="s">
        <v>56</v>
      </c>
      <c r="E11" s="265"/>
      <c r="F11" s="265"/>
      <c r="G11" s="290"/>
      <c r="H11" s="126" t="e">
        <f>G11/E11</f>
        <v>#DIV/0!</v>
      </c>
      <c r="I11" s="127"/>
      <c r="J11" s="92">
        <v>5.0000000000000001E-3</v>
      </c>
      <c r="K11" s="285">
        <v>0</v>
      </c>
    </row>
    <row r="12" spans="2:19" x14ac:dyDescent="0.2">
      <c r="B12" s="94">
        <v>2</v>
      </c>
      <c r="C12" s="98">
        <v>202</v>
      </c>
      <c r="D12" s="99" t="s">
        <v>57</v>
      </c>
      <c r="E12" s="265"/>
      <c r="F12" s="265"/>
      <c r="G12" s="291"/>
      <c r="H12" s="126" t="e">
        <f t="shared" ref="H12:H20" si="0">G12/E12</f>
        <v>#DIV/0!</v>
      </c>
      <c r="I12" s="127"/>
      <c r="J12" s="92">
        <v>5.0000000000000001E-3</v>
      </c>
      <c r="K12" s="286">
        <v>0</v>
      </c>
    </row>
    <row r="13" spans="2:19" x14ac:dyDescent="0.2">
      <c r="B13" s="94">
        <v>3</v>
      </c>
      <c r="C13" s="98">
        <v>203</v>
      </c>
      <c r="D13" s="99" t="s">
        <v>58</v>
      </c>
      <c r="E13" s="266"/>
      <c r="F13" s="266"/>
      <c r="G13" s="292"/>
      <c r="H13" s="126" t="e">
        <f t="shared" si="0"/>
        <v>#DIV/0!</v>
      </c>
      <c r="I13" s="127"/>
      <c r="J13" s="92">
        <v>5.0000000000000001E-3</v>
      </c>
      <c r="K13" s="90">
        <f t="shared" ref="K13:K18" si="1">I13*J13</f>
        <v>0</v>
      </c>
    </row>
    <row r="14" spans="2:19" s="100" customFormat="1" x14ac:dyDescent="0.2">
      <c r="B14" s="94">
        <v>4</v>
      </c>
      <c r="C14" s="98">
        <v>204</v>
      </c>
      <c r="D14" s="99" t="s">
        <v>59</v>
      </c>
      <c r="E14" s="266"/>
      <c r="F14" s="266"/>
      <c r="G14" s="292"/>
      <c r="H14" s="126" t="e">
        <f t="shared" si="0"/>
        <v>#DIV/0!</v>
      </c>
      <c r="I14" s="127"/>
      <c r="J14" s="92">
        <v>5.0000000000000001E-3</v>
      </c>
      <c r="K14" s="90">
        <f t="shared" si="1"/>
        <v>0</v>
      </c>
    </row>
    <row r="15" spans="2:19" x14ac:dyDescent="0.2">
      <c r="B15" s="94">
        <v>5</v>
      </c>
      <c r="C15" s="98">
        <v>205</v>
      </c>
      <c r="D15" s="99" t="s">
        <v>60</v>
      </c>
      <c r="E15" s="265"/>
      <c r="F15" s="265"/>
      <c r="G15" s="293"/>
      <c r="H15" s="126" t="e">
        <f t="shared" si="0"/>
        <v>#DIV/0!</v>
      </c>
      <c r="I15" s="127"/>
      <c r="J15" s="92">
        <v>5.0000000000000001E-3</v>
      </c>
      <c r="K15" s="287">
        <v>0</v>
      </c>
    </row>
    <row r="16" spans="2:19" x14ac:dyDescent="0.2">
      <c r="B16" s="94">
        <v>6</v>
      </c>
      <c r="C16" s="98">
        <v>331</v>
      </c>
      <c r="D16" s="99" t="s">
        <v>61</v>
      </c>
      <c r="E16" s="265"/>
      <c r="F16" s="265"/>
      <c r="G16" s="294"/>
      <c r="H16" s="126" t="e">
        <f t="shared" si="0"/>
        <v>#DIV/0!</v>
      </c>
      <c r="I16" s="127"/>
      <c r="J16" s="92">
        <v>5.0000000000000001E-3</v>
      </c>
      <c r="K16" s="286">
        <v>0</v>
      </c>
    </row>
    <row r="17" spans="2:11" x14ac:dyDescent="0.2">
      <c r="B17" s="94">
        <v>7</v>
      </c>
      <c r="C17" s="98">
        <v>332</v>
      </c>
      <c r="D17" s="99" t="s">
        <v>62</v>
      </c>
      <c r="E17" s="265"/>
      <c r="F17" s="265"/>
      <c r="G17" s="295"/>
      <c r="H17" s="126" t="e">
        <f t="shared" si="0"/>
        <v>#DIV/0!</v>
      </c>
      <c r="I17" s="127"/>
      <c r="J17" s="92">
        <v>5.0000000000000001E-3</v>
      </c>
      <c r="K17" s="288">
        <v>0</v>
      </c>
    </row>
    <row r="18" spans="2:11" x14ac:dyDescent="0.2">
      <c r="B18" s="350">
        <v>8</v>
      </c>
      <c r="C18" s="338">
        <v>333</v>
      </c>
      <c r="D18" s="351" t="s">
        <v>63</v>
      </c>
      <c r="E18" s="352">
        <v>70</v>
      </c>
      <c r="F18" s="352">
        <v>0</v>
      </c>
      <c r="G18" s="353">
        <v>65</v>
      </c>
      <c r="H18" s="354">
        <f t="shared" si="0"/>
        <v>0.9285714285714286</v>
      </c>
      <c r="I18" s="355"/>
      <c r="J18" s="348">
        <v>5.0000000000000001E-3</v>
      </c>
      <c r="K18" s="349">
        <f t="shared" si="1"/>
        <v>0</v>
      </c>
    </row>
    <row r="19" spans="2:11" x14ac:dyDescent="0.2">
      <c r="B19" s="94">
        <v>9</v>
      </c>
      <c r="C19" s="98">
        <v>334</v>
      </c>
      <c r="D19" s="99" t="s">
        <v>64</v>
      </c>
      <c r="E19" s="214"/>
      <c r="F19" s="215"/>
      <c r="G19" s="296"/>
      <c r="H19" s="126" t="e">
        <f t="shared" si="0"/>
        <v>#DIV/0!</v>
      </c>
      <c r="I19" s="127"/>
      <c r="J19" s="92">
        <v>5.0000000000000001E-3</v>
      </c>
      <c r="K19" s="289">
        <v>0</v>
      </c>
    </row>
    <row r="20" spans="2:11" x14ac:dyDescent="0.2">
      <c r="B20" s="248">
        <v>10</v>
      </c>
      <c r="C20" s="247">
        <v>335</v>
      </c>
      <c r="D20" s="252" t="s">
        <v>65</v>
      </c>
      <c r="E20" s="254"/>
      <c r="F20" s="254"/>
      <c r="G20" s="253"/>
      <c r="H20" s="126" t="e">
        <f t="shared" si="0"/>
        <v>#DIV/0!</v>
      </c>
      <c r="I20" s="251"/>
      <c r="J20" s="250">
        <v>5.0000000000000001E-3</v>
      </c>
      <c r="K20" s="249">
        <v>0</v>
      </c>
    </row>
    <row r="21" spans="2:11" ht="15.75" x14ac:dyDescent="0.25">
      <c r="B21" s="66"/>
      <c r="C21" s="66"/>
      <c r="D21" s="66" t="s">
        <v>13</v>
      </c>
      <c r="E21" s="80">
        <f>SUM(E11:E20)</f>
        <v>70</v>
      </c>
      <c r="F21" s="80">
        <f>SUM(F11:F20)</f>
        <v>0</v>
      </c>
      <c r="G21" s="8">
        <f>SUM(G11:G20)</f>
        <v>65</v>
      </c>
      <c r="H21" s="67">
        <f>G21/E21</f>
        <v>0.9285714285714286</v>
      </c>
      <c r="I21" s="401">
        <f>SUM(I11:I20)</f>
        <v>0</v>
      </c>
      <c r="J21" s="402"/>
      <c r="K21" s="403"/>
    </row>
    <row r="22" spans="2:11" ht="9.75" customHeight="1" x14ac:dyDescent="0.2"/>
    <row r="23" spans="2:11" x14ac:dyDescent="0.2">
      <c r="B23" s="36" t="s">
        <v>6</v>
      </c>
    </row>
    <row r="24" spans="2:11" x14ac:dyDescent="0.2">
      <c r="B24" s="36" t="str">
        <f>'19. Produksi Data'!B22</f>
        <v xml:space="preserve">*        Data KPP s.d. 30 Oktober 2021 </v>
      </c>
    </row>
    <row r="25" spans="2:11" x14ac:dyDescent="0.2">
      <c r="B25" s="36"/>
    </row>
  </sheetData>
  <sortState ref="C11:H18">
    <sortCondition descending="1" ref="H11:H18"/>
  </sortState>
  <mergeCells count="1">
    <mergeCell ref="I21:K21"/>
  </mergeCells>
  <pageMargins left="0.7" right="0.7" top="0.75" bottom="0.75" header="0.3" footer="0.3"/>
  <pageSetup paperSize="9"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6:N26"/>
  <sheetViews>
    <sheetView showGridLines="0" zoomScale="70" zoomScaleNormal="70" workbookViewId="0">
      <selection activeCell="J32" sqref="J32"/>
    </sheetView>
  </sheetViews>
  <sheetFormatPr defaultRowHeight="15" x14ac:dyDescent="0.2"/>
  <cols>
    <col min="1" max="1" width="6.5703125" style="39" customWidth="1"/>
    <col min="2" max="2" width="6" style="39" customWidth="1"/>
    <col min="3" max="3" width="6.85546875" style="39" customWidth="1"/>
    <col min="4" max="4" width="38.140625" style="39" customWidth="1"/>
    <col min="5" max="5" width="20" style="39" bestFit="1" customWidth="1"/>
    <col min="6" max="6" width="18.42578125" style="39" customWidth="1"/>
    <col min="7" max="7" width="21.5703125" style="39" customWidth="1"/>
    <col min="8" max="8" width="16.7109375" style="39" customWidth="1"/>
    <col min="9" max="9" width="9.7109375" style="39" bestFit="1" customWidth="1"/>
    <col min="10" max="11" width="9.140625" style="39"/>
    <col min="12" max="12" width="10.28515625" style="39" bestFit="1" customWidth="1"/>
    <col min="13" max="16384" width="9.140625" style="39"/>
  </cols>
  <sheetData>
    <row r="6" spans="2:14" ht="15.75" x14ac:dyDescent="0.25">
      <c r="B6" s="37" t="s">
        <v>2</v>
      </c>
      <c r="C6" s="7"/>
      <c r="D6" s="7"/>
      <c r="E6" s="37"/>
      <c r="F6" s="37"/>
      <c r="G6" s="7"/>
      <c r="N6" s="40"/>
    </row>
    <row r="7" spans="2:14" ht="15.75" x14ac:dyDescent="0.25">
      <c r="B7" s="37" t="str">
        <f>'19. Produksi Data'!B7</f>
        <v>Januari s.d Agustus Tahun 2021</v>
      </c>
      <c r="C7" s="7"/>
      <c r="D7" s="7"/>
      <c r="E7" s="37"/>
      <c r="F7" s="37"/>
      <c r="G7" s="7"/>
      <c r="N7" s="40"/>
    </row>
    <row r="8" spans="2:14" ht="15.75" x14ac:dyDescent="0.25">
      <c r="B8" s="37" t="str">
        <f>'19. Produksi Data'!B8</f>
        <v>Kanwil DJP Sumatera Barat dan Jambi</v>
      </c>
      <c r="C8" s="7"/>
      <c r="D8" s="7"/>
      <c r="E8" s="37"/>
      <c r="F8" s="37"/>
      <c r="G8" s="7"/>
      <c r="N8" s="40"/>
    </row>
    <row r="10" spans="2:14" ht="15.75" customHeight="1" x14ac:dyDescent="0.25">
      <c r="B10" s="395" t="s">
        <v>7</v>
      </c>
      <c r="C10" s="397" t="s">
        <v>8</v>
      </c>
      <c r="D10" s="397" t="s">
        <v>16</v>
      </c>
      <c r="E10" s="406" t="s">
        <v>128</v>
      </c>
      <c r="F10" s="407"/>
      <c r="G10" s="408" t="s">
        <v>129</v>
      </c>
      <c r="H10" s="409"/>
      <c r="I10" s="404" t="s">
        <v>9</v>
      </c>
      <c r="J10" s="404" t="s">
        <v>10</v>
      </c>
      <c r="K10" s="404" t="s">
        <v>11</v>
      </c>
    </row>
    <row r="11" spans="2:14" ht="35.25" customHeight="1" x14ac:dyDescent="0.25">
      <c r="B11" s="395"/>
      <c r="C11" s="399"/>
      <c r="D11" s="399"/>
      <c r="E11" s="55" t="s">
        <v>42</v>
      </c>
      <c r="F11" s="55" t="s">
        <v>43</v>
      </c>
      <c r="G11" s="56" t="s">
        <v>44</v>
      </c>
      <c r="H11" s="56" t="s">
        <v>35</v>
      </c>
      <c r="I11" s="405"/>
      <c r="J11" s="405"/>
      <c r="K11" s="405"/>
    </row>
    <row r="12" spans="2:14" x14ac:dyDescent="0.2">
      <c r="B12" s="115">
        <v>1</v>
      </c>
      <c r="C12" s="50">
        <v>201</v>
      </c>
      <c r="D12" s="53" t="s">
        <v>56</v>
      </c>
      <c r="E12" s="308">
        <v>0</v>
      </c>
      <c r="F12" s="308">
        <v>0</v>
      </c>
      <c r="G12" s="308">
        <v>0</v>
      </c>
      <c r="H12" s="191">
        <f t="shared" ref="H12:H22" si="0">IFERROR((E12-F12)/E12,0)</f>
        <v>0</v>
      </c>
      <c r="I12" s="115">
        <v>0</v>
      </c>
      <c r="J12" s="52">
        <v>5.0000000000000001E-3</v>
      </c>
      <c r="K12" s="49">
        <f t="shared" ref="K12:K21" si="1">I12*J12</f>
        <v>0</v>
      </c>
      <c r="L12" s="3"/>
    </row>
    <row r="13" spans="2:14" x14ac:dyDescent="0.2">
      <c r="B13" s="115">
        <v>2</v>
      </c>
      <c r="C13" s="50">
        <v>202</v>
      </c>
      <c r="D13" s="53" t="s">
        <v>57</v>
      </c>
      <c r="E13" s="308">
        <v>0</v>
      </c>
      <c r="F13" s="308">
        <v>0</v>
      </c>
      <c r="G13" s="308">
        <v>0</v>
      </c>
      <c r="H13" s="191">
        <f t="shared" si="0"/>
        <v>0</v>
      </c>
      <c r="I13" s="115">
        <v>0</v>
      </c>
      <c r="J13" s="52">
        <v>5.0000000000000001E-3</v>
      </c>
      <c r="K13" s="49">
        <f t="shared" si="1"/>
        <v>0</v>
      </c>
      <c r="L13" s="3"/>
    </row>
    <row r="14" spans="2:14" x14ac:dyDescent="0.2">
      <c r="B14" s="115">
        <v>3</v>
      </c>
      <c r="C14" s="50">
        <v>203</v>
      </c>
      <c r="D14" s="54" t="s">
        <v>58</v>
      </c>
      <c r="E14" s="308">
        <v>0</v>
      </c>
      <c r="F14" s="308">
        <v>0</v>
      </c>
      <c r="G14" s="308">
        <v>0</v>
      </c>
      <c r="H14" s="191">
        <f t="shared" si="0"/>
        <v>0</v>
      </c>
      <c r="I14" s="115">
        <v>0</v>
      </c>
      <c r="J14" s="52">
        <v>5.0000000000000001E-3</v>
      </c>
      <c r="K14" s="49">
        <f t="shared" si="1"/>
        <v>0</v>
      </c>
      <c r="L14" s="3"/>
    </row>
    <row r="15" spans="2:14" s="114" customFormat="1" x14ac:dyDescent="0.2">
      <c r="B15" s="106">
        <v>4</v>
      </c>
      <c r="C15" s="91">
        <v>204</v>
      </c>
      <c r="D15" s="117" t="s">
        <v>59</v>
      </c>
      <c r="E15" s="308">
        <v>0</v>
      </c>
      <c r="F15" s="308">
        <v>0</v>
      </c>
      <c r="G15" s="308">
        <v>0</v>
      </c>
      <c r="H15" s="192">
        <f t="shared" si="0"/>
        <v>0</v>
      </c>
      <c r="I15" s="106">
        <v>0</v>
      </c>
      <c r="J15" s="92">
        <v>5.0000000000000001E-3</v>
      </c>
      <c r="K15" s="90">
        <f t="shared" si="1"/>
        <v>0</v>
      </c>
      <c r="L15" s="93"/>
    </row>
    <row r="16" spans="2:14" x14ac:dyDescent="0.2">
      <c r="B16" s="115">
        <v>5</v>
      </c>
      <c r="C16" s="50">
        <v>205</v>
      </c>
      <c r="D16" s="53" t="s">
        <v>60</v>
      </c>
      <c r="E16" s="308">
        <v>0</v>
      </c>
      <c r="F16" s="308">
        <v>0</v>
      </c>
      <c r="G16" s="308">
        <v>0</v>
      </c>
      <c r="H16" s="191">
        <f t="shared" si="0"/>
        <v>0</v>
      </c>
      <c r="I16" s="115">
        <v>0</v>
      </c>
      <c r="J16" s="52">
        <v>5.0000000000000001E-3</v>
      </c>
      <c r="K16" s="49">
        <f t="shared" si="1"/>
        <v>0</v>
      </c>
      <c r="L16" s="3"/>
    </row>
    <row r="17" spans="2:12" x14ac:dyDescent="0.2">
      <c r="B17" s="201">
        <v>6</v>
      </c>
      <c r="C17" s="203">
        <v>331</v>
      </c>
      <c r="D17" s="205" t="s">
        <v>61</v>
      </c>
      <c r="E17" s="308">
        <v>0</v>
      </c>
      <c r="F17" s="308">
        <v>0</v>
      </c>
      <c r="G17" s="308">
        <v>0</v>
      </c>
      <c r="H17" s="191">
        <f t="shared" ref="H17" si="2">IFERROR((E17-F17)/E17,0)</f>
        <v>0</v>
      </c>
      <c r="I17" s="206">
        <v>0</v>
      </c>
      <c r="J17" s="204">
        <v>5.0000000000000001E-3</v>
      </c>
      <c r="K17" s="202">
        <v>0</v>
      </c>
      <c r="L17" s="3"/>
    </row>
    <row r="18" spans="2:12" x14ac:dyDescent="0.2">
      <c r="B18" s="115">
        <v>7</v>
      </c>
      <c r="C18" s="50">
        <v>332</v>
      </c>
      <c r="D18" s="53" t="s">
        <v>62</v>
      </c>
      <c r="E18" s="190">
        <v>0</v>
      </c>
      <c r="F18" s="190">
        <v>0</v>
      </c>
      <c r="G18" s="190">
        <v>0</v>
      </c>
      <c r="H18" s="191">
        <f t="shared" si="0"/>
        <v>0</v>
      </c>
      <c r="I18" s="115">
        <v>0</v>
      </c>
      <c r="J18" s="52"/>
      <c r="K18" s="49"/>
      <c r="L18" s="3"/>
    </row>
    <row r="19" spans="2:12" x14ac:dyDescent="0.2">
      <c r="B19" s="115">
        <v>8</v>
      </c>
      <c r="C19" s="50">
        <v>333</v>
      </c>
      <c r="D19" s="53" t="s">
        <v>63</v>
      </c>
      <c r="E19" s="190">
        <v>0</v>
      </c>
      <c r="F19" s="190">
        <v>0</v>
      </c>
      <c r="G19" s="190">
        <v>0</v>
      </c>
      <c r="H19" s="191">
        <f t="shared" si="0"/>
        <v>0</v>
      </c>
      <c r="I19" s="115">
        <v>0</v>
      </c>
      <c r="J19" s="52"/>
      <c r="K19" s="49"/>
      <c r="L19" s="3"/>
    </row>
    <row r="20" spans="2:12" x14ac:dyDescent="0.2">
      <c r="B20" s="115">
        <v>9</v>
      </c>
      <c r="C20" s="50">
        <v>334</v>
      </c>
      <c r="D20" s="53" t="s">
        <v>64</v>
      </c>
      <c r="E20" s="190">
        <v>0</v>
      </c>
      <c r="F20" s="190">
        <v>0</v>
      </c>
      <c r="G20" s="190">
        <v>0</v>
      </c>
      <c r="H20" s="191">
        <f t="shared" si="0"/>
        <v>0</v>
      </c>
      <c r="I20" s="115">
        <v>0</v>
      </c>
      <c r="J20" s="52">
        <v>5.0000000000000001E-3</v>
      </c>
      <c r="K20" s="49">
        <f t="shared" si="1"/>
        <v>0</v>
      </c>
      <c r="L20" s="3"/>
    </row>
    <row r="21" spans="2:12" x14ac:dyDescent="0.2">
      <c r="B21" s="115">
        <v>10</v>
      </c>
      <c r="C21" s="50">
        <v>335</v>
      </c>
      <c r="D21" s="51" t="s">
        <v>65</v>
      </c>
      <c r="E21" s="190">
        <v>0</v>
      </c>
      <c r="F21" s="190">
        <v>0</v>
      </c>
      <c r="G21" s="190">
        <v>0</v>
      </c>
      <c r="H21" s="191">
        <f t="shared" si="0"/>
        <v>0</v>
      </c>
      <c r="I21" s="115">
        <v>0</v>
      </c>
      <c r="J21" s="52">
        <v>5.0000000000000001E-3</v>
      </c>
      <c r="K21" s="49">
        <f t="shared" si="1"/>
        <v>0</v>
      </c>
      <c r="L21" s="3"/>
    </row>
    <row r="22" spans="2:12" x14ac:dyDescent="0.2">
      <c r="B22" s="46"/>
      <c r="C22" s="46"/>
      <c r="D22" s="46" t="s">
        <v>13</v>
      </c>
      <c r="E22" s="180">
        <f t="shared" ref="E22:G22" si="3">SUM(E12:E21)</f>
        <v>0</v>
      </c>
      <c r="F22" s="180">
        <f t="shared" si="3"/>
        <v>0</v>
      </c>
      <c r="G22" s="180">
        <f t="shared" si="3"/>
        <v>0</v>
      </c>
      <c r="H22" s="191">
        <f t="shared" si="0"/>
        <v>0</v>
      </c>
      <c r="I22" s="193">
        <f>SUM(I12:I21)</f>
        <v>0</v>
      </c>
      <c r="J22" s="46"/>
      <c r="K22" s="46"/>
    </row>
    <row r="23" spans="2:12" x14ac:dyDescent="0.2">
      <c r="B23" s="188"/>
      <c r="C23" s="188"/>
      <c r="D23" s="188"/>
      <c r="E23" s="189"/>
      <c r="F23" s="189"/>
      <c r="G23" s="189"/>
      <c r="H23" s="189"/>
      <c r="I23" s="189"/>
      <c r="J23" s="188"/>
      <c r="K23" s="188"/>
    </row>
    <row r="24" spans="2:12" x14ac:dyDescent="0.2">
      <c r="B24" s="36" t="s">
        <v>6</v>
      </c>
      <c r="C24" s="36"/>
    </row>
    <row r="25" spans="2:12" x14ac:dyDescent="0.2">
      <c r="B25" s="36" t="str">
        <f>'21.SKP yg tdk diajukan keb.'!B24</f>
        <v xml:space="preserve">*        Data KPP s.d. 30 Oktober 2021 </v>
      </c>
      <c r="C25" s="36"/>
    </row>
    <row r="26" spans="2:12" x14ac:dyDescent="0.2">
      <c r="B26" s="36"/>
      <c r="C26" s="36"/>
    </row>
  </sheetData>
  <mergeCells count="8">
    <mergeCell ref="I10:I11"/>
    <mergeCell ref="J10:J11"/>
    <mergeCell ref="K10:K11"/>
    <mergeCell ref="B10:B11"/>
    <mergeCell ref="C10:C11"/>
    <mergeCell ref="D10:D11"/>
    <mergeCell ref="E10:F10"/>
    <mergeCell ref="G10:H10"/>
  </mergeCells>
  <pageMargins left="0.7" right="0.7" top="0.75" bottom="0.75" header="0.3" footer="0.3"/>
  <pageSetup paperSize="9" scale="8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7:N30"/>
  <sheetViews>
    <sheetView showGridLines="0" view="pageBreakPreview" zoomScale="82" zoomScaleSheetLayoutView="82" workbookViewId="0">
      <selection activeCell="I27" sqref="I27"/>
    </sheetView>
  </sheetViews>
  <sheetFormatPr defaultRowHeight="15" x14ac:dyDescent="0.2"/>
  <cols>
    <col min="1" max="1" width="9.140625" style="2"/>
    <col min="2" max="2" width="4.7109375" style="2" customWidth="1"/>
    <col min="3" max="3" width="6.7109375" style="2" customWidth="1"/>
    <col min="4" max="4" width="42.85546875" style="2" customWidth="1"/>
    <col min="5" max="5" width="16.7109375" style="2" customWidth="1"/>
    <col min="6" max="8" width="16.7109375" style="176" customWidth="1"/>
    <col min="9" max="9" width="17.7109375" style="2" customWidth="1"/>
    <col min="10" max="10" width="11.42578125" style="2" customWidth="1"/>
    <col min="11" max="11" width="12.7109375" style="2" customWidth="1"/>
    <col min="12" max="13" width="9.140625" style="2"/>
    <col min="14" max="14" width="5.42578125" style="2" customWidth="1"/>
    <col min="15" max="16384" width="9.140625" style="2"/>
  </cols>
  <sheetData>
    <row r="7" spans="2:13" ht="15.75" x14ac:dyDescent="0.25">
      <c r="B7" s="1" t="s">
        <v>127</v>
      </c>
      <c r="C7" s="1"/>
    </row>
    <row r="8" spans="2:13" ht="15.75" x14ac:dyDescent="0.25">
      <c r="B8" s="1" t="str">
        <f>'21.SKP yg tdk diajukan keb.'!B7</f>
        <v>Januari s.d Agustus Tahun 2021</v>
      </c>
      <c r="C8" s="1"/>
    </row>
    <row r="9" spans="2:13" ht="15.75" x14ac:dyDescent="0.25">
      <c r="B9" s="1" t="str">
        <f>'21.SKP yg tdk diajukan keb.'!B8</f>
        <v>Kanwil DJP Sumatera Barat dan Jambi</v>
      </c>
      <c r="C9" s="1"/>
    </row>
    <row r="11" spans="2:13" s="9" customFormat="1" ht="51" customHeight="1" x14ac:dyDescent="0.25">
      <c r="B11" s="184" t="s">
        <v>7</v>
      </c>
      <c r="C11" s="183" t="s">
        <v>22</v>
      </c>
      <c r="D11" s="185" t="s">
        <v>19</v>
      </c>
      <c r="E11" s="414" t="s">
        <v>55</v>
      </c>
      <c r="F11" s="416"/>
      <c r="G11" s="415"/>
      <c r="H11" s="414" t="s">
        <v>138</v>
      </c>
      <c r="I11" s="415"/>
      <c r="J11" s="186" t="s">
        <v>53</v>
      </c>
      <c r="K11" s="183" t="s">
        <v>9</v>
      </c>
      <c r="L11" s="183" t="s">
        <v>10</v>
      </c>
      <c r="M11" s="183" t="s">
        <v>11</v>
      </c>
    </row>
    <row r="12" spans="2:13" s="9" customFormat="1" ht="57.75" customHeight="1" x14ac:dyDescent="0.25">
      <c r="B12" s="304"/>
      <c r="C12" s="303"/>
      <c r="D12" s="315"/>
      <c r="E12" s="316" t="s">
        <v>133</v>
      </c>
      <c r="F12" s="316" t="s">
        <v>134</v>
      </c>
      <c r="G12" s="316" t="s">
        <v>137</v>
      </c>
      <c r="H12" s="316" t="s">
        <v>136</v>
      </c>
      <c r="I12" s="305" t="s">
        <v>135</v>
      </c>
      <c r="J12" s="317"/>
      <c r="K12" s="303"/>
      <c r="L12" s="303"/>
      <c r="M12" s="303"/>
    </row>
    <row r="13" spans="2:13" x14ac:dyDescent="0.2">
      <c r="B13" s="116">
        <v>1</v>
      </c>
      <c r="C13" s="94">
        <v>201</v>
      </c>
      <c r="D13" s="129" t="s">
        <v>56</v>
      </c>
      <c r="E13" s="261"/>
      <c r="F13" s="261"/>
      <c r="G13" s="261"/>
      <c r="H13" s="261"/>
      <c r="I13" s="260"/>
      <c r="J13" s="130"/>
      <c r="K13" s="116"/>
      <c r="L13" s="103">
        <v>5.0000000000000001E-3</v>
      </c>
      <c r="M13" s="128">
        <v>0</v>
      </c>
    </row>
    <row r="14" spans="2:13" x14ac:dyDescent="0.2">
      <c r="B14" s="116">
        <v>2</v>
      </c>
      <c r="C14" s="94">
        <v>202</v>
      </c>
      <c r="D14" s="129" t="s">
        <v>57</v>
      </c>
      <c r="E14" s="261"/>
      <c r="F14" s="261"/>
      <c r="G14" s="261"/>
      <c r="H14" s="261"/>
      <c r="I14" s="260"/>
      <c r="J14" s="130"/>
      <c r="K14" s="116"/>
      <c r="L14" s="103">
        <v>5.0000000000000001E-3</v>
      </c>
      <c r="M14" s="128">
        <v>0</v>
      </c>
    </row>
    <row r="15" spans="2:13" x14ac:dyDescent="0.2">
      <c r="B15" s="116">
        <v>3</v>
      </c>
      <c r="C15" s="94">
        <v>203</v>
      </c>
      <c r="D15" s="129" t="s">
        <v>58</v>
      </c>
      <c r="E15" s="261"/>
      <c r="F15" s="261"/>
      <c r="G15" s="261"/>
      <c r="H15" s="261"/>
      <c r="I15" s="260"/>
      <c r="J15" s="130"/>
      <c r="K15" s="116"/>
      <c r="L15" s="103">
        <v>5.0000000000000001E-3</v>
      </c>
      <c r="M15" s="128">
        <f t="shared" ref="M15:M16" si="0">K15*L15</f>
        <v>0</v>
      </c>
    </row>
    <row r="16" spans="2:13" s="105" customFormat="1" x14ac:dyDescent="0.2">
      <c r="B16" s="116">
        <v>4</v>
      </c>
      <c r="C16" s="94">
        <v>204</v>
      </c>
      <c r="D16" s="129" t="s">
        <v>59</v>
      </c>
      <c r="E16" s="261"/>
      <c r="F16" s="261"/>
      <c r="G16" s="261"/>
      <c r="H16" s="261"/>
      <c r="I16" s="260"/>
      <c r="J16" s="130"/>
      <c r="K16" s="116"/>
      <c r="L16" s="103">
        <v>5.0000000000000001E-3</v>
      </c>
      <c r="M16" s="128">
        <f t="shared" si="0"/>
        <v>0</v>
      </c>
    </row>
    <row r="17" spans="2:14" x14ac:dyDescent="0.2">
      <c r="B17" s="116">
        <v>5</v>
      </c>
      <c r="C17" s="94">
        <v>205</v>
      </c>
      <c r="D17" s="129" t="s">
        <v>60</v>
      </c>
      <c r="E17" s="261"/>
      <c r="F17" s="261"/>
      <c r="G17" s="261"/>
      <c r="H17" s="261"/>
      <c r="I17" s="260"/>
      <c r="J17" s="130"/>
      <c r="K17" s="116"/>
      <c r="L17" s="103">
        <v>5.0000000000000001E-3</v>
      </c>
      <c r="M17" s="128">
        <v>0</v>
      </c>
      <c r="N17" s="10"/>
    </row>
    <row r="18" spans="2:14" x14ac:dyDescent="0.2">
      <c r="B18" s="116">
        <v>6</v>
      </c>
      <c r="C18" s="94">
        <v>331</v>
      </c>
      <c r="D18" s="129" t="s">
        <v>61</v>
      </c>
      <c r="E18" s="261"/>
      <c r="F18" s="261"/>
      <c r="G18" s="261"/>
      <c r="H18" s="261"/>
      <c r="I18" s="260"/>
      <c r="J18" s="130"/>
      <c r="K18" s="116"/>
      <c r="L18" s="103">
        <v>5.0000000000000001E-3</v>
      </c>
      <c r="M18" s="128">
        <v>0</v>
      </c>
    </row>
    <row r="19" spans="2:14" x14ac:dyDescent="0.2">
      <c r="B19" s="116">
        <v>7</v>
      </c>
      <c r="C19" s="94">
        <v>332</v>
      </c>
      <c r="D19" s="129" t="s">
        <v>62</v>
      </c>
      <c r="E19" s="261"/>
      <c r="F19" s="261"/>
      <c r="G19" s="261"/>
      <c r="H19" s="261"/>
      <c r="I19" s="260"/>
      <c r="J19" s="130"/>
      <c r="K19" s="116"/>
      <c r="L19" s="103">
        <v>5.0000000000000001E-3</v>
      </c>
      <c r="M19" s="128">
        <v>0</v>
      </c>
    </row>
    <row r="20" spans="2:14" x14ac:dyDescent="0.2">
      <c r="B20" s="322">
        <v>8</v>
      </c>
      <c r="C20" s="350">
        <v>333</v>
      </c>
      <c r="D20" s="356" t="s">
        <v>63</v>
      </c>
      <c r="E20" s="357">
        <v>45</v>
      </c>
      <c r="F20" s="357">
        <v>5</v>
      </c>
      <c r="G20" s="357">
        <f>SUM(E20:F20)</f>
        <v>50</v>
      </c>
      <c r="H20" s="357">
        <v>14</v>
      </c>
      <c r="I20" s="358">
        <v>45</v>
      </c>
      <c r="J20" s="359"/>
      <c r="K20" s="322"/>
      <c r="L20" s="327">
        <v>5.0000000000000001E-3</v>
      </c>
      <c r="M20" s="360">
        <f t="shared" ref="M20" si="1">K20*L20</f>
        <v>0</v>
      </c>
    </row>
    <row r="21" spans="2:14" x14ac:dyDescent="0.2">
      <c r="B21" s="297">
        <v>9</v>
      </c>
      <c r="C21" s="298">
        <v>334</v>
      </c>
      <c r="D21" s="299" t="s">
        <v>64</v>
      </c>
      <c r="E21" s="261"/>
      <c r="F21" s="261"/>
      <c r="G21" s="261"/>
      <c r="H21" s="261"/>
      <c r="I21" s="260"/>
      <c r="J21" s="130"/>
      <c r="K21" s="297"/>
      <c r="L21" s="300">
        <v>5.0000000000000001E-3</v>
      </c>
      <c r="M21" s="301">
        <v>0</v>
      </c>
      <c r="N21" s="182"/>
    </row>
    <row r="22" spans="2:14" x14ac:dyDescent="0.2">
      <c r="B22" s="257">
        <v>10</v>
      </c>
      <c r="C22" s="258">
        <v>335</v>
      </c>
      <c r="D22" s="259" t="s">
        <v>65</v>
      </c>
      <c r="E22" s="261"/>
      <c r="F22" s="261"/>
      <c r="G22" s="261"/>
      <c r="H22" s="261"/>
      <c r="I22" s="260"/>
      <c r="J22" s="130"/>
      <c r="K22" s="257"/>
      <c r="L22" s="255">
        <v>5.0000000000000001E-3</v>
      </c>
      <c r="M22" s="256">
        <v>0</v>
      </c>
    </row>
    <row r="23" spans="2:14" ht="15.75" x14ac:dyDescent="0.25">
      <c r="B23" s="410" t="s">
        <v>12</v>
      </c>
      <c r="C23" s="410"/>
      <c r="D23" s="410"/>
      <c r="E23" s="76">
        <f>SUM(E13:E22)</f>
        <v>45</v>
      </c>
      <c r="F23" s="76">
        <f>SUM(F20:F22)</f>
        <v>5</v>
      </c>
      <c r="G23" s="76">
        <f>SUM(E23:F23)</f>
        <v>50</v>
      </c>
      <c r="H23" s="76">
        <v>0</v>
      </c>
      <c r="I23" s="76">
        <f>SUM(I13:I22)</f>
        <v>45</v>
      </c>
      <c r="J23" s="11">
        <f t="shared" ref="J23" si="2">I23/E23</f>
        <v>1</v>
      </c>
      <c r="K23" s="411">
        <f>SUM(K13:K22)</f>
        <v>0</v>
      </c>
      <c r="L23" s="412"/>
      <c r="M23" s="413"/>
    </row>
    <row r="25" spans="2:14" x14ac:dyDescent="0.2">
      <c r="B25" s="5" t="s">
        <v>24</v>
      </c>
      <c r="C25" s="5"/>
    </row>
    <row r="26" spans="2:14" x14ac:dyDescent="0.2">
      <c r="B26" s="177" t="s">
        <v>125</v>
      </c>
      <c r="C26" s="5" t="s">
        <v>122</v>
      </c>
    </row>
    <row r="27" spans="2:14" s="176" customFormat="1" x14ac:dyDescent="0.2">
      <c r="B27" s="177" t="s">
        <v>125</v>
      </c>
      <c r="C27" s="5" t="s">
        <v>132</v>
      </c>
    </row>
    <row r="28" spans="2:14" ht="15.75" customHeight="1" x14ac:dyDescent="0.2">
      <c r="B28" s="187" t="s">
        <v>125</v>
      </c>
      <c r="C28" s="5" t="s">
        <v>126</v>
      </c>
    </row>
    <row r="29" spans="2:14" x14ac:dyDescent="0.2">
      <c r="B29" s="5"/>
      <c r="C29" s="5"/>
      <c r="D29" s="12"/>
    </row>
    <row r="30" spans="2:14" x14ac:dyDescent="0.2">
      <c r="B30" s="5"/>
      <c r="C30" s="5"/>
      <c r="D30" s="12"/>
    </row>
  </sheetData>
  <sortState ref="C13:D20">
    <sortCondition ref="C13:C20"/>
  </sortState>
  <mergeCells count="4">
    <mergeCell ref="B23:D23"/>
    <mergeCell ref="K23:M23"/>
    <mergeCell ref="H11:I11"/>
    <mergeCell ref="E11:G11"/>
  </mergeCells>
  <hyperlinks>
    <hyperlink ref="D17" r:id="rId1" display="http://approweb/index.php?r=iku/iku2017/getkpp&amp;param=YXJ5cGFyYW1hOjI6e3M6MToicyI7ZDoyO3M6MToidCI7czozOiI0MzkiO30%3D"/>
    <hyperlink ref="D22" r:id="rId2" display="http://approweb/index.php?r=iku/iku2017/getkpp&amp;param=YXJ5cGFyYW1hOjI6e3M6MToicyI7ZDoyO3M6MToidCI7czozOiI0MzgiO30%3D"/>
  </hyperlinks>
  <pageMargins left="0.7" right="0.7" top="0.75" bottom="0.75" header="0.3" footer="0.3"/>
  <pageSetup scale="64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13.Penyelesaian P3</vt:lpstr>
      <vt:lpstr>14.EE Pemeriksaan</vt:lpstr>
      <vt:lpstr>16.RD</vt:lpstr>
      <vt:lpstr>17.Penyelesaian LHP</vt:lpstr>
      <vt:lpstr>19. Produksi Data</vt:lpstr>
      <vt:lpstr>20.Audit Coverage Ratio</vt:lpstr>
      <vt:lpstr>21.SKP yg tdk diajukan keb.</vt:lpstr>
      <vt:lpstr>22. Koreksi RTLB</vt:lpstr>
      <vt:lpstr>23. Usul Pemsus</vt:lpstr>
      <vt:lpstr>36. Laporan Rutin</vt:lpstr>
      <vt:lpstr>'13.Penyelesaian P3'!Print_Area</vt:lpstr>
      <vt:lpstr>'14.EE Pemeriksaan'!Print_Area</vt:lpstr>
      <vt:lpstr>'17.Penyelesaian LHP'!Print_Area</vt:lpstr>
      <vt:lpstr>'19. Produksi Data'!Print_Area</vt:lpstr>
      <vt:lpstr>'21.SKP yg tdk diajukan keb.'!Print_Area</vt:lpstr>
      <vt:lpstr>'23. Usul Pemsus'!Print_Area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2021-10-29T02:20:30Z</dcterms:modified>
</cp:coreProperties>
</file>