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7" i="1" l="1"/>
  <c r="F36" i="1"/>
  <c r="F35" i="1"/>
  <c r="F33" i="1"/>
  <c r="F32" i="1"/>
  <c r="F31" i="1"/>
  <c r="F13" i="1"/>
  <c r="C13" i="1"/>
  <c r="F41" i="1"/>
  <c r="F17" i="1"/>
  <c r="F23" i="1" l="1"/>
  <c r="H23" i="1" s="1"/>
  <c r="F45" i="1"/>
  <c r="F44" i="1"/>
  <c r="F43" i="1"/>
  <c r="F42" i="1"/>
  <c r="F40" i="1"/>
  <c r="F39" i="1"/>
  <c r="F30" i="1"/>
  <c r="F28" i="1"/>
  <c r="F26" i="1"/>
  <c r="H26" i="1" s="1"/>
  <c r="F12" i="1"/>
  <c r="F15" i="1"/>
  <c r="H15" i="1" s="1"/>
  <c r="F20" i="1"/>
  <c r="H20" i="1" s="1"/>
  <c r="F22" i="1"/>
  <c r="H22" i="1" s="1"/>
  <c r="H28" i="1" l="1"/>
  <c r="F47" i="1"/>
</calcChain>
</file>

<file path=xl/sharedStrings.xml><?xml version="1.0" encoding="utf-8"?>
<sst xmlns="http://schemas.openxmlformats.org/spreadsheetml/2006/main" count="62" uniqueCount="48">
  <si>
    <t>No</t>
  </si>
  <si>
    <t>Uraian</t>
  </si>
  <si>
    <t>Volume</t>
  </si>
  <si>
    <t>Harga satuan</t>
  </si>
  <si>
    <t>Jumlah</t>
  </si>
  <si>
    <t>PEKERJAAN KANOPI DEPAN DAN TEMPAT JEMUR</t>
  </si>
  <si>
    <t>Lapis Bondex 0,75mm besi plat Wiremesh 8 mm</t>
  </si>
  <si>
    <t>Cor Manual 1;2;3 Dan dilapisin anti bocor Sika Top 107</t>
  </si>
  <si>
    <t>Tangga Puter Setandar R 60 cm</t>
  </si>
  <si>
    <t>Tiangga Moyet Besi Hollow 40x40x1,2mm Dicet</t>
  </si>
  <si>
    <t>m2</t>
  </si>
  <si>
    <t>m1</t>
  </si>
  <si>
    <t>Ls</t>
  </si>
  <si>
    <t>Toren  Pinguin Warna biru  1,500 Ltr dan pelampung(onda)</t>
  </si>
  <si>
    <t>pc</t>
  </si>
  <si>
    <t>Instalasi</t>
  </si>
  <si>
    <t>Instalasi Lampu</t>
  </si>
  <si>
    <t>ttk</t>
  </si>
  <si>
    <t>LampU Kanopi Teras 18 w LED Inbo</t>
  </si>
  <si>
    <t>bh</t>
  </si>
  <si>
    <t>Lampu Tempat Jemurann Piting Broko Lampu LED 6w</t>
  </si>
  <si>
    <t>Lampu Bawah Dak Don’t Leth 4" Lampu LED 10 w</t>
  </si>
  <si>
    <t>Istalasi   Air dan ktran air</t>
  </si>
  <si>
    <t>Stop Kontak  Broko</t>
  </si>
  <si>
    <t xml:space="preserve"> </t>
  </si>
  <si>
    <r>
      <t xml:space="preserve">Dengan besi tulangan besi </t>
    </r>
    <r>
      <rPr>
        <sz val="12"/>
        <color theme="1"/>
        <rFont val="Symbol"/>
        <family val="1"/>
        <charset val="2"/>
      </rPr>
      <t xml:space="preserve">Æ 10 </t>
    </r>
  </si>
  <si>
    <t xml:space="preserve">Pek,cor dak tempat jemur  200x2700  balok WF 150 </t>
  </si>
  <si>
    <r>
      <t>Dinding ruang jemur, Besi hitam hollo 4x4 t 1,2</t>
    </r>
    <r>
      <rPr>
        <sz val="12"/>
        <color theme="1"/>
        <rFont val="Calibri"/>
        <family val="2"/>
      </rPr>
      <t xml:space="preserve"> mm Tiang besi hollo</t>
    </r>
  </si>
  <si>
    <t xml:space="preserve"> 4x6x1,6.pelapis dinding dinding polikarbonat warna putih.</t>
  </si>
  <si>
    <t xml:space="preserve">atap spandek trasparan  rangka besi hitam hollo 4x4 t 1,4 Cat besi </t>
  </si>
  <si>
    <t>dicet dan lapis cat dasar zingkromat</t>
  </si>
  <si>
    <r>
      <t xml:space="preserve">Besi Tiang </t>
    </r>
    <r>
      <rPr>
        <sz val="12"/>
        <color theme="1"/>
        <rFont val="Symbol"/>
        <family val="1"/>
        <charset val="2"/>
      </rPr>
      <t>Æ</t>
    </r>
    <r>
      <rPr>
        <sz val="12"/>
        <color theme="1"/>
        <rFont val="Calibri"/>
        <family val="2"/>
      </rPr>
      <t xml:space="preserve"> 4"  rangka besi siku 40x40 ,plat Bordes 1,2mm</t>
    </r>
  </si>
  <si>
    <r>
      <t xml:space="preserve">pegangan tiang reling besi hitam bulat </t>
    </r>
    <r>
      <rPr>
        <sz val="12"/>
        <color theme="1"/>
        <rFont val="Symbol"/>
        <family val="1"/>
        <charset val="2"/>
      </rPr>
      <t>Æ1/2</t>
    </r>
    <r>
      <rPr>
        <sz val="12"/>
        <color theme="1"/>
        <rFont val="Calibri"/>
        <family val="2"/>
      </rPr>
      <t xml:space="preserve"> " Dan 1/2 "dicet </t>
    </r>
  </si>
  <si>
    <t>Kanopi Depan 5x5,5</t>
  </si>
  <si>
    <t>Besi rangka 50x100x12  tiang dan krangka pinggir Hollo 50x100x17</t>
  </si>
  <si>
    <t>Atap Alderon Putih susu ,</t>
  </si>
  <si>
    <t>Plafond Gypsum Cat Putih 2m x 2,7 m</t>
  </si>
  <si>
    <t>Lampu gantung diatas meja makan</t>
  </si>
  <si>
    <t>Meja dapur</t>
  </si>
  <si>
    <t>ls</t>
  </si>
  <si>
    <t>Sink bak cuci piring lobang satu</t>
  </si>
  <si>
    <t>Kran Air angsa Setara Ando</t>
  </si>
  <si>
    <t>pcs</t>
  </si>
  <si>
    <t>Pager Ting hollo 40x40 m  pegangan atas hollo 40x60 jeruji plat 40x3</t>
  </si>
  <si>
    <t>Pompa Pendorong Air Waterplus BR 220DPA 125 w Pipa 1"</t>
  </si>
  <si>
    <t>Lantai Granit 60x60 lantai pantri 300 x 270</t>
  </si>
  <si>
    <t>Lantai Granit  Ruang Jemuran 200 x 270</t>
  </si>
  <si>
    <t>RUMAH IBU DIAH Lokasi Ayodia Cikokol Tangerang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</si>
</sst>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3">
    <xf numFmtId="0" fontId="0" fillId="0" borderId="0" xfId="0"/>
    <xf numFmtId="41" fontId="0" fillId="0" borderId="0" xfId="0" applyNumberForma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41" fontId="3" fillId="0" borderId="2" xfId="1" applyFont="1" applyBorder="1"/>
    <xf numFmtId="41" fontId="3" fillId="0" borderId="3" xfId="0" applyNumberFormat="1" applyFont="1" applyBorder="1"/>
    <xf numFmtId="41" fontId="3" fillId="0" borderId="3" xfId="1" applyFont="1" applyBorder="1"/>
    <xf numFmtId="0" fontId="3" fillId="0" borderId="4" xfId="0" applyFont="1" applyBorder="1"/>
    <xf numFmtId="41" fontId="6" fillId="0" borderId="5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2" fontId="3" fillId="0" borderId="16" xfId="0" applyNumberFormat="1" applyFont="1" applyBorder="1" applyAlignment="1">
      <alignment horizontal="right" vertical="center"/>
    </xf>
    <xf numFmtId="164" fontId="3" fillId="0" borderId="16" xfId="1" applyNumberFormat="1" applyFont="1" applyBorder="1"/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7" xfId="0" applyFont="1" applyFill="1" applyBorder="1"/>
    <xf numFmtId="164" fontId="3" fillId="0" borderId="18" xfId="1" applyNumberFormat="1" applyFont="1" applyFill="1" applyBorder="1"/>
    <xf numFmtId="0" fontId="3" fillId="0" borderId="19" xfId="0" applyFont="1" applyFill="1" applyBorder="1"/>
    <xf numFmtId="41" fontId="3" fillId="0" borderId="17" xfId="1" applyFont="1" applyFill="1" applyBorder="1"/>
    <xf numFmtId="0" fontId="3" fillId="0" borderId="20" xfId="0" applyFont="1" applyFill="1" applyBorder="1"/>
    <xf numFmtId="41" fontId="3" fillId="0" borderId="21" xfId="1" applyFont="1" applyBorder="1"/>
    <xf numFmtId="164" fontId="3" fillId="0" borderId="22" xfId="1" applyNumberFormat="1" applyFont="1" applyBorder="1"/>
    <xf numFmtId="41" fontId="3" fillId="0" borderId="7" xfId="1" applyFont="1" applyBorder="1"/>
    <xf numFmtId="41" fontId="3" fillId="0" borderId="8" xfId="0" applyNumberFormat="1" applyFont="1" applyBorder="1"/>
    <xf numFmtId="0" fontId="3" fillId="0" borderId="23" xfId="0" applyFont="1" applyBorder="1"/>
    <xf numFmtId="0" fontId="3" fillId="0" borderId="24" xfId="0" applyFont="1" applyBorder="1"/>
    <xf numFmtId="164" fontId="3" fillId="0" borderId="25" xfId="1" applyNumberFormat="1" applyFont="1" applyBorder="1"/>
    <xf numFmtId="0" fontId="3" fillId="0" borderId="26" xfId="0" applyFont="1" applyBorder="1"/>
    <xf numFmtId="0" fontId="3" fillId="0" borderId="2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1" fontId="3" fillId="0" borderId="2" xfId="1" applyFont="1" applyFill="1" applyBorder="1"/>
    <xf numFmtId="0" fontId="0" fillId="0" borderId="16" xfId="0" applyBorder="1"/>
    <xf numFmtId="0" fontId="3" fillId="0" borderId="16" xfId="0" applyFont="1" applyFill="1" applyBorder="1"/>
    <xf numFmtId="0" fontId="3" fillId="0" borderId="25" xfId="0" applyFont="1" applyBorder="1"/>
    <xf numFmtId="0" fontId="3" fillId="0" borderId="22" xfId="0" applyFont="1" applyBorder="1"/>
    <xf numFmtId="0" fontId="0" fillId="0" borderId="13" xfId="0" applyBorder="1"/>
    <xf numFmtId="0" fontId="3" fillId="0" borderId="13" xfId="0" applyFont="1" applyFill="1" applyBorder="1"/>
    <xf numFmtId="164" fontId="3" fillId="0" borderId="16" xfId="1" applyNumberFormat="1" applyFont="1" applyFill="1" applyBorder="1"/>
    <xf numFmtId="0" fontId="0" fillId="0" borderId="27" xfId="0" applyBorder="1"/>
    <xf numFmtId="0" fontId="3" fillId="0" borderId="28" xfId="0" applyFont="1" applyBorder="1"/>
    <xf numFmtId="0" fontId="6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8"/>
  <sheetViews>
    <sheetView tabSelected="1" topLeftCell="A28" zoomScale="85" zoomScaleNormal="85" workbookViewId="0">
      <selection activeCell="H58" sqref="H58"/>
    </sheetView>
  </sheetViews>
  <sheetFormatPr defaultRowHeight="15" x14ac:dyDescent="0.25"/>
  <cols>
    <col min="1" max="1" width="3.140625" customWidth="1"/>
    <col min="2" max="2" width="65.85546875" customWidth="1"/>
    <col min="3" max="3" width="8.7109375" customWidth="1"/>
    <col min="4" max="4" width="3.7109375" customWidth="1"/>
    <col min="5" max="5" width="13.85546875" customWidth="1"/>
    <col min="6" max="6" width="14.5703125" customWidth="1"/>
    <col min="8" max="8" width="13.28515625" customWidth="1"/>
  </cols>
  <sheetData>
    <row r="3" spans="1:9" ht="18.75" x14ac:dyDescent="0.3">
      <c r="A3" s="24" t="s">
        <v>5</v>
      </c>
      <c r="B3" s="24"/>
      <c r="C3" s="24"/>
      <c r="D3" s="24"/>
      <c r="E3" s="24"/>
      <c r="F3" s="24"/>
    </row>
    <row r="4" spans="1:9" ht="15.75" x14ac:dyDescent="0.25">
      <c r="A4" s="52" t="s">
        <v>47</v>
      </c>
      <c r="B4" s="52"/>
      <c r="C4" s="52"/>
      <c r="D4" s="52"/>
      <c r="E4" s="52"/>
      <c r="F4" s="52"/>
    </row>
    <row r="5" spans="1:9" ht="15.75" thickBot="1" x14ac:dyDescent="0.3"/>
    <row r="6" spans="1:9" ht="17.25" thickTop="1" thickBot="1" x14ac:dyDescent="0.3">
      <c r="A6" s="20" t="s">
        <v>0</v>
      </c>
      <c r="B6" s="21" t="s">
        <v>1</v>
      </c>
      <c r="C6" s="23" t="s">
        <v>2</v>
      </c>
      <c r="D6" s="23"/>
      <c r="E6" s="21" t="s">
        <v>3</v>
      </c>
      <c r="F6" s="22" t="s">
        <v>4</v>
      </c>
    </row>
    <row r="7" spans="1:9" ht="16.5" thickTop="1" x14ac:dyDescent="0.25">
      <c r="A7" s="2"/>
      <c r="B7" s="3"/>
      <c r="C7" s="16"/>
      <c r="D7" s="13"/>
      <c r="E7" s="3"/>
      <c r="F7" s="4"/>
    </row>
    <row r="8" spans="1:9" ht="15.75" x14ac:dyDescent="0.25">
      <c r="A8" s="5"/>
      <c r="B8" s="6"/>
      <c r="C8" s="17"/>
      <c r="D8" s="14"/>
      <c r="E8" s="6"/>
      <c r="F8" s="7"/>
    </row>
    <row r="9" spans="1:9" ht="15.75" x14ac:dyDescent="0.25">
      <c r="A9" s="5">
        <v>1</v>
      </c>
      <c r="B9" s="6" t="s">
        <v>26</v>
      </c>
      <c r="C9" s="17"/>
      <c r="D9" s="14"/>
      <c r="E9" s="6"/>
      <c r="F9" s="7"/>
    </row>
    <row r="10" spans="1:9" ht="15.75" x14ac:dyDescent="0.25">
      <c r="A10" s="5"/>
      <c r="B10" s="6" t="s">
        <v>25</v>
      </c>
      <c r="C10" s="17"/>
      <c r="D10" s="14"/>
      <c r="E10" s="6"/>
      <c r="F10" s="7"/>
      <c r="I10" t="s">
        <v>24</v>
      </c>
    </row>
    <row r="11" spans="1:9" ht="15.75" x14ac:dyDescent="0.25">
      <c r="A11" s="5"/>
      <c r="B11" s="6" t="s">
        <v>6</v>
      </c>
      <c r="C11" s="17"/>
      <c r="D11" s="14"/>
      <c r="E11" s="6"/>
      <c r="F11" s="7"/>
    </row>
    <row r="12" spans="1:9" ht="15.75" x14ac:dyDescent="0.25">
      <c r="A12" s="5"/>
      <c r="B12" s="6" t="s">
        <v>7</v>
      </c>
      <c r="C12" s="18">
        <v>1</v>
      </c>
      <c r="D12" s="14" t="s">
        <v>12</v>
      </c>
      <c r="E12" s="8">
        <v>9250000</v>
      </c>
      <c r="F12" s="9">
        <f>E12*C12</f>
        <v>9250000</v>
      </c>
    </row>
    <row r="13" spans="1:9" ht="15.75" x14ac:dyDescent="0.25">
      <c r="A13" s="5">
        <v>3</v>
      </c>
      <c r="B13" s="6" t="s">
        <v>36</v>
      </c>
      <c r="C13" s="18">
        <f>2*2.7</f>
        <v>5.4</v>
      </c>
      <c r="D13" s="14" t="s">
        <v>10</v>
      </c>
      <c r="E13" s="6">
        <v>175000</v>
      </c>
      <c r="F13" s="9">
        <f>E13*C13</f>
        <v>945000.00000000012</v>
      </c>
    </row>
    <row r="14" spans="1:9" ht="15.75" x14ac:dyDescent="0.25">
      <c r="A14" s="5">
        <v>4</v>
      </c>
      <c r="B14" s="6" t="s">
        <v>27</v>
      </c>
      <c r="C14" s="18"/>
      <c r="D14" s="14"/>
      <c r="E14" s="6"/>
      <c r="F14" s="7"/>
    </row>
    <row r="15" spans="1:9" ht="15.75" x14ac:dyDescent="0.25">
      <c r="A15" s="5"/>
      <c r="B15" s="6" t="s">
        <v>28</v>
      </c>
      <c r="C15" s="18">
        <v>25.55</v>
      </c>
      <c r="D15" s="14" t="s">
        <v>10</v>
      </c>
      <c r="E15" s="8">
        <v>550000</v>
      </c>
      <c r="F15" s="9">
        <f>E15*C15</f>
        <v>14052500</v>
      </c>
      <c r="G15" s="1"/>
      <c r="H15" s="1">
        <f>F15</f>
        <v>14052500</v>
      </c>
    </row>
    <row r="16" spans="1:9" ht="15.75" x14ac:dyDescent="0.25">
      <c r="A16" s="5">
        <v>5</v>
      </c>
      <c r="B16" s="6" t="s">
        <v>29</v>
      </c>
      <c r="C16" s="17"/>
      <c r="D16" s="14"/>
      <c r="E16" s="6"/>
      <c r="F16" s="7"/>
    </row>
    <row r="17" spans="1:8" ht="15.75" x14ac:dyDescent="0.25">
      <c r="A17" s="5"/>
      <c r="B17" s="6" t="s">
        <v>30</v>
      </c>
      <c r="C17" s="17">
        <v>8.1</v>
      </c>
      <c r="D17" s="14" t="s">
        <v>10</v>
      </c>
      <c r="E17" s="8">
        <v>500000</v>
      </c>
      <c r="F17" s="9">
        <f>E17*C17</f>
        <v>4050000</v>
      </c>
    </row>
    <row r="18" spans="1:8" ht="15.75" x14ac:dyDescent="0.25">
      <c r="A18" s="5">
        <v>6</v>
      </c>
      <c r="B18" s="6" t="s">
        <v>8</v>
      </c>
      <c r="C18" s="17"/>
      <c r="D18" s="14"/>
      <c r="E18" s="6"/>
      <c r="F18" s="7"/>
    </row>
    <row r="19" spans="1:8" ht="15.75" x14ac:dyDescent="0.25">
      <c r="A19" s="5"/>
      <c r="B19" s="6" t="s">
        <v>31</v>
      </c>
      <c r="C19" s="17"/>
      <c r="D19" s="14"/>
      <c r="E19" s="6"/>
      <c r="F19" s="7"/>
    </row>
    <row r="20" spans="1:8" ht="15.75" x14ac:dyDescent="0.25">
      <c r="A20" s="5"/>
      <c r="B20" s="6" t="s">
        <v>32</v>
      </c>
      <c r="C20" s="19">
        <v>3.2</v>
      </c>
      <c r="D20" s="14" t="s">
        <v>11</v>
      </c>
      <c r="E20" s="8">
        <v>1850000</v>
      </c>
      <c r="F20" s="9">
        <f>C20*E20</f>
        <v>5920000</v>
      </c>
      <c r="H20" s="1">
        <f>F20</f>
        <v>5920000</v>
      </c>
    </row>
    <row r="21" spans="1:8" ht="15.75" x14ac:dyDescent="0.25">
      <c r="A21" s="5"/>
      <c r="B21" s="6"/>
      <c r="C21" s="19"/>
      <c r="D21" s="14"/>
      <c r="E21" s="6"/>
      <c r="F21" s="7"/>
    </row>
    <row r="22" spans="1:8" ht="15.75" x14ac:dyDescent="0.25">
      <c r="A22" s="5">
        <v>7</v>
      </c>
      <c r="B22" s="6" t="s">
        <v>9</v>
      </c>
      <c r="C22" s="19">
        <v>4.2</v>
      </c>
      <c r="D22" s="14" t="s">
        <v>11</v>
      </c>
      <c r="E22" s="8">
        <v>175000</v>
      </c>
      <c r="F22" s="9">
        <f>C22*E22</f>
        <v>735000</v>
      </c>
      <c r="H22" s="1">
        <f>F22</f>
        <v>735000</v>
      </c>
    </row>
    <row r="23" spans="1:8" ht="15.75" x14ac:dyDescent="0.25">
      <c r="A23" s="5">
        <v>8</v>
      </c>
      <c r="B23" s="6" t="s">
        <v>43</v>
      </c>
      <c r="C23" s="19">
        <v>2.5</v>
      </c>
      <c r="D23" s="14" t="s">
        <v>11</v>
      </c>
      <c r="E23" s="8">
        <v>500000</v>
      </c>
      <c r="F23" s="9">
        <f>C23*E23</f>
        <v>1250000</v>
      </c>
      <c r="H23" s="1">
        <f>F23</f>
        <v>1250000</v>
      </c>
    </row>
    <row r="24" spans="1:8" ht="15.75" x14ac:dyDescent="0.25">
      <c r="A24" s="5">
        <v>9</v>
      </c>
      <c r="B24" s="6" t="s">
        <v>33</v>
      </c>
      <c r="C24" s="19"/>
      <c r="D24" s="14"/>
      <c r="E24" s="6"/>
      <c r="F24" s="7"/>
    </row>
    <row r="25" spans="1:8" ht="15.75" x14ac:dyDescent="0.25">
      <c r="A25" s="5"/>
      <c r="B25" s="6" t="s">
        <v>34</v>
      </c>
      <c r="C25" s="19"/>
      <c r="D25" s="14"/>
      <c r="E25" s="6"/>
      <c r="F25" s="7"/>
    </row>
    <row r="26" spans="1:8" ht="15.75" x14ac:dyDescent="0.25">
      <c r="A26" s="5"/>
      <c r="B26" s="6" t="s">
        <v>35</v>
      </c>
      <c r="C26" s="19">
        <v>27</v>
      </c>
      <c r="D26" s="14" t="s">
        <v>10</v>
      </c>
      <c r="E26" s="8">
        <v>700000</v>
      </c>
      <c r="F26" s="9">
        <f>E26*C26</f>
        <v>18900000</v>
      </c>
      <c r="H26" s="1">
        <f>F26</f>
        <v>18900000</v>
      </c>
    </row>
    <row r="27" spans="1:8" ht="15.75" x14ac:dyDescent="0.25">
      <c r="A27" s="5"/>
      <c r="B27" s="6"/>
      <c r="C27" s="19"/>
      <c r="D27" s="14"/>
      <c r="E27" s="6"/>
      <c r="F27" s="7"/>
    </row>
    <row r="28" spans="1:8" ht="15.75" x14ac:dyDescent="0.25">
      <c r="A28" s="5">
        <v>10</v>
      </c>
      <c r="B28" s="6" t="s">
        <v>13</v>
      </c>
      <c r="C28" s="19">
        <v>1</v>
      </c>
      <c r="D28" s="14" t="s">
        <v>14</v>
      </c>
      <c r="E28" s="8">
        <v>2500000</v>
      </c>
      <c r="F28" s="9">
        <f>C28*E28</f>
        <v>2500000</v>
      </c>
      <c r="H28" s="1">
        <f>SUM(H14:H26)</f>
        <v>40857500</v>
      </c>
    </row>
    <row r="29" spans="1:8" ht="15.75" x14ac:dyDescent="0.25">
      <c r="A29" s="5"/>
      <c r="B29" s="6"/>
      <c r="C29" s="19"/>
      <c r="D29" s="14"/>
      <c r="E29" s="6"/>
      <c r="F29" s="7"/>
      <c r="H29" s="1"/>
    </row>
    <row r="30" spans="1:8" ht="15.75" x14ac:dyDescent="0.25">
      <c r="A30" s="5">
        <v>11</v>
      </c>
      <c r="B30" s="6" t="s">
        <v>44</v>
      </c>
      <c r="C30" s="19">
        <v>1</v>
      </c>
      <c r="D30" s="14" t="s">
        <v>14</v>
      </c>
      <c r="E30" s="8">
        <v>1200000</v>
      </c>
      <c r="F30" s="10">
        <f>C30*E30</f>
        <v>1200000</v>
      </c>
    </row>
    <row r="31" spans="1:8" ht="15.75" x14ac:dyDescent="0.25">
      <c r="A31" s="5">
        <v>12</v>
      </c>
      <c r="B31" s="6" t="s">
        <v>38</v>
      </c>
      <c r="C31" s="19">
        <v>1</v>
      </c>
      <c r="D31" s="14" t="s">
        <v>39</v>
      </c>
      <c r="E31" s="8">
        <v>5000000</v>
      </c>
      <c r="F31" s="10">
        <f t="shared" ref="F31:F36" si="0">C31*E31</f>
        <v>5000000</v>
      </c>
    </row>
    <row r="32" spans="1:8" ht="15.75" x14ac:dyDescent="0.25">
      <c r="A32" s="29">
        <v>13</v>
      </c>
      <c r="B32" s="25" t="s">
        <v>40</v>
      </c>
      <c r="C32" s="26">
        <v>1</v>
      </c>
      <c r="D32" s="27" t="s">
        <v>14</v>
      </c>
      <c r="E32" s="28">
        <v>950000</v>
      </c>
      <c r="F32" s="10">
        <f t="shared" si="0"/>
        <v>950000</v>
      </c>
    </row>
    <row r="33" spans="1:8" ht="15.75" x14ac:dyDescent="0.25">
      <c r="A33" s="29">
        <v>14</v>
      </c>
      <c r="B33" s="25" t="s">
        <v>41</v>
      </c>
      <c r="C33" s="26">
        <v>1</v>
      </c>
      <c r="D33" s="27" t="s">
        <v>42</v>
      </c>
      <c r="E33" s="28">
        <v>350000</v>
      </c>
      <c r="F33" s="30">
        <f t="shared" si="0"/>
        <v>350000</v>
      </c>
    </row>
    <row r="34" spans="1:8" x14ac:dyDescent="0.25">
      <c r="A34" s="39"/>
      <c r="B34" s="43"/>
      <c r="C34" s="43"/>
      <c r="D34" s="47"/>
      <c r="E34" s="40"/>
      <c r="F34" s="41"/>
    </row>
    <row r="35" spans="1:8" ht="15.75" x14ac:dyDescent="0.25">
      <c r="A35" s="39"/>
      <c r="B35" s="44" t="s">
        <v>45</v>
      </c>
      <c r="C35" s="49">
        <v>8.1</v>
      </c>
      <c r="D35" s="48" t="s">
        <v>10</v>
      </c>
      <c r="E35" s="42">
        <v>280000</v>
      </c>
      <c r="F35" s="10">
        <f t="shared" si="0"/>
        <v>2268000</v>
      </c>
    </row>
    <row r="36" spans="1:8" ht="15.75" x14ac:dyDescent="0.25">
      <c r="A36" s="39"/>
      <c r="B36" s="44" t="s">
        <v>46</v>
      </c>
      <c r="C36" s="49">
        <v>5.4</v>
      </c>
      <c r="D36" s="48" t="s">
        <v>10</v>
      </c>
      <c r="E36" s="42">
        <v>280000</v>
      </c>
      <c r="F36" s="10">
        <f t="shared" si="0"/>
        <v>1512000</v>
      </c>
    </row>
    <row r="37" spans="1:8" x14ac:dyDescent="0.25">
      <c r="A37" s="39"/>
      <c r="B37" s="43"/>
      <c r="C37" s="43"/>
      <c r="D37" s="47"/>
      <c r="E37" s="40"/>
      <c r="F37" s="41"/>
    </row>
    <row r="38" spans="1:8" ht="15.75" x14ac:dyDescent="0.25">
      <c r="A38" s="34">
        <v>15</v>
      </c>
      <c r="B38" s="45" t="s">
        <v>15</v>
      </c>
      <c r="C38" s="36"/>
      <c r="D38" s="37"/>
      <c r="E38" s="35"/>
      <c r="F38" s="38"/>
    </row>
    <row r="39" spans="1:8" ht="15.75" x14ac:dyDescent="0.25">
      <c r="A39" s="2"/>
      <c r="B39" s="46" t="s">
        <v>22</v>
      </c>
      <c r="C39" s="31">
        <v>2</v>
      </c>
      <c r="D39" s="13" t="s">
        <v>17</v>
      </c>
      <c r="E39" s="32">
        <v>250000</v>
      </c>
      <c r="F39" s="33">
        <f>E39*C39</f>
        <v>500000</v>
      </c>
    </row>
    <row r="40" spans="1:8" ht="15.75" x14ac:dyDescent="0.25">
      <c r="A40" s="5"/>
      <c r="B40" s="6" t="s">
        <v>16</v>
      </c>
      <c r="C40" s="19">
        <v>4</v>
      </c>
      <c r="D40" s="14" t="s">
        <v>17</v>
      </c>
      <c r="E40" s="8">
        <v>50000</v>
      </c>
      <c r="F40" s="9">
        <f t="shared" ref="F40:F44" si="1">E40*C40</f>
        <v>200000</v>
      </c>
      <c r="H40" s="1"/>
    </row>
    <row r="41" spans="1:8" ht="15.75" x14ac:dyDescent="0.25">
      <c r="A41" s="5"/>
      <c r="B41" s="25" t="s">
        <v>37</v>
      </c>
      <c r="C41" s="26">
        <v>3</v>
      </c>
      <c r="D41" s="27" t="s">
        <v>14</v>
      </c>
      <c r="E41" s="28">
        <v>150000</v>
      </c>
      <c r="F41" s="9">
        <f t="shared" si="1"/>
        <v>450000</v>
      </c>
      <c r="H41" s="1"/>
    </row>
    <row r="42" spans="1:8" ht="15.75" x14ac:dyDescent="0.25">
      <c r="A42" s="5"/>
      <c r="B42" s="6" t="s">
        <v>18</v>
      </c>
      <c r="C42" s="19">
        <v>1</v>
      </c>
      <c r="D42" s="14" t="s">
        <v>19</v>
      </c>
      <c r="E42" s="8">
        <v>245000</v>
      </c>
      <c r="F42" s="9">
        <f>E42*C42</f>
        <v>245000</v>
      </c>
    </row>
    <row r="43" spans="1:8" ht="15.75" x14ac:dyDescent="0.25">
      <c r="A43" s="5"/>
      <c r="B43" s="6" t="s">
        <v>20</v>
      </c>
      <c r="C43" s="19">
        <v>1</v>
      </c>
      <c r="D43" s="14" t="s">
        <v>14</v>
      </c>
      <c r="E43" s="8">
        <v>60000</v>
      </c>
      <c r="F43" s="9">
        <f>E43*C43</f>
        <v>60000</v>
      </c>
    </row>
    <row r="44" spans="1:8" ht="15.75" x14ac:dyDescent="0.25">
      <c r="A44" s="5"/>
      <c r="B44" s="6" t="s">
        <v>21</v>
      </c>
      <c r="C44" s="19">
        <v>1</v>
      </c>
      <c r="D44" s="14" t="s">
        <v>14</v>
      </c>
      <c r="E44" s="8">
        <v>110000</v>
      </c>
      <c r="F44" s="9">
        <f>E44*C44</f>
        <v>110000</v>
      </c>
    </row>
    <row r="45" spans="1:8" ht="15.75" x14ac:dyDescent="0.25">
      <c r="A45" s="5"/>
      <c r="B45" s="6" t="s">
        <v>23</v>
      </c>
      <c r="C45" s="19">
        <v>4</v>
      </c>
      <c r="D45" s="14" t="s">
        <v>17</v>
      </c>
      <c r="E45" s="8">
        <v>50000</v>
      </c>
      <c r="F45" s="9">
        <f>E45*C45</f>
        <v>200000</v>
      </c>
    </row>
    <row r="46" spans="1:8" ht="15.75" x14ac:dyDescent="0.25">
      <c r="A46" s="34"/>
      <c r="B46" s="6"/>
      <c r="C46" s="17"/>
      <c r="D46" s="14"/>
      <c r="E46" s="6"/>
      <c r="F46" s="7"/>
    </row>
    <row r="47" spans="1:8" ht="16.5" thickBot="1" x14ac:dyDescent="0.3">
      <c r="A47" s="50"/>
      <c r="B47" s="11"/>
      <c r="C47" s="51"/>
      <c r="D47" s="15"/>
      <c r="E47" s="11"/>
      <c r="F47" s="12">
        <f>SUM(F12:F45)</f>
        <v>70647500</v>
      </c>
      <c r="H47" s="1">
        <f>F47-H28</f>
        <v>29790000</v>
      </c>
    </row>
    <row r="48" spans="1:8" ht="15.75" thickTop="1" x14ac:dyDescent="0.25"/>
  </sheetData>
  <mergeCells count="3">
    <mergeCell ref="C6:D6"/>
    <mergeCell ref="A3:F3"/>
    <mergeCell ref="A4:F4"/>
  </mergeCells>
  <pageMargins left="0.25" right="0.25" top="0.75" bottom="0.75" header="0.3" footer="0.3"/>
  <pageSetup paperSize="9" scale="9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2021-01-21T06:23:15Z</cp:lastPrinted>
  <dcterms:created xsi:type="dcterms:W3CDTF">2021-01-21T02:17:56Z</dcterms:created>
  <dcterms:modified xsi:type="dcterms:W3CDTF">2021-02-24T07:53:57Z</dcterms:modified>
</cp:coreProperties>
</file>