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melwani/Google Drive/Sattvic Foods/Pricelists/"/>
    </mc:Choice>
  </mc:AlternateContent>
  <bookViews>
    <workbookView xWindow="7780" yWindow="460" windowWidth="27380" windowHeight="18660" tabRatio="500"/>
  </bookViews>
  <sheets>
    <sheet name="PI 25%" sheetId="1" r:id="rId1"/>
  </sheets>
  <definedNames>
    <definedName name="_xlnm._FilterDatabase" localSheetId="0" hidden="1">'PI 25%'!$J$17:$N$55</definedName>
    <definedName name="_xlnm.Print_Area" localSheetId="0">'PI 25%'!$A$1:$Q$67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17" i="1"/>
  <c r="N18" i="1"/>
  <c r="P58" i="1"/>
  <c r="P61" i="1"/>
</calcChain>
</file>

<file path=xl/sharedStrings.xml><?xml version="1.0" encoding="utf-8"?>
<sst xmlns="http://schemas.openxmlformats.org/spreadsheetml/2006/main" count="141" uniqueCount="101">
  <si>
    <t>IFSC Code</t>
  </si>
  <si>
    <t>A/c number:</t>
  </si>
  <si>
    <t>Sattvic Innovations</t>
  </si>
  <si>
    <t>Account Name:</t>
  </si>
  <si>
    <t>Payment detail via Cheque or Bank Transfer (NEFT)</t>
  </si>
  <si>
    <t>Balance</t>
  </si>
  <si>
    <t xml:space="preserve"> Payment Terms</t>
  </si>
  <si>
    <t>Paid to Date</t>
  </si>
  <si>
    <t>Invoice Total</t>
  </si>
  <si>
    <t>200 g</t>
  </si>
  <si>
    <t>100 g</t>
  </si>
  <si>
    <t>Carob Powder</t>
  </si>
  <si>
    <t>High Seller</t>
  </si>
  <si>
    <t>Top Seller</t>
  </si>
  <si>
    <t>Pumpkin Seeds</t>
  </si>
  <si>
    <t>Imports</t>
  </si>
  <si>
    <t>Sundried Tomatoes</t>
  </si>
  <si>
    <t>250 g</t>
  </si>
  <si>
    <t>Coconut Sugar</t>
  </si>
  <si>
    <t>Other</t>
  </si>
  <si>
    <t>Basil Seeds</t>
  </si>
  <si>
    <t>Chia Seeds</t>
  </si>
  <si>
    <t>Watermelon Seeds</t>
  </si>
  <si>
    <t>Seeds</t>
  </si>
  <si>
    <t>250 ml</t>
  </si>
  <si>
    <t>Apple Cider Vinegar</t>
  </si>
  <si>
    <t>200 ml</t>
  </si>
  <si>
    <t>Oil &amp; Vinegar</t>
  </si>
  <si>
    <t>Cacao Beans</t>
  </si>
  <si>
    <t>150 g</t>
  </si>
  <si>
    <t>Cacao Butter</t>
  </si>
  <si>
    <t>Cacao</t>
  </si>
  <si>
    <t>Neem Honey</t>
  </si>
  <si>
    <t>Honey of Kashmir (Raw Acacia)</t>
  </si>
  <si>
    <t>Bee</t>
  </si>
  <si>
    <t>Buckwheat Flour</t>
  </si>
  <si>
    <t>Buckwheat Groats</t>
  </si>
  <si>
    <t>500 g</t>
  </si>
  <si>
    <t>Rye Flour</t>
  </si>
  <si>
    <t>Steel-cut Oats</t>
  </si>
  <si>
    <t>Oat Flour</t>
  </si>
  <si>
    <t>#1 Best Seller</t>
  </si>
  <si>
    <t>Rolled Oats</t>
  </si>
  <si>
    <t>Gluten-free Grains</t>
  </si>
  <si>
    <t>Line Total</t>
  </si>
  <si>
    <t>Qty</t>
  </si>
  <si>
    <t>Unit Price (Wholesale)</t>
  </si>
  <si>
    <t>Suggested Retail</t>
  </si>
  <si>
    <t>Volume</t>
  </si>
  <si>
    <t>Item Description</t>
  </si>
  <si>
    <t xml:space="preserve">Phone:  </t>
  </si>
  <si>
    <t>+91-9096029416</t>
  </si>
  <si>
    <t xml:space="preserve">Phone: </t>
  </si>
  <si>
    <t xml:space="preserve">Contact Name:  </t>
  </si>
  <si>
    <t>Jeetu Melwani</t>
  </si>
  <si>
    <t>Contact Name:</t>
  </si>
  <si>
    <t>TO</t>
  </si>
  <si>
    <t>FROM</t>
  </si>
  <si>
    <t>Status</t>
  </si>
  <si>
    <t xml:space="preserve">₹ </t>
  </si>
  <si>
    <t xml:space="preserve">Total Amount </t>
  </si>
  <si>
    <t>Invoice Date</t>
  </si>
  <si>
    <t>Proforma Invoice</t>
  </si>
  <si>
    <t>Reseller Markup</t>
  </si>
  <si>
    <t>White Quinoa (Organic)</t>
  </si>
  <si>
    <t>Red Quinoa (Organic)</t>
  </si>
  <si>
    <t>Quinoa Flour (Organic)</t>
  </si>
  <si>
    <t>Himalayan Salt</t>
  </si>
  <si>
    <t>Goji Berries</t>
  </si>
  <si>
    <t>Cranberries</t>
  </si>
  <si>
    <t>Sunflower Seeds</t>
  </si>
  <si>
    <t>Sweet Apricot Kernels</t>
  </si>
  <si>
    <t>Coconut Flour</t>
  </si>
  <si>
    <t>80 g</t>
  </si>
  <si>
    <t>70/01 Chinchwada, Chimbel, Goa 403006</t>
  </si>
  <si>
    <t>GSTin No</t>
  </si>
  <si>
    <t>30AIKPM8852G1Z5</t>
  </si>
  <si>
    <t>9412221362 (Current Account)</t>
  </si>
  <si>
    <t>KKBK0000701 (Kotak Mahindra Bank, Panaji-Goa)</t>
  </si>
  <si>
    <t>HSN Code</t>
  </si>
  <si>
    <t>08011990</t>
  </si>
  <si>
    <t>04090000</t>
  </si>
  <si>
    <t>Pure Cacao Powder</t>
  </si>
  <si>
    <t>GST @</t>
  </si>
  <si>
    <t>Goan Red Rice (Organic)</t>
  </si>
  <si>
    <t>850 g</t>
  </si>
  <si>
    <t>Blueberries</t>
  </si>
  <si>
    <t>Whey Protein</t>
  </si>
  <si>
    <t>Kashmir Walnut Halves (Organic)</t>
  </si>
  <si>
    <t>Oyster Mushrooms</t>
  </si>
  <si>
    <t>Shiitake Mushrooms</t>
  </si>
  <si>
    <t>25 g</t>
  </si>
  <si>
    <t>07123100</t>
  </si>
  <si>
    <t>08023200</t>
  </si>
  <si>
    <t>Black Rice</t>
  </si>
  <si>
    <t>Sunflower Honey</t>
  </si>
  <si>
    <t xml:space="preserve">GSTN No: </t>
  </si>
  <si>
    <t>Coconut Oil from Copra (Cold pressed)</t>
  </si>
  <si>
    <t>Flaxseed Oil (Organic / Cold pressed)</t>
  </si>
  <si>
    <t>Wet-milled Organic Coconut Oil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</si>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</sst>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;[Red]\-&quot;₹&quot;\ #,##0.00"/>
    <numFmt numFmtId="165" formatCode="&quot;₹&quot;\ #,##0.00;[Red]&quot;₹&quot;\ #,##0.00"/>
  </numFmts>
  <fonts count="14" x14ac:knownFonts="1">
    <font>
      <sz val="12"/>
      <color theme="1"/>
      <name val="Calibri"/>
      <family val="2"/>
      <scheme val="minor"/>
    </font>
    <font>
      <sz val="12"/>
      <color rgb="FF595A5C"/>
      <name val="Helvetica"/>
    </font>
    <font>
      <b/>
      <sz val="12"/>
      <color rgb="FF595A5C"/>
      <name val="Helvetica"/>
    </font>
    <font>
      <b/>
      <sz val="12"/>
      <color rgb="FF50852C"/>
      <name val="Helvetica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rgb="FF595A5C"/>
      <name val="Helvetica"/>
    </font>
    <font>
      <sz val="9"/>
      <color rgb="FF595A5C"/>
      <name val="Helvetica"/>
    </font>
    <font>
      <b/>
      <sz val="11"/>
      <color rgb="FF595A5C"/>
      <name val="Helvetica"/>
    </font>
    <font>
      <sz val="12"/>
      <color rgb="FF00468C"/>
      <name val="Helvetica"/>
    </font>
    <font>
      <sz val="12"/>
      <color indexed="8"/>
      <name val="Helvetica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rgb="FF595A5C"/>
      <name val="Helvetica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1" tint="0.34998626667073579"/>
      </top>
      <bottom style="dotted">
        <color theme="1" tint="0.34998626667073579"/>
      </bottom>
      <diagonal/>
    </border>
    <border>
      <left/>
      <right/>
      <top/>
      <bottom style="dotted">
        <color theme="1" tint="0.34998626667073579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1" fillId="0" borderId="0"/>
  </cellStyleXfs>
  <cellXfs count="132">
    <xf numFmtId="0" fontId="0" fillId="0" borderId="0" xfId="0"/>
    <xf numFmtId="0" fontId="0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Border="1" applyProtection="1"/>
    <xf numFmtId="0" fontId="4" fillId="2" borderId="0" xfId="0" applyFont="1" applyFill="1" applyBorder="1" applyAlignment="1" applyProtection="1">
      <alignment vertical="center"/>
    </xf>
    <xf numFmtId="164" fontId="2" fillId="2" borderId="9" xfId="0" applyNumberFormat="1" applyFont="1" applyFill="1" applyBorder="1" applyAlignment="1" applyProtection="1">
      <alignment horizontal="right" vertical="center" wrapText="1"/>
    </xf>
    <xf numFmtId="0" fontId="4" fillId="2" borderId="10" xfId="0" applyFont="1" applyFill="1" applyBorder="1" applyAlignment="1" applyProtection="1">
      <alignment vertical="center" wrapText="1"/>
    </xf>
    <xf numFmtId="0" fontId="4" fillId="2" borderId="11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 wrapText="1"/>
    </xf>
    <xf numFmtId="164" fontId="2" fillId="2" borderId="4" xfId="0" applyNumberFormat="1" applyFont="1" applyFill="1" applyBorder="1" applyAlignment="1" applyProtection="1">
      <alignment horizontal="right" vertical="center" wrapText="1"/>
    </xf>
    <xf numFmtId="0" fontId="4" fillId="2" borderId="5" xfId="0" applyFont="1" applyFill="1" applyBorder="1" applyAlignment="1" applyProtection="1">
      <alignment vertical="center" wrapText="1"/>
    </xf>
    <xf numFmtId="0" fontId="5" fillId="2" borderId="4" xfId="0" applyFont="1" applyFill="1" applyBorder="1" applyAlignment="1" applyProtection="1">
      <alignment vertical="center" wrapText="1"/>
    </xf>
    <xf numFmtId="164" fontId="2" fillId="2" borderId="6" xfId="0" applyNumberFormat="1" applyFont="1" applyFill="1" applyBorder="1" applyAlignment="1" applyProtection="1">
      <alignment horizontal="right" vertical="center" wrapText="1"/>
    </xf>
    <xf numFmtId="0" fontId="4" fillId="2" borderId="7" xfId="0" applyFont="1" applyFill="1" applyBorder="1" applyAlignment="1" applyProtection="1">
      <alignment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horizontal="right" vertical="center" wrapText="1"/>
      <protection locked="0"/>
    </xf>
    <xf numFmtId="164" fontId="1" fillId="4" borderId="0" xfId="0" applyNumberFormat="1" applyFont="1" applyFill="1" applyBorder="1" applyAlignment="1" applyProtection="1">
      <alignment horizontal="right" vertical="center" wrapText="1"/>
      <protection locked="0"/>
    </xf>
    <xf numFmtId="165" fontId="1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" fillId="4" borderId="0" xfId="0" applyFont="1" applyFill="1" applyBorder="1" applyAlignment="1" applyProtection="1">
      <alignment vertical="center" wrapText="1"/>
      <protection locked="0"/>
    </xf>
    <xf numFmtId="165" fontId="6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 textRotation="90" wrapText="1"/>
      <protection locked="0"/>
    </xf>
    <xf numFmtId="0" fontId="1" fillId="5" borderId="14" xfId="0" applyNumberFormat="1" applyFont="1" applyFill="1" applyBorder="1" applyAlignment="1" applyProtection="1">
      <alignment horizontal="center" vertical="center" wrapText="1"/>
      <protection locked="0"/>
    </xf>
    <xf numFmtId="165" fontId="1" fillId="5" borderId="14" xfId="0" applyNumberFormat="1" applyFont="1" applyFill="1" applyBorder="1" applyAlignment="1" applyProtection="1">
      <alignment horizontal="left" vertical="center" wrapText="1"/>
    </xf>
    <xf numFmtId="0" fontId="1" fillId="5" borderId="0" xfId="0" applyFont="1" applyFill="1" applyBorder="1" applyAlignment="1" applyProtection="1">
      <alignment vertical="center" wrapText="1"/>
    </xf>
    <xf numFmtId="165" fontId="6" fillId="5" borderId="0" xfId="0" applyNumberFormat="1" applyFont="1" applyFill="1" applyBorder="1" applyAlignment="1" applyProtection="1">
      <alignment horizontal="left" vertical="center" wrapText="1"/>
    </xf>
    <xf numFmtId="164" fontId="1" fillId="5" borderId="0" xfId="0" applyNumberFormat="1" applyFont="1" applyFill="1" applyBorder="1" applyAlignment="1" applyProtection="1">
      <alignment horizontal="right" vertical="center" wrapText="1"/>
    </xf>
    <xf numFmtId="0" fontId="1" fillId="5" borderId="0" xfId="0" applyFont="1" applyFill="1" applyBorder="1" applyAlignment="1" applyProtection="1">
      <alignment horizontal="center" vertical="center" wrapText="1"/>
    </xf>
    <xf numFmtId="0" fontId="7" fillId="5" borderId="0" xfId="0" applyFont="1" applyFill="1" applyBorder="1" applyAlignment="1" applyProtection="1">
      <alignment vertical="center" wrapText="1"/>
    </xf>
    <xf numFmtId="0" fontId="1" fillId="5" borderId="0" xfId="0" applyFont="1" applyFill="1" applyBorder="1" applyAlignment="1" applyProtection="1">
      <alignment vertical="center"/>
    </xf>
    <xf numFmtId="164" fontId="1" fillId="4" borderId="15" xfId="0" applyNumberFormat="1" applyFont="1" applyFill="1" applyBorder="1" applyAlignment="1" applyProtection="1">
      <alignment horizontal="right" vertical="center" wrapText="1"/>
      <protection locked="0"/>
    </xf>
    <xf numFmtId="0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15" xfId="0" applyNumberFormat="1" applyFont="1" applyFill="1" applyBorder="1" applyAlignment="1" applyProtection="1">
      <alignment horizontal="left" vertical="center" wrapText="1"/>
    </xf>
    <xf numFmtId="0" fontId="1" fillId="4" borderId="0" xfId="0" applyFont="1" applyFill="1" applyBorder="1" applyAlignment="1" applyProtection="1">
      <alignment vertical="center" wrapText="1"/>
    </xf>
    <xf numFmtId="165" fontId="6" fillId="4" borderId="0" xfId="0" applyNumberFormat="1" applyFont="1" applyFill="1" applyBorder="1" applyAlignment="1" applyProtection="1">
      <alignment horizontal="left" vertical="center" wrapText="1"/>
    </xf>
    <xf numFmtId="164" fontId="1" fillId="4" borderId="0" xfId="0" applyNumberFormat="1" applyFont="1" applyFill="1" applyBorder="1" applyAlignment="1" applyProtection="1">
      <alignment horizontal="right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6" fillId="4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vertical="center"/>
    </xf>
    <xf numFmtId="0" fontId="2" fillId="8" borderId="0" xfId="0" applyFont="1" applyFill="1" applyBorder="1" applyAlignment="1" applyProtection="1">
      <alignment horizontal="center" vertical="center" textRotation="90" wrapText="1"/>
      <protection locked="0"/>
    </xf>
    <xf numFmtId="0" fontId="7" fillId="4" borderId="0" xfId="0" applyFont="1" applyFill="1" applyBorder="1" applyAlignment="1" applyProtection="1">
      <alignment vertical="center"/>
    </xf>
    <xf numFmtId="0" fontId="0" fillId="0" borderId="0" xfId="0" applyFont="1" applyProtection="1">
      <protection locked="0"/>
    </xf>
    <xf numFmtId="0" fontId="2" fillId="12" borderId="0" xfId="0" applyFont="1" applyFill="1" applyBorder="1" applyAlignment="1" applyProtection="1">
      <alignment horizontal="right" vertical="center" wrapText="1"/>
      <protection locked="0"/>
    </xf>
    <xf numFmtId="0" fontId="2" fillId="12" borderId="0" xfId="0" applyFont="1" applyFill="1" applyBorder="1" applyAlignment="1" applyProtection="1">
      <alignment horizontal="center" vertical="center" wrapText="1"/>
      <protection locked="0"/>
    </xf>
    <xf numFmtId="0" fontId="4" fillId="12" borderId="0" xfId="0" applyFont="1" applyFill="1" applyBorder="1" applyAlignment="1" applyProtection="1">
      <alignment vertical="center" wrapText="1"/>
      <protection locked="0"/>
    </xf>
    <xf numFmtId="0" fontId="0" fillId="12" borderId="0" xfId="0" applyFont="1" applyFill="1" applyProtection="1"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Border="1" applyProtection="1"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 wrapText="1"/>
    </xf>
    <xf numFmtId="0" fontId="1" fillId="2" borderId="9" xfId="0" applyFont="1" applyFill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vertical="center" wrapText="1"/>
      <protection locked="0"/>
    </xf>
    <xf numFmtId="2" fontId="2" fillId="2" borderId="9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2" fillId="1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7" fillId="5" borderId="0" xfId="0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center" vertical="center" wrapText="1"/>
    </xf>
    <xf numFmtId="0" fontId="13" fillId="12" borderId="0" xfId="0" applyFont="1" applyFill="1" applyBorder="1" applyAlignment="1" applyProtection="1">
      <alignment horizontal="center" vertical="center" wrapText="1"/>
      <protection locked="0"/>
    </xf>
    <xf numFmtId="9" fontId="7" fillId="4" borderId="0" xfId="0" applyNumberFormat="1" applyFont="1" applyFill="1" applyBorder="1" applyAlignment="1" applyProtection="1">
      <alignment horizontal="center" vertical="center" wrapText="1"/>
    </xf>
    <xf numFmtId="9" fontId="7" fillId="5" borderId="0" xfId="0" applyNumberFormat="1" applyFont="1" applyFill="1" applyBorder="1" applyAlignment="1" applyProtection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right" vertical="center" wrapText="1"/>
    </xf>
    <xf numFmtId="0" fontId="2" fillId="8" borderId="0" xfId="0" applyFont="1" applyFill="1" applyBorder="1" applyAlignment="1" applyProtection="1">
      <alignment horizontal="center" vertical="center" textRotation="90" wrapText="1"/>
      <protection locked="0"/>
    </xf>
    <xf numFmtId="0" fontId="8" fillId="7" borderId="0" xfId="0" applyFont="1" applyFill="1" applyBorder="1" applyAlignment="1">
      <alignment horizontal="center" vertical="center" textRotation="90" wrapText="1"/>
    </xf>
    <xf numFmtId="0" fontId="8" fillId="12" borderId="17" xfId="0" applyFont="1" applyFill="1" applyBorder="1" applyAlignment="1" applyProtection="1">
      <alignment horizontal="center" vertical="center" textRotation="90" wrapText="1"/>
      <protection locked="0"/>
    </xf>
    <xf numFmtId="0" fontId="8" fillId="12" borderId="17" xfId="0" applyFont="1" applyFill="1" applyBorder="1" applyAlignment="1" applyProtection="1">
      <alignment horizontal="center" vertical="center" textRotation="90" wrapText="1"/>
      <protection locked="0"/>
    </xf>
    <xf numFmtId="0" fontId="1" fillId="2" borderId="9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left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8" fillId="12" borderId="16" xfId="0" applyFont="1" applyFill="1" applyBorder="1" applyAlignment="1" applyProtection="1">
      <alignment horizontal="center" vertical="center" textRotation="90" wrapText="1"/>
      <protection locked="0"/>
    </xf>
    <xf numFmtId="0" fontId="8" fillId="12" borderId="0" xfId="0" applyFont="1" applyFill="1" applyBorder="1" applyAlignment="1" applyProtection="1">
      <alignment horizontal="center" vertical="center" textRotation="90" wrapText="1"/>
      <protection locked="0"/>
    </xf>
    <xf numFmtId="0" fontId="8" fillId="12" borderId="17" xfId="0" applyFont="1" applyFill="1" applyBorder="1" applyAlignment="1" applyProtection="1">
      <alignment horizontal="center" vertical="center" textRotation="90" wrapText="1"/>
      <protection locked="0"/>
    </xf>
    <xf numFmtId="0" fontId="2" fillId="12" borderId="0" xfId="0" applyFont="1" applyFill="1" applyBorder="1" applyAlignment="1" applyProtection="1">
      <alignment horizontal="left" vertical="center" wrapText="1"/>
      <protection locked="0"/>
    </xf>
    <xf numFmtId="0" fontId="2" fillId="12" borderId="0" xfId="0" applyFont="1" applyFill="1" applyBorder="1" applyAlignment="1" applyProtection="1">
      <alignment horizontal="center" vertical="center" wrapText="1"/>
      <protection locked="0"/>
    </xf>
    <xf numFmtId="0" fontId="2" fillId="9" borderId="16" xfId="0" applyFont="1" applyFill="1" applyBorder="1" applyAlignment="1" applyProtection="1">
      <alignment horizontal="center" vertical="center" textRotation="90" wrapText="1"/>
      <protection locked="0"/>
    </xf>
    <xf numFmtId="0" fontId="2" fillId="9" borderId="0" xfId="0" applyFont="1" applyFill="1" applyBorder="1" applyAlignment="1" applyProtection="1">
      <alignment horizontal="center" vertical="center" textRotation="90" wrapText="1"/>
      <protection locked="0"/>
    </xf>
    <xf numFmtId="0" fontId="2" fillId="9" borderId="17" xfId="0" applyFont="1" applyFill="1" applyBorder="1" applyAlignment="1" applyProtection="1">
      <alignment horizontal="center" vertical="center" textRotation="90" wrapText="1"/>
      <protection locked="0"/>
    </xf>
    <xf numFmtId="0" fontId="2" fillId="8" borderId="16" xfId="0" applyFont="1" applyFill="1" applyBorder="1" applyAlignment="1" applyProtection="1">
      <alignment horizontal="center" vertical="center" textRotation="90" wrapText="1"/>
      <protection locked="0"/>
    </xf>
    <xf numFmtId="0" fontId="2" fillId="8" borderId="0" xfId="0" applyFont="1" applyFill="1" applyBorder="1" applyAlignment="1" applyProtection="1">
      <alignment horizontal="center" vertical="center" textRotation="90" wrapText="1"/>
      <protection locked="0"/>
    </xf>
    <xf numFmtId="0" fontId="2" fillId="2" borderId="7" xfId="0" applyFont="1" applyFill="1" applyBorder="1" applyAlignment="1" applyProtection="1">
      <alignment horizontal="right" vertical="center" wrapText="1"/>
    </xf>
    <xf numFmtId="0" fontId="2" fillId="11" borderId="18" xfId="0" applyFont="1" applyFill="1" applyBorder="1" applyAlignment="1" applyProtection="1">
      <alignment horizontal="center" vertical="center" textRotation="90" wrapText="1"/>
      <protection locked="0"/>
    </xf>
    <xf numFmtId="0" fontId="2" fillId="2" borderId="5" xfId="0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49" fontId="1" fillId="2" borderId="5" xfId="0" applyNumberFormat="1" applyFont="1" applyFill="1" applyBorder="1" applyAlignment="1" applyProtection="1">
      <alignment horizontal="left" vertical="center" wrapText="1" indent="1"/>
    </xf>
    <xf numFmtId="49" fontId="1" fillId="2" borderId="0" xfId="0" applyNumberFormat="1" applyFont="1" applyFill="1" applyBorder="1" applyAlignment="1" applyProtection="1">
      <alignment horizontal="left" vertical="center" wrapText="1" indent="1"/>
    </xf>
    <xf numFmtId="49" fontId="1" fillId="2" borderId="4" xfId="0" applyNumberFormat="1" applyFont="1" applyFill="1" applyBorder="1" applyAlignment="1" applyProtection="1">
      <alignment horizontal="left" vertical="center" wrapText="1" indent="1"/>
    </xf>
    <xf numFmtId="0" fontId="2" fillId="2" borderId="8" xfId="0" applyFont="1" applyFill="1" applyBorder="1" applyAlignment="1" applyProtection="1">
      <alignment horizontal="left" vertical="center" wrapText="1"/>
    </xf>
    <xf numFmtId="0" fontId="2" fillId="2" borderId="6" xfId="0" applyFont="1" applyFill="1" applyBorder="1" applyAlignment="1" applyProtection="1">
      <alignment horizontal="left" vertical="center" wrapText="1"/>
    </xf>
    <xf numFmtId="0" fontId="1" fillId="2" borderId="8" xfId="0" applyFont="1" applyFill="1" applyBorder="1" applyAlignment="1" applyProtection="1">
      <alignment horizontal="left" vertical="center" wrapText="1" indent="1"/>
    </xf>
    <xf numFmtId="0" fontId="1" fillId="2" borderId="7" xfId="0" applyFont="1" applyFill="1" applyBorder="1" applyAlignment="1" applyProtection="1">
      <alignment horizontal="left" vertical="center" wrapText="1" indent="1"/>
    </xf>
    <xf numFmtId="0" fontId="1" fillId="2" borderId="6" xfId="0" applyFont="1" applyFill="1" applyBorder="1" applyAlignment="1" applyProtection="1">
      <alignment horizontal="left" vertical="center" wrapText="1" indent="1"/>
    </xf>
    <xf numFmtId="0" fontId="2" fillId="6" borderId="0" xfId="0" applyFont="1" applyFill="1" applyBorder="1" applyAlignment="1" applyProtection="1">
      <alignment horizontal="center" vertical="center" textRotation="90" wrapText="1"/>
      <protection locked="0"/>
    </xf>
    <xf numFmtId="0" fontId="8" fillId="7" borderId="0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 applyProtection="1">
      <alignment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8" fillId="10" borderId="18" xfId="0" applyFont="1" applyFill="1" applyBorder="1" applyAlignment="1" applyProtection="1">
      <alignment horizontal="center" vertical="center" textRotation="90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1" fillId="2" borderId="3" xfId="0" applyFont="1" applyFill="1" applyBorder="1" applyAlignment="1" applyProtection="1">
      <alignment horizontal="left" vertical="center" wrapText="1" indent="1"/>
    </xf>
    <xf numFmtId="0" fontId="1" fillId="2" borderId="2" xfId="0" applyFont="1" applyFill="1" applyBorder="1" applyAlignment="1" applyProtection="1">
      <alignment horizontal="left" vertical="center" wrapText="1" indent="1"/>
    </xf>
    <xf numFmtId="0" fontId="1" fillId="2" borderId="1" xfId="0" applyFont="1" applyFill="1" applyBorder="1" applyAlignment="1" applyProtection="1">
      <alignment horizontal="left" vertical="center" wrapText="1" inden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12" xfId="0" applyFont="1" applyFill="1" applyBorder="1" applyAlignment="1" applyProtection="1">
      <alignment horizontal="left" vertical="center" wrapText="1"/>
    </xf>
    <xf numFmtId="0" fontId="2" fillId="2" borderId="10" xfId="0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 applyProtection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Border="1" applyAlignment="1" applyProtection="1">
      <alignment vertical="center" wrapText="1"/>
    </xf>
  </cellXfs>
  <cellStyles count="2">
    <cellStyle name="Normal" xfId="0" builtinId="0"/>
    <cellStyle name="Text" xfId="1"/>
  </cellStyles>
  <dxfs count="2">
    <dxf>
      <font>
        <strike val="0"/>
        <color theme="0"/>
      </font>
      <fill>
        <patternFill patternType="none">
          <bgColor auto="1"/>
        </patternFill>
      </fill>
    </dxf>
    <dxf>
      <font>
        <strike val="0"/>
        <color theme="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3200400" cy="509013"/>
    <xdr:pic>
      <xdr:nvPicPr>
        <xdr:cNvPr id="2" name="Picture 1" descr="escription: G2MBPSSD:Users:jmelwani:Google Drive:Sattvic Foods:Logo:SF LOGO_g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"/>
          <a:ext cx="3200400" cy="509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7"/>
  <sheetViews>
    <sheetView tabSelected="1" topLeftCell="A16" zoomScale="160" zoomScaleNormal="120" zoomScalePageLayoutView="120" workbookViewId="0">
      <selection activeCell="O25" sqref="O25"/>
    </sheetView>
  </sheetViews>
  <sheetFormatPr baseColWidth="10" defaultColWidth="10.83203125" defaultRowHeight="16" x14ac:dyDescent="0.2"/>
  <cols>
    <col min="1" max="1" width="2.83203125" style="2" customWidth="1"/>
    <col min="2" max="2" width="3.33203125" style="2" customWidth="1"/>
    <col min="3" max="3" width="11" style="1" customWidth="1"/>
    <col min="4" max="4" width="10.83203125" style="1"/>
    <col min="5" max="5" width="12.33203125" style="1" customWidth="1"/>
    <col min="6" max="6" width="10.1640625" style="1" customWidth="1"/>
    <col min="7" max="7" width="1.83203125" style="1" hidden="1" customWidth="1"/>
    <col min="8" max="8" width="12.83203125" style="1" customWidth="1"/>
    <col min="9" max="9" width="6.33203125" style="1" customWidth="1"/>
    <col min="10" max="10" width="9.83203125" style="1" customWidth="1"/>
    <col min="11" max="11" width="4.1640625" style="1" customWidth="1"/>
    <col min="12" max="12" width="11.1640625" style="1" customWidth="1"/>
    <col min="13" max="13" width="2" style="1" customWidth="1"/>
    <col min="14" max="14" width="11.83203125" style="1" customWidth="1"/>
    <col min="15" max="15" width="10.83203125" style="1"/>
    <col min="16" max="16" width="12.83203125" style="1" customWidth="1"/>
    <col min="17" max="17" width="3.5" style="1" customWidth="1"/>
    <col min="18" max="16384" width="10.83203125" style="1"/>
  </cols>
  <sheetData>
    <row r="1" spans="1:17" x14ac:dyDescent="0.2">
      <c r="A1" s="4"/>
      <c r="B1" s="4"/>
      <c r="C1" s="6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4"/>
      <c r="B2" s="4"/>
      <c r="C2" s="6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8" customHeight="1" x14ac:dyDescent="0.2">
      <c r="A3" s="4"/>
      <c r="B3" s="4"/>
      <c r="C3" s="60"/>
      <c r="D3" s="3"/>
      <c r="E3" s="3"/>
      <c r="F3" s="3"/>
      <c r="G3" s="3"/>
      <c r="H3" s="3"/>
      <c r="I3" s="3"/>
      <c r="J3" s="52"/>
      <c r="K3" s="3"/>
      <c r="L3" s="3"/>
      <c r="M3" s="3"/>
      <c r="N3" s="3"/>
      <c r="O3" s="3"/>
      <c r="P3" s="3"/>
      <c r="Q3" s="3"/>
    </row>
    <row r="4" spans="1:17" ht="13" customHeight="1" x14ac:dyDescent="0.2">
      <c r="A4" s="4"/>
      <c r="B4" s="4"/>
      <c r="C4" s="3"/>
      <c r="D4" s="3"/>
      <c r="E4" s="3"/>
      <c r="F4" s="3"/>
      <c r="G4" s="3"/>
      <c r="H4" s="3"/>
      <c r="I4" s="3"/>
      <c r="J4" s="73">
        <v>0.25</v>
      </c>
      <c r="K4" s="79" t="s">
        <v>63</v>
      </c>
      <c r="L4" s="79"/>
      <c r="M4" s="3"/>
      <c r="N4" s="54" t="s">
        <v>100</v>
      </c>
      <c r="O4" s="118"/>
      <c r="P4" s="118"/>
      <c r="Q4" s="3"/>
    </row>
    <row r="5" spans="1:17" ht="8" customHeight="1" x14ac:dyDescent="0.2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26" customHeight="1" x14ac:dyDescent="0.2">
      <c r="A6" s="4"/>
      <c r="B6" s="4"/>
      <c r="C6" s="80" t="s">
        <v>62</v>
      </c>
      <c r="D6" s="81"/>
      <c r="E6" s="82" t="s">
        <v>61</v>
      </c>
      <c r="F6" s="82"/>
      <c r="G6" s="83"/>
      <c r="H6" s="83"/>
      <c r="I6" s="83"/>
      <c r="J6" s="83"/>
      <c r="K6" s="80" t="s">
        <v>60</v>
      </c>
      <c r="L6" s="82"/>
      <c r="M6" s="59" t="s">
        <v>59</v>
      </c>
      <c r="N6" s="58"/>
      <c r="O6" s="57" t="s">
        <v>58</v>
      </c>
      <c r="P6" s="56"/>
      <c r="Q6" s="3"/>
    </row>
    <row r="7" spans="1:17" x14ac:dyDescent="0.2">
      <c r="A7" s="4"/>
      <c r="B7" s="4"/>
      <c r="C7" s="51"/>
      <c r="D7" s="51"/>
      <c r="E7" s="51"/>
      <c r="F7" s="51"/>
      <c r="G7" s="51"/>
      <c r="H7" s="62"/>
      <c r="I7" s="65"/>
      <c r="J7" s="51"/>
      <c r="K7" s="51"/>
      <c r="L7" s="51"/>
      <c r="M7" s="87"/>
      <c r="N7" s="87"/>
      <c r="O7" s="51"/>
      <c r="P7" s="51"/>
      <c r="Q7" s="3"/>
    </row>
    <row r="8" spans="1:17" x14ac:dyDescent="0.2">
      <c r="A8" s="4"/>
      <c r="B8" s="4"/>
      <c r="C8" s="55" t="s">
        <v>57</v>
      </c>
      <c r="D8" s="10"/>
      <c r="E8" s="10"/>
      <c r="F8" s="10"/>
      <c r="G8" s="10"/>
      <c r="H8" s="61"/>
      <c r="I8" s="67"/>
      <c r="J8" s="51"/>
      <c r="K8" s="54" t="s">
        <v>56</v>
      </c>
      <c r="L8" s="54"/>
      <c r="M8" s="51"/>
      <c r="N8" s="51"/>
      <c r="O8" s="51"/>
      <c r="P8" s="51"/>
      <c r="Q8" s="3"/>
    </row>
    <row r="9" spans="1:17" ht="15" customHeight="1" x14ac:dyDescent="0.2">
      <c r="A9" s="4"/>
      <c r="B9" s="4"/>
      <c r="C9" s="131" t="s">
        <v>2</v>
      </c>
      <c r="D9" s="131"/>
      <c r="E9" s="131"/>
      <c r="F9" s="10"/>
      <c r="G9" s="10"/>
      <c r="H9" s="61"/>
      <c r="I9" s="67"/>
      <c r="J9" s="51"/>
      <c r="K9" s="85"/>
      <c r="L9" s="85"/>
      <c r="M9" s="85"/>
      <c r="N9" s="85"/>
      <c r="O9" s="51"/>
      <c r="P9" s="51"/>
      <c r="Q9" s="3"/>
    </row>
    <row r="10" spans="1:17" ht="14" customHeight="1" x14ac:dyDescent="0.2">
      <c r="A10" s="4"/>
      <c r="B10" s="4"/>
      <c r="C10" s="86" t="s">
        <v>74</v>
      </c>
      <c r="D10" s="86"/>
      <c r="E10" s="86"/>
      <c r="F10" s="86"/>
      <c r="G10" s="86"/>
      <c r="H10" s="64"/>
      <c r="I10" s="66"/>
      <c r="J10" s="87"/>
      <c r="K10" s="84"/>
      <c r="L10" s="84"/>
      <c r="M10" s="84"/>
      <c r="N10" s="84"/>
      <c r="O10" s="84"/>
      <c r="P10" s="51"/>
      <c r="Q10" s="3"/>
    </row>
    <row r="11" spans="1:17" ht="1" customHeight="1" x14ac:dyDescent="0.2">
      <c r="A11" s="4"/>
      <c r="B11" s="4"/>
      <c r="C11" s="86"/>
      <c r="D11" s="86"/>
      <c r="E11" s="86"/>
      <c r="F11" s="86"/>
      <c r="G11" s="86"/>
      <c r="H11" s="64"/>
      <c r="I11" s="66"/>
      <c r="J11" s="87"/>
      <c r="K11" s="53"/>
      <c r="L11" s="53"/>
      <c r="M11" s="53"/>
      <c r="N11" s="53"/>
      <c r="O11" s="52"/>
      <c r="P11" s="51"/>
      <c r="Q11" s="3"/>
    </row>
    <row r="12" spans="1:17" ht="26" customHeight="1" x14ac:dyDescent="0.2">
      <c r="A12" s="4"/>
      <c r="B12" s="4"/>
      <c r="C12" s="88" t="s">
        <v>75</v>
      </c>
      <c r="D12" s="88"/>
      <c r="E12" s="89" t="s">
        <v>76</v>
      </c>
      <c r="F12" s="89"/>
      <c r="G12" s="10"/>
      <c r="H12" s="61"/>
      <c r="I12" s="67"/>
      <c r="J12" s="51"/>
      <c r="K12" s="90" t="s">
        <v>96</v>
      </c>
      <c r="L12" s="90"/>
      <c r="M12" s="90"/>
      <c r="N12" s="60"/>
      <c r="O12" s="60"/>
      <c r="P12" s="51"/>
      <c r="Q12" s="3"/>
    </row>
    <row r="13" spans="1:17" ht="15" customHeight="1" x14ac:dyDescent="0.2">
      <c r="A13" s="4"/>
      <c r="B13" s="4"/>
      <c r="C13" s="88" t="s">
        <v>55</v>
      </c>
      <c r="D13" s="88"/>
      <c r="E13" s="89" t="s">
        <v>54</v>
      </c>
      <c r="F13" s="89"/>
      <c r="G13" s="10"/>
      <c r="H13" s="61"/>
      <c r="I13" s="67"/>
      <c r="J13" s="51"/>
      <c r="K13" s="90" t="s">
        <v>53</v>
      </c>
      <c r="L13" s="90"/>
      <c r="M13" s="53"/>
      <c r="N13" s="84"/>
      <c r="O13" s="84"/>
      <c r="P13" s="51"/>
      <c r="Q13" s="3"/>
    </row>
    <row r="14" spans="1:17" ht="15" customHeight="1" x14ac:dyDescent="0.2">
      <c r="A14" s="4"/>
      <c r="B14" s="4"/>
      <c r="C14" s="88" t="s">
        <v>52</v>
      </c>
      <c r="D14" s="88"/>
      <c r="E14" s="129" t="s">
        <v>51</v>
      </c>
      <c r="F14" s="129"/>
      <c r="G14" s="10"/>
      <c r="H14" s="61"/>
      <c r="I14" s="67"/>
      <c r="J14" s="51"/>
      <c r="K14" s="90" t="s">
        <v>50</v>
      </c>
      <c r="L14" s="90"/>
      <c r="M14" s="52"/>
      <c r="N14" s="130"/>
      <c r="O14" s="130"/>
      <c r="P14" s="52"/>
      <c r="Q14" s="3"/>
    </row>
    <row r="15" spans="1:17" x14ac:dyDescent="0.2">
      <c r="A15" s="4"/>
      <c r="B15" s="4"/>
      <c r="C15" s="87"/>
      <c r="D15" s="87"/>
      <c r="E15" s="51"/>
      <c r="F15" s="51"/>
      <c r="G15" s="51"/>
      <c r="H15" s="62"/>
      <c r="I15" s="65"/>
      <c r="J15" s="51"/>
      <c r="K15" s="51"/>
      <c r="L15" s="51"/>
      <c r="M15" s="87"/>
      <c r="N15" s="87"/>
      <c r="O15" s="51"/>
      <c r="P15" s="51"/>
      <c r="Q15" s="3"/>
    </row>
    <row r="16" spans="1:17" ht="33" customHeight="1" x14ac:dyDescent="0.2">
      <c r="A16" s="50"/>
      <c r="B16" s="50"/>
      <c r="C16" s="94" t="s">
        <v>49</v>
      </c>
      <c r="D16" s="94"/>
      <c r="E16" s="94"/>
      <c r="F16" s="94"/>
      <c r="G16" s="49"/>
      <c r="H16" s="63" t="s">
        <v>79</v>
      </c>
      <c r="I16" s="70" t="s">
        <v>83</v>
      </c>
      <c r="J16" s="48" t="s">
        <v>48</v>
      </c>
      <c r="K16" s="95" t="s">
        <v>47</v>
      </c>
      <c r="L16" s="95"/>
      <c r="M16" s="95" t="s">
        <v>46</v>
      </c>
      <c r="N16" s="95"/>
      <c r="O16" s="48" t="s">
        <v>45</v>
      </c>
      <c r="P16" s="47" t="s">
        <v>44</v>
      </c>
      <c r="Q16" s="46"/>
    </row>
    <row r="17" spans="1:17" ht="20" customHeight="1" x14ac:dyDescent="0.2">
      <c r="A17" s="91" t="s">
        <v>43</v>
      </c>
      <c r="B17" s="38">
        <v>1</v>
      </c>
      <c r="C17" s="43" t="s">
        <v>42</v>
      </c>
      <c r="D17" s="43"/>
      <c r="E17" s="43"/>
      <c r="F17" s="45" t="s">
        <v>41</v>
      </c>
      <c r="G17" s="42"/>
      <c r="H17" s="69">
        <v>11041200</v>
      </c>
      <c r="I17" s="71">
        <v>0.05</v>
      </c>
      <c r="J17" s="41" t="s">
        <v>37</v>
      </c>
      <c r="K17" s="40"/>
      <c r="L17" s="39">
        <v>150</v>
      </c>
      <c r="M17" s="38"/>
      <c r="N17" s="37">
        <f t="shared" ref="N17:N55" si="0">L17-(L17*$J$4)</f>
        <v>112.5</v>
      </c>
      <c r="O17" s="36"/>
      <c r="P17" s="35"/>
      <c r="Q17" s="18"/>
    </row>
    <row r="18" spans="1:17" ht="20" customHeight="1" x14ac:dyDescent="0.2">
      <c r="A18" s="92"/>
      <c r="B18" s="34">
        <v>2</v>
      </c>
      <c r="C18" s="34" t="s">
        <v>40</v>
      </c>
      <c r="D18" s="34"/>
      <c r="E18" s="34"/>
      <c r="F18" s="33"/>
      <c r="G18" s="29"/>
      <c r="H18" s="68">
        <v>11029000</v>
      </c>
      <c r="I18" s="72">
        <v>0</v>
      </c>
      <c r="J18" s="32" t="s">
        <v>37</v>
      </c>
      <c r="K18" s="31"/>
      <c r="L18" s="30">
        <v>180</v>
      </c>
      <c r="M18" s="29"/>
      <c r="N18" s="28">
        <f t="shared" si="0"/>
        <v>135</v>
      </c>
      <c r="O18" s="27"/>
      <c r="P18" s="35"/>
      <c r="Q18" s="18"/>
    </row>
    <row r="19" spans="1:17" ht="20" customHeight="1" x14ac:dyDescent="0.2">
      <c r="A19" s="92"/>
      <c r="B19" s="38">
        <v>3</v>
      </c>
      <c r="C19" s="43" t="s">
        <v>39</v>
      </c>
      <c r="D19" s="43"/>
      <c r="E19" s="43"/>
      <c r="F19" s="45" t="s">
        <v>13</v>
      </c>
      <c r="G19" s="42"/>
      <c r="H19" s="69">
        <v>11041200</v>
      </c>
      <c r="I19" s="71">
        <v>0.05</v>
      </c>
      <c r="J19" s="41" t="s">
        <v>37</v>
      </c>
      <c r="K19" s="40"/>
      <c r="L19" s="39">
        <v>150</v>
      </c>
      <c r="M19" s="38"/>
      <c r="N19" s="37">
        <f t="shared" si="0"/>
        <v>112.5</v>
      </c>
      <c r="O19" s="36"/>
      <c r="P19" s="35">
        <f t="shared" ref="P19:P55" si="1">O19*N19</f>
        <v>0</v>
      </c>
      <c r="Q19" s="18"/>
    </row>
    <row r="20" spans="1:17" ht="20" customHeight="1" x14ac:dyDescent="0.2">
      <c r="A20" s="92"/>
      <c r="B20" s="34">
        <v>4</v>
      </c>
      <c r="C20" s="34" t="s">
        <v>64</v>
      </c>
      <c r="D20" s="34"/>
      <c r="E20" s="34"/>
      <c r="F20" s="33"/>
      <c r="G20" s="29"/>
      <c r="H20" s="68">
        <v>10091090</v>
      </c>
      <c r="I20" s="72">
        <v>0</v>
      </c>
      <c r="J20" s="32" t="s">
        <v>17</v>
      </c>
      <c r="K20" s="31"/>
      <c r="L20" s="30">
        <v>200</v>
      </c>
      <c r="M20" s="29"/>
      <c r="N20" s="28">
        <f t="shared" si="0"/>
        <v>150</v>
      </c>
      <c r="O20" s="27"/>
      <c r="P20" s="35">
        <f t="shared" si="1"/>
        <v>0</v>
      </c>
      <c r="Q20" s="18"/>
    </row>
    <row r="21" spans="1:17" ht="20" customHeight="1" x14ac:dyDescent="0.2">
      <c r="A21" s="92"/>
      <c r="B21" s="38">
        <v>5</v>
      </c>
      <c r="C21" s="43" t="s">
        <v>65</v>
      </c>
      <c r="D21" s="43"/>
      <c r="E21" s="43"/>
      <c r="F21" s="45" t="s">
        <v>13</v>
      </c>
      <c r="G21" s="42"/>
      <c r="H21" s="69">
        <v>10091090</v>
      </c>
      <c r="I21" s="71">
        <v>0</v>
      </c>
      <c r="J21" s="41" t="s">
        <v>17</v>
      </c>
      <c r="K21" s="40"/>
      <c r="L21" s="39">
        <v>250</v>
      </c>
      <c r="M21" s="38"/>
      <c r="N21" s="37">
        <f t="shared" si="0"/>
        <v>187.5</v>
      </c>
      <c r="O21" s="36"/>
      <c r="P21" s="35">
        <f t="shared" si="1"/>
        <v>0</v>
      </c>
      <c r="Q21" s="18"/>
    </row>
    <row r="22" spans="1:17" ht="20" customHeight="1" x14ac:dyDescent="0.2">
      <c r="A22" s="92"/>
      <c r="B22" s="34">
        <v>6</v>
      </c>
      <c r="C22" s="34" t="s">
        <v>66</v>
      </c>
      <c r="D22" s="34"/>
      <c r="E22" s="34"/>
      <c r="F22" s="33"/>
      <c r="G22" s="29"/>
      <c r="H22" s="68">
        <v>11029000</v>
      </c>
      <c r="I22" s="72">
        <v>0</v>
      </c>
      <c r="J22" s="32" t="s">
        <v>17</v>
      </c>
      <c r="K22" s="31"/>
      <c r="L22" s="30">
        <v>200</v>
      </c>
      <c r="M22" s="29"/>
      <c r="N22" s="28">
        <f t="shared" si="0"/>
        <v>150</v>
      </c>
      <c r="O22" s="27"/>
      <c r="P22" s="35">
        <f t="shared" si="1"/>
        <v>0</v>
      </c>
      <c r="Q22" s="18"/>
    </row>
    <row r="23" spans="1:17" ht="20" customHeight="1" x14ac:dyDescent="0.2">
      <c r="A23" s="92"/>
      <c r="B23" s="38">
        <v>7</v>
      </c>
      <c r="C23" s="43" t="s">
        <v>38</v>
      </c>
      <c r="D23" s="43"/>
      <c r="E23" s="43"/>
      <c r="F23" s="45"/>
      <c r="G23" s="42"/>
      <c r="H23" s="69">
        <v>11010000</v>
      </c>
      <c r="I23" s="71">
        <v>0</v>
      </c>
      <c r="J23" s="41" t="s">
        <v>37</v>
      </c>
      <c r="K23" s="40"/>
      <c r="L23" s="39">
        <v>300</v>
      </c>
      <c r="M23" s="38"/>
      <c r="N23" s="37">
        <f t="shared" si="0"/>
        <v>225</v>
      </c>
      <c r="O23" s="36"/>
      <c r="P23" s="35">
        <f t="shared" si="1"/>
        <v>0</v>
      </c>
      <c r="Q23" s="18"/>
    </row>
    <row r="24" spans="1:17" ht="20" customHeight="1" x14ac:dyDescent="0.2">
      <c r="A24" s="92"/>
      <c r="B24" s="34">
        <v>8</v>
      </c>
      <c r="C24" s="34" t="s">
        <v>36</v>
      </c>
      <c r="D24" s="34"/>
      <c r="E24" s="34"/>
      <c r="F24" s="33" t="s">
        <v>13</v>
      </c>
      <c r="G24" s="29"/>
      <c r="H24" s="68">
        <v>10081090</v>
      </c>
      <c r="I24" s="72">
        <v>0</v>
      </c>
      <c r="J24" s="32" t="s">
        <v>17</v>
      </c>
      <c r="K24" s="31"/>
      <c r="L24" s="30">
        <v>150</v>
      </c>
      <c r="M24" s="29"/>
      <c r="N24" s="28">
        <f t="shared" si="0"/>
        <v>112.5</v>
      </c>
      <c r="O24" s="27"/>
      <c r="P24" s="35">
        <f t="shared" si="1"/>
        <v>0</v>
      </c>
      <c r="Q24" s="18"/>
    </row>
    <row r="25" spans="1:17" ht="20" customHeight="1" x14ac:dyDescent="0.2">
      <c r="A25" s="93"/>
      <c r="B25" s="38">
        <v>9</v>
      </c>
      <c r="C25" s="43" t="s">
        <v>35</v>
      </c>
      <c r="D25" s="43"/>
      <c r="E25" s="43"/>
      <c r="F25" s="45"/>
      <c r="G25" s="42"/>
      <c r="H25" s="69">
        <v>11029000</v>
      </c>
      <c r="I25" s="71">
        <v>0</v>
      </c>
      <c r="J25" s="41" t="s">
        <v>17</v>
      </c>
      <c r="K25" s="40"/>
      <c r="L25" s="39">
        <v>200</v>
      </c>
      <c r="M25" s="38"/>
      <c r="N25" s="37">
        <f t="shared" si="0"/>
        <v>150</v>
      </c>
      <c r="O25" s="36"/>
      <c r="P25" s="35">
        <f t="shared" si="1"/>
        <v>0</v>
      </c>
      <c r="Q25" s="18"/>
    </row>
    <row r="26" spans="1:17" ht="20" customHeight="1" x14ac:dyDescent="0.2">
      <c r="A26" s="77"/>
      <c r="B26" s="34">
        <v>10</v>
      </c>
      <c r="C26" s="34" t="s">
        <v>94</v>
      </c>
      <c r="D26" s="34"/>
      <c r="E26" s="34"/>
      <c r="F26" s="33"/>
      <c r="G26" s="29"/>
      <c r="H26" s="68">
        <v>10063090</v>
      </c>
      <c r="I26" s="72">
        <v>0</v>
      </c>
      <c r="J26" s="32" t="s">
        <v>17</v>
      </c>
      <c r="K26" s="31"/>
      <c r="L26" s="30">
        <v>200</v>
      </c>
      <c r="M26" s="29"/>
      <c r="N26" s="28">
        <f t="shared" si="0"/>
        <v>150</v>
      </c>
      <c r="O26" s="27"/>
      <c r="P26" s="35">
        <f t="shared" si="1"/>
        <v>0</v>
      </c>
      <c r="Q26" s="18"/>
    </row>
    <row r="27" spans="1:17" ht="20" customHeight="1" x14ac:dyDescent="0.2">
      <c r="A27" s="76"/>
      <c r="B27" s="38">
        <v>11</v>
      </c>
      <c r="C27" s="43" t="s">
        <v>84</v>
      </c>
      <c r="D27" s="43"/>
      <c r="E27" s="43"/>
      <c r="F27" s="45"/>
      <c r="G27" s="42"/>
      <c r="H27" s="69">
        <v>10063010</v>
      </c>
      <c r="I27" s="71">
        <v>0</v>
      </c>
      <c r="J27" s="41" t="s">
        <v>85</v>
      </c>
      <c r="K27" s="40"/>
      <c r="L27" s="39">
        <v>200</v>
      </c>
      <c r="M27" s="38"/>
      <c r="N27" s="37">
        <f t="shared" si="0"/>
        <v>150</v>
      </c>
      <c r="O27" s="36"/>
      <c r="P27" s="35">
        <f t="shared" si="1"/>
        <v>0</v>
      </c>
      <c r="Q27" s="18"/>
    </row>
    <row r="28" spans="1:17" ht="20" customHeight="1" x14ac:dyDescent="0.2">
      <c r="A28" s="102" t="s">
        <v>34</v>
      </c>
      <c r="B28" s="34">
        <v>12</v>
      </c>
      <c r="C28" s="34" t="s">
        <v>33</v>
      </c>
      <c r="D28" s="34"/>
      <c r="E28" s="34"/>
      <c r="F28" s="33" t="s">
        <v>13</v>
      </c>
      <c r="G28" s="29"/>
      <c r="H28" s="68" t="s">
        <v>81</v>
      </c>
      <c r="I28" s="72">
        <v>0</v>
      </c>
      <c r="J28" s="32" t="s">
        <v>9</v>
      </c>
      <c r="K28" s="31"/>
      <c r="L28" s="30">
        <v>350</v>
      </c>
      <c r="M28" s="29"/>
      <c r="N28" s="28">
        <f t="shared" si="0"/>
        <v>262.5</v>
      </c>
      <c r="O28" s="27"/>
      <c r="P28" s="35">
        <f t="shared" si="1"/>
        <v>0</v>
      </c>
      <c r="Q28" s="18"/>
    </row>
    <row r="29" spans="1:17" ht="20" customHeight="1" x14ac:dyDescent="0.2">
      <c r="A29" s="102"/>
      <c r="B29" s="38">
        <v>13</v>
      </c>
      <c r="C29" s="43" t="s">
        <v>95</v>
      </c>
      <c r="D29" s="43"/>
      <c r="E29" s="43"/>
      <c r="F29" s="45"/>
      <c r="G29" s="42"/>
      <c r="H29" s="69" t="s">
        <v>81</v>
      </c>
      <c r="I29" s="71">
        <v>0</v>
      </c>
      <c r="J29" s="41" t="s">
        <v>9</v>
      </c>
      <c r="K29" s="40"/>
      <c r="L29" s="39">
        <v>300</v>
      </c>
      <c r="M29" s="38"/>
      <c r="N29" s="37">
        <f t="shared" si="0"/>
        <v>225</v>
      </c>
      <c r="O29" s="36"/>
      <c r="P29" s="35">
        <f t="shared" si="1"/>
        <v>0</v>
      </c>
      <c r="Q29" s="18"/>
    </row>
    <row r="30" spans="1:17" ht="20" customHeight="1" x14ac:dyDescent="0.2">
      <c r="A30" s="102"/>
      <c r="B30" s="34">
        <v>14</v>
      </c>
      <c r="C30" s="34" t="s">
        <v>32</v>
      </c>
      <c r="D30" s="34"/>
      <c r="E30" s="34"/>
      <c r="F30" s="33"/>
      <c r="G30" s="29"/>
      <c r="H30" s="68" t="s">
        <v>81</v>
      </c>
      <c r="I30" s="72">
        <v>0</v>
      </c>
      <c r="J30" s="32" t="s">
        <v>9</v>
      </c>
      <c r="K30" s="31"/>
      <c r="L30" s="30">
        <v>250</v>
      </c>
      <c r="M30" s="29"/>
      <c r="N30" s="28">
        <f t="shared" si="0"/>
        <v>187.5</v>
      </c>
      <c r="O30" s="27"/>
      <c r="P30" s="35">
        <f t="shared" si="1"/>
        <v>0</v>
      </c>
      <c r="Q30" s="18"/>
    </row>
    <row r="31" spans="1:17" ht="20" customHeight="1" x14ac:dyDescent="0.2">
      <c r="A31" s="117" t="s">
        <v>31</v>
      </c>
      <c r="B31" s="38">
        <v>15</v>
      </c>
      <c r="C31" s="43" t="s">
        <v>82</v>
      </c>
      <c r="D31" s="43"/>
      <c r="E31" s="43"/>
      <c r="F31" s="45" t="s">
        <v>13</v>
      </c>
      <c r="G31" s="42"/>
      <c r="H31" s="69">
        <v>18050000</v>
      </c>
      <c r="I31" s="71">
        <v>0.18</v>
      </c>
      <c r="J31" s="41" t="s">
        <v>10</v>
      </c>
      <c r="K31" s="40"/>
      <c r="L31" s="39">
        <v>250</v>
      </c>
      <c r="M31" s="38"/>
      <c r="N31" s="37">
        <f t="shared" si="0"/>
        <v>187.5</v>
      </c>
      <c r="O31" s="36"/>
      <c r="P31" s="35">
        <f t="shared" si="1"/>
        <v>0</v>
      </c>
      <c r="Q31" s="18"/>
    </row>
    <row r="32" spans="1:17" ht="20" customHeight="1" x14ac:dyDescent="0.2">
      <c r="A32" s="117"/>
      <c r="B32" s="34">
        <v>16</v>
      </c>
      <c r="C32" s="34" t="s">
        <v>30</v>
      </c>
      <c r="D32" s="34"/>
      <c r="E32" s="34"/>
      <c r="F32" s="33"/>
      <c r="G32" s="29"/>
      <c r="H32" s="68">
        <v>18040000</v>
      </c>
      <c r="I32" s="72">
        <v>0.18</v>
      </c>
      <c r="J32" s="32" t="s">
        <v>29</v>
      </c>
      <c r="K32" s="31"/>
      <c r="L32" s="30">
        <v>550</v>
      </c>
      <c r="M32" s="29"/>
      <c r="N32" s="28">
        <f t="shared" si="0"/>
        <v>412.5</v>
      </c>
      <c r="O32" s="27"/>
      <c r="P32" s="35">
        <f t="shared" si="1"/>
        <v>0</v>
      </c>
      <c r="Q32" s="18"/>
    </row>
    <row r="33" spans="1:17" ht="20" customHeight="1" x14ac:dyDescent="0.2">
      <c r="A33" s="117"/>
      <c r="B33" s="38">
        <v>17</v>
      </c>
      <c r="C33" s="43" t="s">
        <v>28</v>
      </c>
      <c r="D33" s="43"/>
      <c r="E33" s="43"/>
      <c r="F33" s="45"/>
      <c r="G33" s="42"/>
      <c r="H33" s="69">
        <v>18010000</v>
      </c>
      <c r="I33" s="71">
        <v>0.05</v>
      </c>
      <c r="J33" s="41" t="s">
        <v>10</v>
      </c>
      <c r="K33" s="40"/>
      <c r="L33" s="39">
        <v>200</v>
      </c>
      <c r="M33" s="38"/>
      <c r="N33" s="37">
        <f t="shared" si="0"/>
        <v>150</v>
      </c>
      <c r="O33" s="36"/>
      <c r="P33" s="35">
        <f t="shared" si="1"/>
        <v>0</v>
      </c>
      <c r="Q33" s="18"/>
    </row>
    <row r="34" spans="1:17" ht="20" customHeight="1" x14ac:dyDescent="0.2">
      <c r="A34" s="96" t="s">
        <v>27</v>
      </c>
      <c r="B34" s="34">
        <v>18</v>
      </c>
      <c r="C34" s="34" t="s">
        <v>98</v>
      </c>
      <c r="D34" s="34"/>
      <c r="E34" s="34"/>
      <c r="F34" s="33"/>
      <c r="G34" s="29"/>
      <c r="H34" s="68">
        <v>15151910</v>
      </c>
      <c r="I34" s="72">
        <v>0.05</v>
      </c>
      <c r="J34" s="32" t="s">
        <v>24</v>
      </c>
      <c r="K34" s="31"/>
      <c r="L34" s="30">
        <v>400</v>
      </c>
      <c r="M34" s="29"/>
      <c r="N34" s="28">
        <f t="shared" si="0"/>
        <v>300</v>
      </c>
      <c r="O34" s="27"/>
      <c r="P34" s="35">
        <f t="shared" si="1"/>
        <v>0</v>
      </c>
      <c r="Q34" s="18"/>
    </row>
    <row r="35" spans="1:17" ht="20" customHeight="1" x14ac:dyDescent="0.2">
      <c r="A35" s="97"/>
      <c r="B35" s="38">
        <v>19</v>
      </c>
      <c r="C35" s="43" t="s">
        <v>99</v>
      </c>
      <c r="D35" s="43"/>
      <c r="E35" s="43"/>
      <c r="F35" s="45" t="s">
        <v>13</v>
      </c>
      <c r="G35" s="42"/>
      <c r="H35" s="69">
        <v>15131100</v>
      </c>
      <c r="I35" s="71">
        <v>0.05</v>
      </c>
      <c r="J35" s="41" t="s">
        <v>26</v>
      </c>
      <c r="K35" s="40"/>
      <c r="L35" s="39">
        <v>300</v>
      </c>
      <c r="M35" s="38"/>
      <c r="N35" s="37">
        <f t="shared" si="0"/>
        <v>225</v>
      </c>
      <c r="O35" s="36"/>
      <c r="P35" s="35">
        <f t="shared" si="1"/>
        <v>0</v>
      </c>
      <c r="Q35" s="18"/>
    </row>
    <row r="36" spans="1:17" ht="20" customHeight="1" x14ac:dyDescent="0.2">
      <c r="A36" s="97"/>
      <c r="B36" s="34">
        <v>20</v>
      </c>
      <c r="C36" s="34" t="s">
        <v>97</v>
      </c>
      <c r="D36" s="34"/>
      <c r="E36" s="34"/>
      <c r="F36" s="33"/>
      <c r="G36" s="29"/>
      <c r="H36" s="68">
        <v>15131100</v>
      </c>
      <c r="I36" s="72">
        <v>0.05</v>
      </c>
      <c r="J36" s="32" t="s">
        <v>26</v>
      </c>
      <c r="K36" s="31"/>
      <c r="L36" s="30">
        <v>150</v>
      </c>
      <c r="M36" s="29"/>
      <c r="N36" s="28">
        <f t="shared" si="0"/>
        <v>112.5</v>
      </c>
      <c r="O36" s="27"/>
      <c r="P36" s="35">
        <f t="shared" si="1"/>
        <v>0</v>
      </c>
      <c r="Q36" s="18"/>
    </row>
    <row r="37" spans="1:17" ht="20" customHeight="1" x14ac:dyDescent="0.2">
      <c r="A37" s="98"/>
      <c r="B37" s="38">
        <v>21</v>
      </c>
      <c r="C37" s="43" t="s">
        <v>25</v>
      </c>
      <c r="D37" s="43"/>
      <c r="E37" s="43"/>
      <c r="F37" s="45" t="s">
        <v>13</v>
      </c>
      <c r="G37" s="42"/>
      <c r="H37" s="69">
        <v>22090010</v>
      </c>
      <c r="I37" s="71">
        <v>0.18</v>
      </c>
      <c r="J37" s="41" t="s">
        <v>24</v>
      </c>
      <c r="K37" s="40"/>
      <c r="L37" s="39">
        <v>250</v>
      </c>
      <c r="M37" s="38"/>
      <c r="N37" s="37">
        <f t="shared" si="0"/>
        <v>187.5</v>
      </c>
      <c r="O37" s="36"/>
      <c r="P37" s="35">
        <f t="shared" si="1"/>
        <v>0</v>
      </c>
      <c r="Q37" s="18"/>
    </row>
    <row r="38" spans="1:17" ht="20" customHeight="1" x14ac:dyDescent="0.2">
      <c r="A38" s="99" t="s">
        <v>23</v>
      </c>
      <c r="B38" s="34">
        <v>22</v>
      </c>
      <c r="C38" s="34" t="s">
        <v>70</v>
      </c>
      <c r="D38" s="34"/>
      <c r="E38" s="34"/>
      <c r="F38" s="33"/>
      <c r="G38" s="29"/>
      <c r="H38" s="68">
        <v>12060010</v>
      </c>
      <c r="I38" s="72">
        <v>0.05</v>
      </c>
      <c r="J38" s="32" t="s">
        <v>10</v>
      </c>
      <c r="K38" s="31"/>
      <c r="L38" s="30">
        <v>75</v>
      </c>
      <c r="M38" s="29"/>
      <c r="N38" s="28">
        <f t="shared" si="0"/>
        <v>56.25</v>
      </c>
      <c r="O38" s="27"/>
      <c r="P38" s="35">
        <f t="shared" si="1"/>
        <v>0</v>
      </c>
      <c r="Q38" s="18"/>
    </row>
    <row r="39" spans="1:17" ht="20" customHeight="1" x14ac:dyDescent="0.2">
      <c r="A39" s="100"/>
      <c r="B39" s="38">
        <v>23</v>
      </c>
      <c r="C39" s="43" t="s">
        <v>22</v>
      </c>
      <c r="D39" s="43"/>
      <c r="E39" s="43"/>
      <c r="F39" s="45"/>
      <c r="G39" s="42"/>
      <c r="H39" s="69">
        <v>20081990</v>
      </c>
      <c r="I39" s="71">
        <v>0</v>
      </c>
      <c r="J39" s="41" t="s">
        <v>10</v>
      </c>
      <c r="K39" s="40"/>
      <c r="L39" s="39">
        <v>100</v>
      </c>
      <c r="M39" s="38"/>
      <c r="N39" s="37">
        <f t="shared" si="0"/>
        <v>75</v>
      </c>
      <c r="O39" s="36"/>
      <c r="P39" s="35">
        <f t="shared" si="1"/>
        <v>0</v>
      </c>
      <c r="Q39" s="18"/>
    </row>
    <row r="40" spans="1:17" ht="20" customHeight="1" x14ac:dyDescent="0.2">
      <c r="A40" s="100"/>
      <c r="B40" s="34">
        <v>24</v>
      </c>
      <c r="C40" s="34" t="s">
        <v>21</v>
      </c>
      <c r="D40" s="34"/>
      <c r="E40" s="34"/>
      <c r="F40" s="33"/>
      <c r="G40" s="29"/>
      <c r="H40" s="68">
        <v>20081990</v>
      </c>
      <c r="I40" s="72">
        <v>0</v>
      </c>
      <c r="J40" s="32" t="s">
        <v>10</v>
      </c>
      <c r="K40" s="31"/>
      <c r="L40" s="30">
        <v>200</v>
      </c>
      <c r="M40" s="29"/>
      <c r="N40" s="28">
        <f t="shared" si="0"/>
        <v>150</v>
      </c>
      <c r="O40" s="27"/>
      <c r="P40" s="35">
        <f t="shared" si="1"/>
        <v>0</v>
      </c>
      <c r="Q40" s="18"/>
    </row>
    <row r="41" spans="1:17" ht="20" customHeight="1" x14ac:dyDescent="0.2">
      <c r="A41" s="100"/>
      <c r="B41" s="38">
        <v>25</v>
      </c>
      <c r="C41" s="43" t="s">
        <v>20</v>
      </c>
      <c r="D41" s="43"/>
      <c r="E41" s="43"/>
      <c r="F41" s="45"/>
      <c r="G41" s="42"/>
      <c r="H41" s="69">
        <v>20081990</v>
      </c>
      <c r="I41" s="71">
        <v>0</v>
      </c>
      <c r="J41" s="41" t="s">
        <v>10</v>
      </c>
      <c r="K41" s="40"/>
      <c r="L41" s="39">
        <v>150</v>
      </c>
      <c r="M41" s="38"/>
      <c r="N41" s="37">
        <f t="shared" si="0"/>
        <v>112.5</v>
      </c>
      <c r="O41" s="36"/>
      <c r="P41" s="35">
        <f t="shared" si="1"/>
        <v>0</v>
      </c>
      <c r="Q41" s="18"/>
    </row>
    <row r="42" spans="1:17" ht="20" customHeight="1" x14ac:dyDescent="0.2">
      <c r="A42" s="44"/>
      <c r="B42" s="34">
        <v>27</v>
      </c>
      <c r="C42" s="34" t="s">
        <v>71</v>
      </c>
      <c r="D42" s="34"/>
      <c r="E42" s="34"/>
      <c r="F42" s="33"/>
      <c r="G42" s="29"/>
      <c r="H42" s="68">
        <v>12129990</v>
      </c>
      <c r="I42" s="72">
        <v>0.05</v>
      </c>
      <c r="J42" s="32" t="s">
        <v>10</v>
      </c>
      <c r="K42" s="31"/>
      <c r="L42" s="30">
        <v>200</v>
      </c>
      <c r="M42" s="29"/>
      <c r="N42" s="28">
        <f t="shared" ref="N42:N43" si="2">L42-(L42*$J$4)</f>
        <v>150</v>
      </c>
      <c r="O42" s="27"/>
      <c r="P42" s="35">
        <f t="shared" si="1"/>
        <v>0</v>
      </c>
      <c r="Q42" s="18"/>
    </row>
    <row r="43" spans="1:17" ht="20" customHeight="1" x14ac:dyDescent="0.2">
      <c r="A43" s="74"/>
      <c r="B43" s="38">
        <v>28</v>
      </c>
      <c r="C43" s="43" t="s">
        <v>88</v>
      </c>
      <c r="D43" s="43"/>
      <c r="E43" s="43"/>
      <c r="F43" s="45"/>
      <c r="G43" s="42"/>
      <c r="H43" s="69" t="s">
        <v>93</v>
      </c>
      <c r="I43" s="71">
        <v>0.05</v>
      </c>
      <c r="J43" s="41" t="s">
        <v>17</v>
      </c>
      <c r="K43" s="40"/>
      <c r="L43" s="39">
        <v>750</v>
      </c>
      <c r="M43" s="38"/>
      <c r="N43" s="37">
        <f t="shared" si="2"/>
        <v>562.5</v>
      </c>
      <c r="O43" s="36"/>
      <c r="P43" s="35">
        <f t="shared" si="1"/>
        <v>0</v>
      </c>
      <c r="Q43" s="18"/>
    </row>
    <row r="44" spans="1:17" ht="20" customHeight="1" x14ac:dyDescent="0.2">
      <c r="A44" s="114" t="s">
        <v>19</v>
      </c>
      <c r="B44" s="34">
        <v>29</v>
      </c>
      <c r="C44" s="34" t="s">
        <v>72</v>
      </c>
      <c r="D44" s="34"/>
      <c r="E44" s="34"/>
      <c r="F44" s="33"/>
      <c r="G44" s="29"/>
      <c r="H44" s="68" t="s">
        <v>80</v>
      </c>
      <c r="I44" s="72">
        <v>0.12</v>
      </c>
      <c r="J44" s="32" t="s">
        <v>73</v>
      </c>
      <c r="K44" s="31"/>
      <c r="L44" s="30">
        <v>120</v>
      </c>
      <c r="M44" s="29"/>
      <c r="N44" s="28">
        <f t="shared" si="0"/>
        <v>90</v>
      </c>
      <c r="O44" s="27"/>
      <c r="P44" s="35">
        <f t="shared" si="1"/>
        <v>0</v>
      </c>
      <c r="Q44" s="18"/>
    </row>
    <row r="45" spans="1:17" ht="20" customHeight="1" x14ac:dyDescent="0.2">
      <c r="A45" s="114"/>
      <c r="B45" s="38">
        <v>30</v>
      </c>
      <c r="C45" s="43" t="s">
        <v>18</v>
      </c>
      <c r="D45" s="43"/>
      <c r="E45" s="43"/>
      <c r="F45" s="45"/>
      <c r="G45" s="42"/>
      <c r="H45" s="69">
        <v>17029010</v>
      </c>
      <c r="I45" s="71">
        <v>0.05</v>
      </c>
      <c r="J45" s="41" t="s">
        <v>17</v>
      </c>
      <c r="K45" s="40"/>
      <c r="L45" s="39">
        <v>250</v>
      </c>
      <c r="M45" s="38"/>
      <c r="N45" s="37">
        <f t="shared" si="0"/>
        <v>187.5</v>
      </c>
      <c r="O45" s="36"/>
      <c r="P45" s="35">
        <f t="shared" si="1"/>
        <v>0</v>
      </c>
      <c r="Q45" s="18"/>
    </row>
    <row r="46" spans="1:17" ht="20" customHeight="1" x14ac:dyDescent="0.2">
      <c r="A46" s="114"/>
      <c r="B46" s="34">
        <v>31</v>
      </c>
      <c r="C46" s="34" t="s">
        <v>16</v>
      </c>
      <c r="D46" s="34"/>
      <c r="E46" s="34"/>
      <c r="F46" s="33"/>
      <c r="G46" s="29"/>
      <c r="H46" s="68">
        <v>20021000</v>
      </c>
      <c r="I46" s="72">
        <v>0.12</v>
      </c>
      <c r="J46" s="32" t="s">
        <v>10</v>
      </c>
      <c r="K46" s="31"/>
      <c r="L46" s="30">
        <v>200</v>
      </c>
      <c r="M46" s="29"/>
      <c r="N46" s="28">
        <f t="shared" si="0"/>
        <v>150</v>
      </c>
      <c r="O46" s="27"/>
      <c r="P46" s="35">
        <f t="shared" si="1"/>
        <v>0</v>
      </c>
      <c r="Q46" s="18"/>
    </row>
    <row r="47" spans="1:17" ht="20" customHeight="1" x14ac:dyDescent="0.2">
      <c r="A47" s="75"/>
      <c r="B47" s="38">
        <v>32</v>
      </c>
      <c r="C47" s="43" t="s">
        <v>89</v>
      </c>
      <c r="D47" s="43"/>
      <c r="E47" s="43"/>
      <c r="F47" s="45"/>
      <c r="G47" s="42"/>
      <c r="H47" s="69" t="s">
        <v>92</v>
      </c>
      <c r="I47" s="71">
        <v>0.12</v>
      </c>
      <c r="J47" s="41" t="s">
        <v>10</v>
      </c>
      <c r="K47" s="40"/>
      <c r="L47" s="39">
        <v>250</v>
      </c>
      <c r="M47" s="38"/>
      <c r="N47" s="37">
        <f t="shared" si="0"/>
        <v>187.5</v>
      </c>
      <c r="O47" s="36"/>
      <c r="P47" s="35">
        <f t="shared" si="1"/>
        <v>0</v>
      </c>
      <c r="Q47" s="18"/>
    </row>
    <row r="48" spans="1:17" ht="20" customHeight="1" x14ac:dyDescent="0.2">
      <c r="A48" s="75"/>
      <c r="B48" s="34">
        <v>33</v>
      </c>
      <c r="C48" s="34" t="s">
        <v>90</v>
      </c>
      <c r="D48" s="34"/>
      <c r="E48" s="34"/>
      <c r="F48" s="33"/>
      <c r="G48" s="29"/>
      <c r="H48" s="68" t="s">
        <v>92</v>
      </c>
      <c r="I48" s="72">
        <v>0.12</v>
      </c>
      <c r="J48" s="32" t="s">
        <v>91</v>
      </c>
      <c r="K48" s="31"/>
      <c r="L48" s="30">
        <v>200</v>
      </c>
      <c r="M48" s="29"/>
      <c r="N48" s="28">
        <f t="shared" si="0"/>
        <v>150</v>
      </c>
      <c r="O48" s="27"/>
      <c r="P48" s="35">
        <f t="shared" si="1"/>
        <v>0</v>
      </c>
      <c r="Q48" s="18"/>
    </row>
    <row r="49" spans="1:17" ht="20" customHeight="1" x14ac:dyDescent="0.2">
      <c r="A49" s="113" t="s">
        <v>15</v>
      </c>
      <c r="B49" s="38">
        <v>34</v>
      </c>
      <c r="C49" s="43" t="s">
        <v>14</v>
      </c>
      <c r="D49" s="43"/>
      <c r="E49" s="43"/>
      <c r="F49" s="45" t="s">
        <v>13</v>
      </c>
      <c r="G49" s="42"/>
      <c r="H49" s="69">
        <v>20081920</v>
      </c>
      <c r="I49" s="71">
        <v>0.12</v>
      </c>
      <c r="J49" s="41" t="s">
        <v>10</v>
      </c>
      <c r="K49" s="40"/>
      <c r="L49" s="39">
        <v>200</v>
      </c>
      <c r="M49" s="38"/>
      <c r="N49" s="37">
        <f t="shared" si="0"/>
        <v>150</v>
      </c>
      <c r="O49" s="36"/>
      <c r="P49" s="35">
        <f t="shared" si="1"/>
        <v>0</v>
      </c>
      <c r="Q49" s="18"/>
    </row>
    <row r="50" spans="1:17" ht="20" customHeight="1" x14ac:dyDescent="0.2">
      <c r="A50" s="113"/>
      <c r="B50" s="34">
        <v>35</v>
      </c>
      <c r="C50" s="34" t="s">
        <v>69</v>
      </c>
      <c r="D50" s="34"/>
      <c r="E50" s="34"/>
      <c r="F50" s="33" t="s">
        <v>12</v>
      </c>
      <c r="G50" s="29"/>
      <c r="H50" s="68">
        <v>20089300</v>
      </c>
      <c r="I50" s="72">
        <v>0.12</v>
      </c>
      <c r="J50" s="32" t="s">
        <v>10</v>
      </c>
      <c r="K50" s="31"/>
      <c r="L50" s="30">
        <v>200</v>
      </c>
      <c r="M50" s="29"/>
      <c r="N50" s="28">
        <f t="shared" si="0"/>
        <v>150</v>
      </c>
      <c r="O50" s="27"/>
      <c r="P50" s="35">
        <f t="shared" si="1"/>
        <v>0</v>
      </c>
      <c r="Q50" s="18"/>
    </row>
    <row r="51" spans="1:17" ht="20" customHeight="1" x14ac:dyDescent="0.2">
      <c r="A51" s="113"/>
      <c r="B51" s="38">
        <v>36</v>
      </c>
      <c r="C51" s="43" t="s">
        <v>86</v>
      </c>
      <c r="D51" s="43"/>
      <c r="E51" s="43"/>
      <c r="F51" s="45"/>
      <c r="G51" s="42"/>
      <c r="H51" s="69">
        <v>20089999</v>
      </c>
      <c r="I51" s="71">
        <v>0.12</v>
      </c>
      <c r="J51" s="41" t="s">
        <v>10</v>
      </c>
      <c r="K51" s="40"/>
      <c r="L51" s="39">
        <v>350</v>
      </c>
      <c r="M51" s="38"/>
      <c r="N51" s="37">
        <f t="shared" si="0"/>
        <v>262.5</v>
      </c>
      <c r="O51" s="36"/>
      <c r="P51" s="35">
        <f t="shared" si="1"/>
        <v>0</v>
      </c>
      <c r="Q51" s="18"/>
    </row>
    <row r="52" spans="1:17" ht="20" customHeight="1" x14ac:dyDescent="0.2">
      <c r="A52" s="113"/>
      <c r="B52" s="34">
        <v>37</v>
      </c>
      <c r="C52" s="34" t="s">
        <v>68</v>
      </c>
      <c r="D52" s="34"/>
      <c r="E52" s="34"/>
      <c r="F52" s="33"/>
      <c r="G52" s="29"/>
      <c r="H52" s="68">
        <v>20089700</v>
      </c>
      <c r="I52" s="72">
        <v>0.05</v>
      </c>
      <c r="J52" s="32" t="s">
        <v>10</v>
      </c>
      <c r="K52" s="31"/>
      <c r="L52" s="30">
        <v>400</v>
      </c>
      <c r="M52" s="29"/>
      <c r="N52" s="28">
        <f t="shared" si="0"/>
        <v>300</v>
      </c>
      <c r="O52" s="27"/>
      <c r="P52" s="35">
        <f t="shared" si="1"/>
        <v>0</v>
      </c>
      <c r="Q52" s="18"/>
    </row>
    <row r="53" spans="1:17" ht="20" customHeight="1" x14ac:dyDescent="0.2">
      <c r="A53" s="113"/>
      <c r="B53" s="38">
        <v>38</v>
      </c>
      <c r="C53" s="43" t="s">
        <v>11</v>
      </c>
      <c r="D53" s="43"/>
      <c r="E53" s="43"/>
      <c r="F53" s="45"/>
      <c r="G53" s="42"/>
      <c r="H53" s="69">
        <v>12129990</v>
      </c>
      <c r="I53" s="71">
        <v>0.05</v>
      </c>
      <c r="J53" s="41" t="s">
        <v>10</v>
      </c>
      <c r="K53" s="40"/>
      <c r="L53" s="39">
        <v>250</v>
      </c>
      <c r="M53" s="38"/>
      <c r="N53" s="37">
        <f t="shared" si="0"/>
        <v>187.5</v>
      </c>
      <c r="O53" s="36"/>
      <c r="P53" s="35">
        <f t="shared" si="1"/>
        <v>0</v>
      </c>
      <c r="Q53" s="18"/>
    </row>
    <row r="54" spans="1:17" ht="20" customHeight="1" x14ac:dyDescent="0.2">
      <c r="A54" s="113"/>
      <c r="B54" s="34">
        <v>39</v>
      </c>
      <c r="C54" s="34" t="s">
        <v>87</v>
      </c>
      <c r="D54" s="34"/>
      <c r="E54" s="34"/>
      <c r="F54" s="33"/>
      <c r="G54" s="29"/>
      <c r="H54" s="68">
        <v>35020000</v>
      </c>
      <c r="I54" s="72">
        <v>0.18</v>
      </c>
      <c r="J54" s="32" t="s">
        <v>9</v>
      </c>
      <c r="K54" s="31"/>
      <c r="L54" s="30">
        <v>500</v>
      </c>
      <c r="M54" s="29"/>
      <c r="N54" s="28">
        <f t="shared" si="0"/>
        <v>375</v>
      </c>
      <c r="O54" s="27"/>
      <c r="P54" s="35">
        <f t="shared" si="1"/>
        <v>0</v>
      </c>
      <c r="Q54" s="18"/>
    </row>
    <row r="55" spans="1:17" ht="20" customHeight="1" x14ac:dyDescent="0.2">
      <c r="A55" s="113"/>
      <c r="B55" s="38">
        <v>40</v>
      </c>
      <c r="C55" s="43" t="s">
        <v>67</v>
      </c>
      <c r="D55" s="43"/>
      <c r="E55" s="43"/>
      <c r="F55" s="45"/>
      <c r="G55" s="42"/>
      <c r="H55" s="69">
        <v>25010020</v>
      </c>
      <c r="I55" s="71">
        <v>0</v>
      </c>
      <c r="J55" s="41" t="s">
        <v>9</v>
      </c>
      <c r="K55" s="40"/>
      <c r="L55" s="39">
        <v>120</v>
      </c>
      <c r="M55" s="38"/>
      <c r="N55" s="37">
        <f t="shared" si="0"/>
        <v>90</v>
      </c>
      <c r="O55" s="36"/>
      <c r="P55" s="35">
        <f t="shared" si="1"/>
        <v>0</v>
      </c>
      <c r="Q55" s="18"/>
    </row>
    <row r="56" spans="1:17" ht="20" customHeight="1" x14ac:dyDescent="0.2">
      <c r="A56" s="26"/>
      <c r="B56" s="21"/>
      <c r="C56" s="25"/>
      <c r="D56" s="25"/>
      <c r="E56" s="21"/>
      <c r="F56" s="24"/>
      <c r="G56" s="21"/>
      <c r="H56" s="21"/>
      <c r="I56" s="21"/>
      <c r="J56" s="23"/>
      <c r="K56" s="19"/>
      <c r="L56" s="22"/>
      <c r="M56" s="21"/>
      <c r="N56" s="20"/>
      <c r="O56" s="19"/>
      <c r="P56" s="19"/>
      <c r="Q56" s="18"/>
    </row>
    <row r="57" spans="1:17" ht="24" customHeight="1" x14ac:dyDescent="0.2">
      <c r="A57" s="4"/>
      <c r="B57" s="4"/>
      <c r="C57" s="10"/>
      <c r="D57" s="10"/>
      <c r="E57" s="10"/>
      <c r="F57" s="10"/>
      <c r="G57" s="10"/>
      <c r="H57" s="61"/>
      <c r="I57" s="67"/>
      <c r="J57" s="10"/>
      <c r="K57" s="10"/>
      <c r="L57" s="10"/>
      <c r="M57" s="10"/>
      <c r="N57" s="10"/>
      <c r="O57" s="10"/>
      <c r="P57" s="10"/>
      <c r="Q57" s="3"/>
    </row>
    <row r="58" spans="1:17" ht="15" customHeight="1" x14ac:dyDescent="0.2">
      <c r="A58" s="4"/>
      <c r="B58" s="4"/>
      <c r="C58" s="10"/>
      <c r="D58" s="10"/>
      <c r="E58" s="10"/>
      <c r="F58" s="10"/>
      <c r="G58" s="10"/>
      <c r="H58" s="61"/>
      <c r="I58" s="67"/>
      <c r="J58" s="10"/>
      <c r="K58" s="10"/>
      <c r="L58" s="17"/>
      <c r="M58" s="101" t="s">
        <v>8</v>
      </c>
      <c r="N58" s="101"/>
      <c r="O58" s="16"/>
      <c r="P58" s="15">
        <f>SUM(P17:P55)</f>
        <v>0</v>
      </c>
      <c r="Q58" s="3"/>
    </row>
    <row r="59" spans="1:17" x14ac:dyDescent="0.2">
      <c r="A59" s="4"/>
      <c r="B59" s="4"/>
      <c r="C59" s="10"/>
      <c r="D59" s="10"/>
      <c r="E59" s="10"/>
      <c r="F59" s="10"/>
      <c r="G59" s="10"/>
      <c r="H59" s="61"/>
      <c r="I59" s="67"/>
      <c r="J59" s="10"/>
      <c r="K59" s="10"/>
      <c r="L59" s="13"/>
      <c r="M59" s="115"/>
      <c r="N59" s="115"/>
      <c r="O59" s="10"/>
      <c r="P59" s="14"/>
      <c r="Q59" s="3"/>
    </row>
    <row r="60" spans="1:17" ht="15" customHeight="1" x14ac:dyDescent="0.2">
      <c r="A60" s="4"/>
      <c r="B60" s="4"/>
      <c r="C60" s="10"/>
      <c r="D60" s="10"/>
      <c r="E60" s="10"/>
      <c r="F60" s="10"/>
      <c r="G60" s="10"/>
      <c r="H60" s="61"/>
      <c r="I60" s="67"/>
      <c r="J60" s="10"/>
      <c r="K60" s="10"/>
      <c r="L60" s="13"/>
      <c r="M60" s="124" t="s">
        <v>7</v>
      </c>
      <c r="N60" s="124"/>
      <c r="O60" s="10"/>
      <c r="P60" s="12"/>
      <c r="Q60" s="3"/>
    </row>
    <row r="61" spans="1:17" ht="33" customHeight="1" x14ac:dyDescent="0.2">
      <c r="A61" s="4"/>
      <c r="B61" s="4"/>
      <c r="C61" s="125" t="s">
        <v>6</v>
      </c>
      <c r="D61" s="126"/>
      <c r="E61" s="11"/>
      <c r="F61" s="116"/>
      <c r="G61" s="116"/>
      <c r="H61" s="116"/>
      <c r="I61" s="116"/>
      <c r="J61" s="78"/>
      <c r="K61" s="10"/>
      <c r="L61" s="9"/>
      <c r="M61" s="127" t="s">
        <v>5</v>
      </c>
      <c r="N61" s="127"/>
      <c r="O61" s="8"/>
      <c r="P61" s="7">
        <f>P58-P60</f>
        <v>0</v>
      </c>
      <c r="Q61" s="3"/>
    </row>
    <row r="62" spans="1:17" x14ac:dyDescent="0.2">
      <c r="A62" s="4"/>
      <c r="B62" s="4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"/>
    </row>
    <row r="63" spans="1:17" ht="15" customHeight="1" x14ac:dyDescent="0.2">
      <c r="A63" s="4"/>
      <c r="B63" s="4"/>
      <c r="C63" s="128" t="s">
        <v>4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3"/>
    </row>
    <row r="64" spans="1:17" ht="17" customHeight="1" x14ac:dyDescent="0.2">
      <c r="A64" s="4"/>
      <c r="B64" s="4"/>
      <c r="C64" s="108" t="s">
        <v>3</v>
      </c>
      <c r="D64" s="109"/>
      <c r="E64" s="110" t="s">
        <v>2</v>
      </c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2"/>
      <c r="Q64" s="3"/>
    </row>
    <row r="65" spans="1:17" ht="17" customHeight="1" x14ac:dyDescent="0.2">
      <c r="A65" s="4"/>
      <c r="B65" s="4"/>
      <c r="C65" s="103" t="s">
        <v>1</v>
      </c>
      <c r="D65" s="104"/>
      <c r="E65" s="105" t="s">
        <v>77</v>
      </c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7"/>
      <c r="Q65" s="3"/>
    </row>
    <row r="66" spans="1:17" ht="17" customHeight="1" x14ac:dyDescent="0.2">
      <c r="A66" s="4"/>
      <c r="B66" s="4"/>
      <c r="C66" s="119" t="s">
        <v>0</v>
      </c>
      <c r="D66" s="120"/>
      <c r="E66" s="121" t="s">
        <v>78</v>
      </c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3"/>
      <c r="Q66" s="3"/>
    </row>
    <row r="67" spans="1:17" x14ac:dyDescent="0.2">
      <c r="A67" s="4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</sheetData>
  <sheetProtection password="B848" sheet="1" objects="1" scenarios="1" selectLockedCells="1"/>
  <mergeCells count="48">
    <mergeCell ref="O4:P4"/>
    <mergeCell ref="C66:D66"/>
    <mergeCell ref="E66:P66"/>
    <mergeCell ref="M60:N60"/>
    <mergeCell ref="C61:D61"/>
    <mergeCell ref="M61:N61"/>
    <mergeCell ref="C63:P63"/>
    <mergeCell ref="C14:D14"/>
    <mergeCell ref="E14:F14"/>
    <mergeCell ref="K14:L14"/>
    <mergeCell ref="N14:O14"/>
    <mergeCell ref="M7:N7"/>
    <mergeCell ref="C9:E9"/>
    <mergeCell ref="C13:D13"/>
    <mergeCell ref="E13:F13"/>
    <mergeCell ref="K13:L13"/>
    <mergeCell ref="A34:A37"/>
    <mergeCell ref="A38:A41"/>
    <mergeCell ref="M58:N58"/>
    <mergeCell ref="A28:A30"/>
    <mergeCell ref="C65:D65"/>
    <mergeCell ref="E65:P65"/>
    <mergeCell ref="C64:D64"/>
    <mergeCell ref="E64:P64"/>
    <mergeCell ref="A49:A55"/>
    <mergeCell ref="A44:A46"/>
    <mergeCell ref="M59:N59"/>
    <mergeCell ref="F61:I61"/>
    <mergeCell ref="A31:A33"/>
    <mergeCell ref="A17:A25"/>
    <mergeCell ref="C15:D15"/>
    <mergeCell ref="M15:N15"/>
    <mergeCell ref="C16:F16"/>
    <mergeCell ref="K16:L16"/>
    <mergeCell ref="M16:N16"/>
    <mergeCell ref="N13:O13"/>
    <mergeCell ref="K9:N9"/>
    <mergeCell ref="C10:G11"/>
    <mergeCell ref="J10:J11"/>
    <mergeCell ref="K10:O10"/>
    <mergeCell ref="C12:D12"/>
    <mergeCell ref="E12:F12"/>
    <mergeCell ref="K12:M12"/>
    <mergeCell ref="K4:L4"/>
    <mergeCell ref="C6:D6"/>
    <mergeCell ref="E6:F6"/>
    <mergeCell ref="G6:J6"/>
    <mergeCell ref="K6:L6"/>
  </mergeCells>
  <phoneticPr fontId="12" type="noConversion"/>
  <conditionalFormatting sqref="P17:P61">
    <cfRule type="cellIs" dxfId="1" priority="3" operator="equal">
      <formula>0</formula>
    </cfRule>
  </conditionalFormatting>
  <conditionalFormatting sqref="P42:P43">
    <cfRule type="cellIs" dxfId="0" priority="1" operator="equal">
      <formula>0</formula>
    </cfRule>
  </conditionalFormatting>
  <pageMargins left="0.51181102362204722" right="0.51181102362204722" top="0.23622047244094491" bottom="0.59055118110236227" header="0.31496062992125984" footer="0.31496062992125984"/>
  <pageSetup paperSize="9" scale="66" orientation="portrait" horizontalDpi="4294967292" verticalDpi="4294967292" copies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25%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2016-12-29T06:53:13Z</dcterms:created>
  <dcterms:modified xsi:type="dcterms:W3CDTF">2018-02-07T10:43:58Z</dcterms:modified>
</cp:coreProperties>
</file>