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larships_CSE\Dec 2023\"/>
    </mc:Choice>
  </mc:AlternateContent>
  <xr:revisionPtr revIDLastSave="0" documentId="13_ncr:1_{1124209F-8854-4B06-BB03-BF653F0C6BB9}" xr6:coauthVersionLast="47" xr6:coauthVersionMax="47" xr10:uidLastSave="{00000000-0000-0000-0000-000000000000}"/>
  <bookViews>
    <workbookView xWindow="-108" yWindow="-108" windowWidth="23256" windowHeight="12720" xr2:uid="{D17AFECC-5A59-4225-BA38-EA821BD752E4}"/>
  </bookViews>
  <sheets>
    <sheet name="CSE-LE" sheetId="2" r:id="rId1"/>
  </sheets>
  <definedNames>
    <definedName name="_xlnm._FilterDatabase" localSheetId="0" hidden="1">'CSE-LE'!$A$4:$L$32</definedName>
    <definedName name="_xlnm.Criteria" localSheetId="0">'CSE-LE'!$K$3:$K$4</definedName>
    <definedName name="_xlnm.Extract" localSheetId="0">'CSE-LE'!#REF!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2" i="2" l="1"/>
  <c r="K32" i="2"/>
  <c r="L31" i="2"/>
  <c r="K31" i="2"/>
  <c r="L30" i="2"/>
  <c r="K30" i="2"/>
  <c r="L29" i="2"/>
  <c r="K29" i="2"/>
  <c r="L28" i="2"/>
  <c r="K28" i="2"/>
  <c r="L27" i="2"/>
  <c r="K27" i="2"/>
  <c r="L26" i="2"/>
  <c r="K26" i="2"/>
  <c r="L25" i="2"/>
  <c r="K25" i="2"/>
  <c r="L24" i="2"/>
  <c r="K24" i="2"/>
  <c r="L23" i="2"/>
  <c r="K23" i="2"/>
  <c r="L22" i="2"/>
  <c r="K22" i="2"/>
  <c r="L21" i="2"/>
  <c r="K21" i="2"/>
  <c r="L20" i="2"/>
  <c r="K20" i="2"/>
  <c r="K19" i="2"/>
  <c r="K18" i="2"/>
  <c r="K17" i="2"/>
  <c r="K16" i="2"/>
  <c r="K15" i="2"/>
  <c r="K14" i="2"/>
  <c r="K13" i="2"/>
  <c r="K12" i="2"/>
  <c r="K11" i="2"/>
  <c r="K10" i="2"/>
  <c r="J9" i="2"/>
  <c r="K8" i="2"/>
  <c r="J7" i="2"/>
  <c r="J6" i="2"/>
  <c r="J5" i="2"/>
</calcChain>
</file>

<file path=xl/sharedStrings.xml><?xml version="1.0" encoding="utf-8"?>
<sst xmlns="http://schemas.openxmlformats.org/spreadsheetml/2006/main" count="78" uniqueCount="78">
  <si>
    <t>PES UNIVERSITY, BENGALURU</t>
  </si>
  <si>
    <t>Department:</t>
  </si>
  <si>
    <t>SCHOLARSHIP LIST - March 2024 EXAMINATIONS</t>
  </si>
  <si>
    <t>SL. NO.</t>
  </si>
  <si>
    <t>SRN</t>
  </si>
  <si>
    <t>NAME</t>
  </si>
  <si>
    <t>GENDER</t>
  </si>
  <si>
    <t>QUOTA</t>
  </si>
  <si>
    <t>Credit Taken</t>
  </si>
  <si>
    <t>Credit Earned</t>
  </si>
  <si>
    <t>3 SEM SGPA</t>
  </si>
  <si>
    <t>3 SEM CGPA</t>
  </si>
  <si>
    <t>MRD</t>
  </si>
  <si>
    <t>CNR</t>
  </si>
  <si>
    <t>DAC</t>
  </si>
  <si>
    <t>CSE-LE</t>
  </si>
  <si>
    <t>PES1UG23CS809</t>
  </si>
  <si>
    <t>BHOOMIKA R P</t>
  </si>
  <si>
    <t>PES1UG23CS804</t>
  </si>
  <si>
    <t>ADARSH NEMA</t>
  </si>
  <si>
    <t>PES1UG23CS840</t>
  </si>
  <si>
    <t>BINDU S</t>
  </si>
  <si>
    <t>PES1UG23CS803</t>
  </si>
  <si>
    <t>ABHISHEK MAHALING SHIROL</t>
  </si>
  <si>
    <t>PES1UG23CS818</t>
  </si>
  <si>
    <t>OMKAR MAHESH HIREMATH</t>
  </si>
  <si>
    <t>PES1UG23CS839</t>
  </si>
  <si>
    <t>ZHENKAR GOWDA K P</t>
  </si>
  <si>
    <t>PES1UG23CS807</t>
  </si>
  <si>
    <t>ANNAPURNA KUSHAL</t>
  </si>
  <si>
    <t>PES1UG23CS832</t>
  </si>
  <si>
    <t>SUMAN H N</t>
  </si>
  <si>
    <t>PES1UG23CS846</t>
  </si>
  <si>
    <t>SANKET BHIMAPPA MUTTUR</t>
  </si>
  <si>
    <t>PES1UG23CS810</t>
  </si>
  <si>
    <t>HARSHITA GUJJAR</t>
  </si>
  <si>
    <t>PES1UG23CS829</t>
  </si>
  <si>
    <t>SRI GOWRI</t>
  </si>
  <si>
    <t>PES1UG23CS834</t>
  </si>
  <si>
    <t>THRISHA M</t>
  </si>
  <si>
    <t>PES1UG23CS816</t>
  </si>
  <si>
    <t>MOHAMMED MUSTAFEEZ KITTUR</t>
  </si>
  <si>
    <t>PES1UG23CS806</t>
  </si>
  <si>
    <t>AMAAN VARUN</t>
  </si>
  <si>
    <t>PES2UG23CS801</t>
  </si>
  <si>
    <t>ABHISHEK YELMAMDI</t>
  </si>
  <si>
    <t>PES1UG23CS812</t>
  </si>
  <si>
    <t>KALOTRA SAHIL SAMIRBHAI</t>
  </si>
  <si>
    <t>PES1UG23CS815</t>
  </si>
  <si>
    <t>MOHAMMAD ZOHEB SAJAN</t>
  </si>
  <si>
    <t>PES1UG23CS811</t>
  </si>
  <si>
    <t>HEMAVATHI V M</t>
  </si>
  <si>
    <t>PES2UG23CS818</t>
  </si>
  <si>
    <t>REVATI</t>
  </si>
  <si>
    <t>PES2UG23CS816</t>
  </si>
  <si>
    <t>NIMAY N</t>
  </si>
  <si>
    <t>PES2UG23CS808</t>
  </si>
  <si>
    <t>C H CHERSHITHA REDDY</t>
  </si>
  <si>
    <t>PES1UG23CS802</t>
  </si>
  <si>
    <t>ABHISHEK H POLICE PATIL</t>
  </si>
  <si>
    <t>PES1UG23CS826</t>
  </si>
  <si>
    <t>SHILPA SHREE R</t>
  </si>
  <si>
    <t>PES2UG23CS823</t>
  </si>
  <si>
    <t>SUDHARSHAN H G</t>
  </si>
  <si>
    <t>PES1UG23CS833</t>
  </si>
  <si>
    <t>SWETHA R</t>
  </si>
  <si>
    <t>PES1UG23CS842</t>
  </si>
  <si>
    <t>KUNA VARENYA</t>
  </si>
  <si>
    <t>PES2UG23CS821</t>
  </si>
  <si>
    <t>SHARAN SUDESH SURPUR</t>
  </si>
  <si>
    <t>PES1UG23CS841</t>
  </si>
  <si>
    <t>DIGANTH S D</t>
  </si>
  <si>
    <t>SEM : 3</t>
  </si>
  <si>
    <t>UBI Bank account No.</t>
  </si>
  <si>
    <t>NEFT / IFSC Code of Bank</t>
  </si>
  <si>
    <t>Type of Account
Saving / Current</t>
  </si>
  <si>
    <t>Branch Code</t>
  </si>
  <si>
    <t>Bank Brach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</si>
</sst>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0" borderId="0" xfId="0" applyFont="1"/>
    <xf numFmtId="0" fontId="0" fillId="0" borderId="1" xfId="0" applyBorder="1"/>
    <xf numFmtId="0" fontId="4" fillId="0" borderId="0" xfId="0" applyFont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/>
    </xf>
    <xf numFmtId="2" fontId="0" fillId="0" borderId="1" xfId="0" applyNumberFormat="1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3" borderId="1" xfId="0" applyFill="1" applyBorder="1"/>
    <xf numFmtId="0" fontId="1" fillId="0" borderId="0" xfId="0" applyFont="1"/>
    <xf numFmtId="0" fontId="3" fillId="4" borderId="0" xfId="0" applyFont="1" applyFill="1"/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70D8-258C-465A-982C-CD0DB1DA45A9}">
  <dimension ref="A1:Q32"/>
  <sheetViews>
    <sheetView tabSelected="1" workbookViewId="0">
      <selection activeCell="D16" sqref="D16"/>
    </sheetView>
  </sheetViews>
  <sheetFormatPr defaultRowHeight="14.4" x14ac:dyDescent="0.3"/>
  <cols>
    <col min="2" max="2" width="15.6640625" customWidth="1"/>
    <col min="3" max="3" width="26.109375" customWidth="1"/>
    <col min="9" max="9" width="9.5546875" bestFit="1" customWidth="1"/>
    <col min="13" max="13" width="18.5546875" customWidth="1"/>
    <col min="14" max="14" width="14" customWidth="1"/>
    <col min="15" max="15" width="15.109375" customWidth="1"/>
    <col min="17" max="17" width="37.6640625" customWidth="1"/>
  </cols>
  <sheetData>
    <row r="1" spans="1:17" ht="18" x14ac:dyDescent="0.35">
      <c r="A1" s="1" t="s">
        <v>0</v>
      </c>
      <c r="D1" s="2" t="s">
        <v>1</v>
      </c>
      <c r="F1" s="2" t="s">
        <v>15</v>
      </c>
      <c r="J1" s="12"/>
      <c r="L1" s="2"/>
    </row>
    <row r="2" spans="1:17" ht="18" x14ac:dyDescent="0.35">
      <c r="A2" s="4" t="s">
        <v>2</v>
      </c>
      <c r="D2" s="13" t="s">
        <v>72</v>
      </c>
      <c r="J2" s="12"/>
      <c r="L2" s="2"/>
    </row>
    <row r="3" spans="1:17" ht="15.6" x14ac:dyDescent="0.3">
      <c r="A3" s="4"/>
      <c r="B3" s="4"/>
      <c r="C3" s="4"/>
      <c r="D3" s="4"/>
      <c r="E3" s="4"/>
      <c r="F3" s="4"/>
      <c r="G3" s="4"/>
      <c r="H3" s="4"/>
      <c r="I3" s="4"/>
      <c r="K3" s="4"/>
    </row>
    <row r="4" spans="1:17" ht="31.2" x14ac:dyDescent="0.3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7" t="s">
        <v>12</v>
      </c>
      <c r="K4" s="7" t="s">
        <v>13</v>
      </c>
      <c r="L4" s="7" t="s">
        <v>14</v>
      </c>
      <c r="M4" s="14" t="s">
        <v>73</v>
      </c>
      <c r="N4" s="14" t="s">
        <v>74</v>
      </c>
      <c r="O4" s="14" t="s">
        <v>75</v>
      </c>
      <c r="P4" s="14" t="s">
        <v>76</v>
      </c>
      <c r="Q4" s="14" t="s">
        <v>77</v>
      </c>
    </row>
    <row r="5" spans="1:17" x14ac:dyDescent="0.3">
      <c r="A5" s="9">
        <v>1</v>
      </c>
      <c r="B5" s="3" t="s">
        <v>16</v>
      </c>
      <c r="C5" s="3" t="s">
        <v>17</v>
      </c>
      <c r="D5" s="3"/>
      <c r="E5" s="3"/>
      <c r="F5" s="10">
        <v>24</v>
      </c>
      <c r="G5" s="10">
        <v>24</v>
      </c>
      <c r="H5" s="8">
        <v>9.75</v>
      </c>
      <c r="I5" s="8">
        <v>9.75</v>
      </c>
      <c r="J5" s="9" t="str">
        <f>IF(AND(F5&gt;=22,F5=G5),IF(I5&gt;=9,"MRD",""),"NE")</f>
        <v>MRD</v>
      </c>
      <c r="K5" s="9"/>
      <c r="L5" s="9"/>
      <c r="M5" s="3"/>
      <c r="N5" s="3"/>
      <c r="O5" s="3"/>
      <c r="P5" s="3"/>
      <c r="Q5" s="3"/>
    </row>
    <row r="6" spans="1:17" x14ac:dyDescent="0.3">
      <c r="A6" s="9">
        <v>2</v>
      </c>
      <c r="B6" s="3" t="s">
        <v>18</v>
      </c>
      <c r="C6" s="3" t="s">
        <v>19</v>
      </c>
      <c r="D6" s="3"/>
      <c r="E6" s="3"/>
      <c r="F6" s="10">
        <v>24</v>
      </c>
      <c r="G6" s="10">
        <v>24</v>
      </c>
      <c r="H6" s="8">
        <v>9.67</v>
      </c>
      <c r="I6" s="8">
        <v>9.67</v>
      </c>
      <c r="J6" s="9" t="str">
        <f>IF(AND(F6&gt;=22,F6=G6),IF(I6&gt;=9,"MRD",""),"NE")</f>
        <v>MRD</v>
      </c>
      <c r="K6" s="9"/>
      <c r="L6" s="9"/>
      <c r="M6" s="3"/>
      <c r="N6" s="3"/>
      <c r="O6" s="3"/>
      <c r="P6" s="3"/>
      <c r="Q6" s="3"/>
    </row>
    <row r="7" spans="1:17" x14ac:dyDescent="0.3">
      <c r="A7" s="9">
        <v>3</v>
      </c>
      <c r="B7" s="3" t="s">
        <v>20</v>
      </c>
      <c r="C7" s="3" t="s">
        <v>21</v>
      </c>
      <c r="D7" s="3"/>
      <c r="E7" s="3"/>
      <c r="F7" s="10">
        <v>24</v>
      </c>
      <c r="G7" s="10">
        <v>24</v>
      </c>
      <c r="H7" s="8">
        <v>9.58</v>
      </c>
      <c r="I7" s="8">
        <v>9.58</v>
      </c>
      <c r="J7" s="9" t="str">
        <f>IF(AND(F7&gt;=22,F7=G7),IF(I7&gt;=9,"MRD",""),"NE")</f>
        <v>MRD</v>
      </c>
      <c r="K7" s="9"/>
      <c r="L7" s="9"/>
      <c r="M7" s="3"/>
      <c r="N7" s="3"/>
      <c r="O7" s="3"/>
      <c r="P7" s="3"/>
      <c r="Q7" s="3"/>
    </row>
    <row r="8" spans="1:17" x14ac:dyDescent="0.3">
      <c r="A8" s="9">
        <v>4</v>
      </c>
      <c r="B8" s="11" t="s">
        <v>22</v>
      </c>
      <c r="C8" s="3" t="s">
        <v>23</v>
      </c>
      <c r="D8" s="3"/>
      <c r="E8" s="3"/>
      <c r="F8" s="10">
        <v>24</v>
      </c>
      <c r="G8" s="10">
        <v>24</v>
      </c>
      <c r="H8" s="8">
        <v>9.3800000000000008</v>
      </c>
      <c r="I8" s="8">
        <v>9.3800000000000008</v>
      </c>
      <c r="J8" s="9"/>
      <c r="K8" s="9" t="str">
        <f>IF(AND(F8&gt;=22,F8=G8),IF(H8&gt;=8.5,"CNR",""),"NE")</f>
        <v>CNR</v>
      </c>
      <c r="L8" s="9"/>
      <c r="M8" s="3"/>
      <c r="N8" s="3"/>
      <c r="O8" s="3"/>
      <c r="P8" s="3"/>
      <c r="Q8" s="3"/>
    </row>
    <row r="9" spans="1:17" x14ac:dyDescent="0.3">
      <c r="A9" s="9">
        <v>5</v>
      </c>
      <c r="B9" s="11" t="s">
        <v>24</v>
      </c>
      <c r="C9" s="3" t="s">
        <v>25</v>
      </c>
      <c r="D9" s="3"/>
      <c r="E9" s="3"/>
      <c r="F9" s="10">
        <v>24</v>
      </c>
      <c r="G9" s="10">
        <v>24</v>
      </c>
      <c r="H9" s="8">
        <v>9.3800000000000008</v>
      </c>
      <c r="I9" s="8">
        <v>9.3800000000000008</v>
      </c>
      <c r="J9" s="9" t="str">
        <f>IF(AND(F9&gt;=22,F9=G9),IF(I9&gt;=9,"MRD",""),"NE")</f>
        <v>MRD</v>
      </c>
      <c r="K9" s="9"/>
      <c r="L9" s="9"/>
      <c r="M9" s="3"/>
      <c r="N9" s="3"/>
      <c r="O9" s="3"/>
      <c r="P9" s="3"/>
      <c r="Q9" s="3"/>
    </row>
    <row r="10" spans="1:17" x14ac:dyDescent="0.3">
      <c r="A10" s="9">
        <v>6</v>
      </c>
      <c r="B10" s="3" t="s">
        <v>26</v>
      </c>
      <c r="C10" s="3" t="s">
        <v>27</v>
      </c>
      <c r="D10" s="3"/>
      <c r="E10" s="3"/>
      <c r="F10" s="10">
        <v>24</v>
      </c>
      <c r="G10" s="10">
        <v>24</v>
      </c>
      <c r="H10" s="8">
        <v>9.33</v>
      </c>
      <c r="I10" s="8">
        <v>9.33</v>
      </c>
      <c r="J10" s="9"/>
      <c r="K10" s="9" t="str">
        <f>IF(AND(F10&gt;=22,F10=G10),IF(H10&gt;=8.5,"CNR",""),"NE")</f>
        <v>CNR</v>
      </c>
      <c r="L10" s="9"/>
      <c r="M10" s="3"/>
      <c r="N10" s="3"/>
      <c r="O10" s="3"/>
      <c r="P10" s="3"/>
      <c r="Q10" s="3"/>
    </row>
    <row r="11" spans="1:17" x14ac:dyDescent="0.3">
      <c r="A11" s="9">
        <v>7</v>
      </c>
      <c r="B11" s="3" t="s">
        <v>28</v>
      </c>
      <c r="C11" s="3" t="s">
        <v>29</v>
      </c>
      <c r="D11" s="3"/>
      <c r="E11" s="3"/>
      <c r="F11" s="10">
        <v>24</v>
      </c>
      <c r="G11" s="10">
        <v>24</v>
      </c>
      <c r="H11" s="8">
        <v>9.2899999999999991</v>
      </c>
      <c r="I11" s="8">
        <v>9.2899999999999991</v>
      </c>
      <c r="J11" s="9"/>
      <c r="K11" s="9" t="str">
        <f>IF(AND(F11&gt;=22,F11=G11),IF(H11&gt;=8.5,"CNR",""),"NE")</f>
        <v>CNR</v>
      </c>
      <c r="L11" s="9"/>
      <c r="M11" s="3"/>
      <c r="N11" s="3"/>
      <c r="O11" s="3"/>
      <c r="P11" s="3"/>
      <c r="Q11" s="3"/>
    </row>
    <row r="12" spans="1:17" x14ac:dyDescent="0.3">
      <c r="A12" s="9">
        <v>8</v>
      </c>
      <c r="B12" s="3" t="s">
        <v>30</v>
      </c>
      <c r="C12" s="3" t="s">
        <v>31</v>
      </c>
      <c r="D12" s="3"/>
      <c r="E12" s="3"/>
      <c r="F12" s="10">
        <v>24</v>
      </c>
      <c r="G12" s="10">
        <v>24</v>
      </c>
      <c r="H12" s="8">
        <v>9.2100000000000009</v>
      </c>
      <c r="I12" s="8">
        <v>9.2100000000000009</v>
      </c>
      <c r="J12" s="9"/>
      <c r="K12" s="9" t="str">
        <f>IF(AND(F12&gt;=22,F12=G12),IF(H12&gt;=8.5,"CNR",""),"NE")</f>
        <v>CNR</v>
      </c>
      <c r="L12" s="9"/>
      <c r="M12" s="3"/>
      <c r="N12" s="3"/>
      <c r="O12" s="3"/>
      <c r="P12" s="3"/>
      <c r="Q12" s="3"/>
    </row>
    <row r="13" spans="1:17" x14ac:dyDescent="0.3">
      <c r="A13" s="9">
        <v>9</v>
      </c>
      <c r="B13" s="3" t="s">
        <v>32</v>
      </c>
      <c r="C13" s="3" t="s">
        <v>33</v>
      </c>
      <c r="D13" s="3"/>
      <c r="E13" s="3"/>
      <c r="F13" s="10">
        <v>24</v>
      </c>
      <c r="G13" s="10">
        <v>24</v>
      </c>
      <c r="H13" s="8">
        <v>9.2100000000000009</v>
      </c>
      <c r="I13" s="8">
        <v>9.2100000000000009</v>
      </c>
      <c r="J13" s="9"/>
      <c r="K13" s="9" t="str">
        <f>IF(AND(F13&gt;=22,F13=G13),IF(H13&gt;=8.5,"CNR",""),"NE")</f>
        <v>CNR</v>
      </c>
      <c r="L13" s="9"/>
      <c r="M13" s="3"/>
      <c r="N13" s="3"/>
      <c r="O13" s="3"/>
      <c r="P13" s="3"/>
      <c r="Q13" s="3"/>
    </row>
    <row r="14" spans="1:17" x14ac:dyDescent="0.3">
      <c r="A14" s="9">
        <v>10</v>
      </c>
      <c r="B14" s="3" t="s">
        <v>34</v>
      </c>
      <c r="C14" s="3" t="s">
        <v>35</v>
      </c>
      <c r="D14" s="3"/>
      <c r="E14" s="3"/>
      <c r="F14" s="10">
        <v>24</v>
      </c>
      <c r="G14" s="10">
        <v>24</v>
      </c>
      <c r="H14" s="8">
        <v>9.1300000000000008</v>
      </c>
      <c r="I14" s="8">
        <v>9.1300000000000008</v>
      </c>
      <c r="J14" s="9"/>
      <c r="K14" s="9" t="str">
        <f>IF(AND(F14&gt;=22,F14=G14),IF(H14&gt;=8.5,"CNR",""),"NE")</f>
        <v>CNR</v>
      </c>
      <c r="L14" s="9"/>
      <c r="M14" s="3"/>
      <c r="N14" s="3"/>
      <c r="O14" s="3"/>
      <c r="P14" s="3"/>
      <c r="Q14" s="3"/>
    </row>
    <row r="15" spans="1:17" x14ac:dyDescent="0.3">
      <c r="A15" s="9">
        <v>11</v>
      </c>
      <c r="B15" s="3" t="s">
        <v>36</v>
      </c>
      <c r="C15" s="3" t="s">
        <v>37</v>
      </c>
      <c r="D15" s="3"/>
      <c r="E15" s="3"/>
      <c r="F15" s="10">
        <v>24</v>
      </c>
      <c r="G15" s="10">
        <v>24</v>
      </c>
      <c r="H15" s="8">
        <v>9.0399999999999991</v>
      </c>
      <c r="I15" s="8">
        <v>9.0399999999999991</v>
      </c>
      <c r="J15" s="9"/>
      <c r="K15" s="9" t="str">
        <f t="shared" ref="K15:K32" si="0">IF(AND(F15&gt;=22,F15=G15),IF(H15&gt;=8.5,"CNR",""),"NE")</f>
        <v>CNR</v>
      </c>
      <c r="L15" s="9"/>
      <c r="M15" s="3"/>
      <c r="N15" s="3"/>
      <c r="O15" s="3"/>
      <c r="P15" s="3"/>
      <c r="Q15" s="3"/>
    </row>
    <row r="16" spans="1:17" x14ac:dyDescent="0.3">
      <c r="A16" s="9">
        <v>12</v>
      </c>
      <c r="B16" s="3" t="s">
        <v>38</v>
      </c>
      <c r="C16" s="3" t="s">
        <v>39</v>
      </c>
      <c r="D16" s="3"/>
      <c r="E16" s="3"/>
      <c r="F16" s="10">
        <v>24</v>
      </c>
      <c r="G16" s="10">
        <v>24</v>
      </c>
      <c r="H16" s="8">
        <v>9</v>
      </c>
      <c r="I16" s="8">
        <v>9</v>
      </c>
      <c r="J16" s="9"/>
      <c r="K16" s="9" t="str">
        <f t="shared" si="0"/>
        <v>CNR</v>
      </c>
      <c r="L16" s="9"/>
      <c r="M16" s="3"/>
      <c r="N16" s="3"/>
      <c r="O16" s="3"/>
      <c r="P16" s="3"/>
      <c r="Q16" s="3"/>
    </row>
    <row r="17" spans="1:17" x14ac:dyDescent="0.3">
      <c r="A17" s="9">
        <v>13</v>
      </c>
      <c r="B17" s="3" t="s">
        <v>40</v>
      </c>
      <c r="C17" s="3" t="s">
        <v>41</v>
      </c>
      <c r="D17" s="3"/>
      <c r="E17" s="3"/>
      <c r="F17" s="10">
        <v>24</v>
      </c>
      <c r="G17" s="10">
        <v>24</v>
      </c>
      <c r="H17" s="8">
        <v>8.75</v>
      </c>
      <c r="I17" s="8">
        <v>8.75</v>
      </c>
      <c r="J17" s="9"/>
      <c r="K17" s="9" t="str">
        <f t="shared" si="0"/>
        <v>CNR</v>
      </c>
      <c r="L17" s="9"/>
      <c r="M17" s="3"/>
      <c r="N17" s="3"/>
      <c r="O17" s="3"/>
      <c r="P17" s="3"/>
      <c r="Q17" s="3"/>
    </row>
    <row r="18" spans="1:17" x14ac:dyDescent="0.3">
      <c r="A18" s="9">
        <v>14</v>
      </c>
      <c r="B18" s="3" t="s">
        <v>42</v>
      </c>
      <c r="C18" s="3" t="s">
        <v>43</v>
      </c>
      <c r="D18" s="3"/>
      <c r="E18" s="3"/>
      <c r="F18" s="10">
        <v>24</v>
      </c>
      <c r="G18" s="10">
        <v>24</v>
      </c>
      <c r="H18" s="8">
        <v>8.5399999999999991</v>
      </c>
      <c r="I18" s="8">
        <v>8.5399999999999991</v>
      </c>
      <c r="J18" s="9"/>
      <c r="K18" s="9" t="str">
        <f t="shared" si="0"/>
        <v>CNR</v>
      </c>
      <c r="L18" s="9"/>
      <c r="M18" s="3"/>
      <c r="N18" s="3"/>
      <c r="O18" s="3"/>
      <c r="P18" s="3"/>
      <c r="Q18" s="3"/>
    </row>
    <row r="19" spans="1:17" x14ac:dyDescent="0.3">
      <c r="A19" s="9">
        <v>15</v>
      </c>
      <c r="B19" s="3" t="s">
        <v>44</v>
      </c>
      <c r="C19" s="3" t="s">
        <v>45</v>
      </c>
      <c r="D19" s="3"/>
      <c r="E19" s="3"/>
      <c r="F19" s="10">
        <v>24</v>
      </c>
      <c r="G19" s="10">
        <v>24</v>
      </c>
      <c r="H19" s="8">
        <v>8.5399999999999991</v>
      </c>
      <c r="I19" s="8">
        <v>8.5399999999999991</v>
      </c>
      <c r="J19" s="9"/>
      <c r="K19" s="9" t="str">
        <f t="shared" si="0"/>
        <v>CNR</v>
      </c>
      <c r="L19" s="9"/>
      <c r="M19" s="3"/>
      <c r="N19" s="3"/>
      <c r="O19" s="3"/>
      <c r="P19" s="3"/>
      <c r="Q19" s="3"/>
    </row>
    <row r="20" spans="1:17" x14ac:dyDescent="0.3">
      <c r="A20" s="9">
        <v>16</v>
      </c>
      <c r="B20" s="3" t="s">
        <v>46</v>
      </c>
      <c r="C20" s="3" t="s">
        <v>47</v>
      </c>
      <c r="D20" s="3"/>
      <c r="E20" s="3"/>
      <c r="F20" s="10">
        <v>24</v>
      </c>
      <c r="G20" s="10">
        <v>24</v>
      </c>
      <c r="H20" s="8">
        <v>8.4600000000000009</v>
      </c>
      <c r="I20" s="8">
        <v>8.4600000000000009</v>
      </c>
      <c r="J20" s="9"/>
      <c r="K20" s="9" t="str">
        <f t="shared" si="0"/>
        <v/>
      </c>
      <c r="L20" s="9" t="str">
        <f t="shared" ref="L20:L28" si="1">IF(AND(F20&gt;=23,F20=G20),IF(H20&gt;=7.75,"DAC",""),"NE")</f>
        <v>DAC</v>
      </c>
      <c r="M20" s="3"/>
      <c r="N20" s="3"/>
      <c r="O20" s="3"/>
      <c r="P20" s="3"/>
      <c r="Q20" s="3"/>
    </row>
    <row r="21" spans="1:17" x14ac:dyDescent="0.3">
      <c r="A21" s="9">
        <v>17</v>
      </c>
      <c r="B21" s="3" t="s">
        <v>48</v>
      </c>
      <c r="C21" s="3" t="s">
        <v>49</v>
      </c>
      <c r="D21" s="3"/>
      <c r="E21" s="3"/>
      <c r="F21" s="10">
        <v>24</v>
      </c>
      <c r="G21" s="10">
        <v>24</v>
      </c>
      <c r="H21" s="8">
        <v>8.42</v>
      </c>
      <c r="I21" s="8">
        <v>8.42</v>
      </c>
      <c r="J21" s="9"/>
      <c r="K21" s="9" t="str">
        <f t="shared" si="0"/>
        <v/>
      </c>
      <c r="L21" s="9" t="str">
        <f t="shared" si="1"/>
        <v>DAC</v>
      </c>
      <c r="M21" s="3"/>
      <c r="N21" s="3"/>
      <c r="O21" s="3"/>
      <c r="P21" s="3"/>
      <c r="Q21" s="3"/>
    </row>
    <row r="22" spans="1:17" x14ac:dyDescent="0.3">
      <c r="A22" s="9">
        <v>18</v>
      </c>
      <c r="B22" s="3" t="s">
        <v>50</v>
      </c>
      <c r="C22" s="3" t="s">
        <v>51</v>
      </c>
      <c r="D22" s="3"/>
      <c r="E22" s="3"/>
      <c r="F22" s="10">
        <v>24</v>
      </c>
      <c r="G22" s="10">
        <v>24</v>
      </c>
      <c r="H22" s="8">
        <v>8.3800000000000008</v>
      </c>
      <c r="I22" s="8">
        <v>8.3800000000000008</v>
      </c>
      <c r="J22" s="9"/>
      <c r="K22" s="9" t="str">
        <f t="shared" si="0"/>
        <v/>
      </c>
      <c r="L22" s="9" t="str">
        <f t="shared" si="1"/>
        <v>DAC</v>
      </c>
      <c r="M22" s="3"/>
      <c r="N22" s="3"/>
      <c r="O22" s="3"/>
      <c r="P22" s="3"/>
      <c r="Q22" s="3"/>
    </row>
    <row r="23" spans="1:17" x14ac:dyDescent="0.3">
      <c r="A23" s="9">
        <v>19</v>
      </c>
      <c r="B23" s="3" t="s">
        <v>52</v>
      </c>
      <c r="C23" s="3" t="s">
        <v>53</v>
      </c>
      <c r="D23" s="3"/>
      <c r="E23" s="3"/>
      <c r="F23" s="10">
        <v>24</v>
      </c>
      <c r="G23" s="10">
        <v>24</v>
      </c>
      <c r="H23" s="8">
        <v>8.3800000000000008</v>
      </c>
      <c r="I23" s="8">
        <v>8.3800000000000008</v>
      </c>
      <c r="J23" s="9"/>
      <c r="K23" s="9" t="str">
        <f t="shared" si="0"/>
        <v/>
      </c>
      <c r="L23" s="9" t="str">
        <f t="shared" si="1"/>
        <v>DAC</v>
      </c>
      <c r="M23" s="3"/>
      <c r="N23" s="3"/>
      <c r="O23" s="3"/>
      <c r="P23" s="3"/>
      <c r="Q23" s="3"/>
    </row>
    <row r="24" spans="1:17" x14ac:dyDescent="0.3">
      <c r="A24" s="9">
        <v>20</v>
      </c>
      <c r="B24" s="3" t="s">
        <v>54</v>
      </c>
      <c r="C24" s="3" t="s">
        <v>55</v>
      </c>
      <c r="D24" s="3"/>
      <c r="E24" s="3"/>
      <c r="F24" s="10">
        <v>24</v>
      </c>
      <c r="G24" s="10">
        <v>24</v>
      </c>
      <c r="H24" s="8">
        <v>8.2899999999999991</v>
      </c>
      <c r="I24" s="8">
        <v>8.2899999999999991</v>
      </c>
      <c r="J24" s="9"/>
      <c r="K24" s="9" t="str">
        <f t="shared" si="0"/>
        <v/>
      </c>
      <c r="L24" s="9" t="str">
        <f t="shared" si="1"/>
        <v>DAC</v>
      </c>
      <c r="M24" s="3"/>
      <c r="N24" s="3"/>
      <c r="O24" s="3"/>
      <c r="P24" s="3"/>
      <c r="Q24" s="3"/>
    </row>
    <row r="25" spans="1:17" x14ac:dyDescent="0.3">
      <c r="A25" s="9">
        <v>21</v>
      </c>
      <c r="B25" s="3" t="s">
        <v>56</v>
      </c>
      <c r="C25" s="3" t="s">
        <v>57</v>
      </c>
      <c r="D25" s="3"/>
      <c r="E25" s="3"/>
      <c r="F25" s="10">
        <v>24</v>
      </c>
      <c r="G25" s="10">
        <v>24</v>
      </c>
      <c r="H25" s="8">
        <v>8.2100000000000009</v>
      </c>
      <c r="I25" s="8">
        <v>8.2100000000000009</v>
      </c>
      <c r="J25" s="9"/>
      <c r="K25" s="9" t="str">
        <f t="shared" si="0"/>
        <v/>
      </c>
      <c r="L25" s="9" t="str">
        <f t="shared" si="1"/>
        <v>DAC</v>
      </c>
      <c r="M25" s="3"/>
      <c r="N25" s="3"/>
      <c r="O25" s="3"/>
      <c r="P25" s="3"/>
      <c r="Q25" s="3"/>
    </row>
    <row r="26" spans="1:17" x14ac:dyDescent="0.3">
      <c r="A26" s="9">
        <v>22</v>
      </c>
      <c r="B26" s="3" t="s">
        <v>58</v>
      </c>
      <c r="C26" s="3" t="s">
        <v>59</v>
      </c>
      <c r="D26" s="3"/>
      <c r="E26" s="3"/>
      <c r="F26" s="10">
        <v>24</v>
      </c>
      <c r="G26" s="10">
        <v>24</v>
      </c>
      <c r="H26" s="8">
        <v>8.17</v>
      </c>
      <c r="I26" s="8">
        <v>8.17</v>
      </c>
      <c r="J26" s="9"/>
      <c r="K26" s="9" t="str">
        <f t="shared" si="0"/>
        <v/>
      </c>
      <c r="L26" s="9" t="str">
        <f t="shared" si="1"/>
        <v>DAC</v>
      </c>
      <c r="M26" s="3"/>
      <c r="N26" s="3"/>
      <c r="O26" s="3"/>
      <c r="P26" s="3"/>
      <c r="Q26" s="3"/>
    </row>
    <row r="27" spans="1:17" x14ac:dyDescent="0.3">
      <c r="A27" s="9">
        <v>23</v>
      </c>
      <c r="B27" s="3" t="s">
        <v>60</v>
      </c>
      <c r="C27" s="3" t="s">
        <v>61</v>
      </c>
      <c r="D27" s="3"/>
      <c r="E27" s="3"/>
      <c r="F27" s="10">
        <v>24</v>
      </c>
      <c r="G27" s="10">
        <v>24</v>
      </c>
      <c r="H27" s="8">
        <v>8.1300000000000008</v>
      </c>
      <c r="I27" s="8">
        <v>8.1300000000000008</v>
      </c>
      <c r="J27" s="9"/>
      <c r="K27" s="9" t="str">
        <f t="shared" si="0"/>
        <v/>
      </c>
      <c r="L27" s="9" t="str">
        <f t="shared" si="1"/>
        <v>DAC</v>
      </c>
      <c r="M27" s="3"/>
      <c r="N27" s="3"/>
      <c r="O27" s="3"/>
      <c r="P27" s="3"/>
      <c r="Q27" s="3"/>
    </row>
    <row r="28" spans="1:17" x14ac:dyDescent="0.3">
      <c r="A28" s="9">
        <v>24</v>
      </c>
      <c r="B28" s="3" t="s">
        <v>62</v>
      </c>
      <c r="C28" s="3" t="s">
        <v>63</v>
      </c>
      <c r="D28" s="3"/>
      <c r="E28" s="3"/>
      <c r="F28" s="10">
        <v>24</v>
      </c>
      <c r="G28" s="10">
        <v>24</v>
      </c>
      <c r="H28" s="8">
        <v>8.0399999999999991</v>
      </c>
      <c r="I28" s="8">
        <v>8.0399999999999991</v>
      </c>
      <c r="J28" s="9"/>
      <c r="K28" s="9" t="str">
        <f t="shared" si="0"/>
        <v/>
      </c>
      <c r="L28" s="9" t="str">
        <f t="shared" si="1"/>
        <v>DAC</v>
      </c>
      <c r="M28" s="3"/>
      <c r="N28" s="3"/>
      <c r="O28" s="3"/>
      <c r="P28" s="3"/>
      <c r="Q28" s="3"/>
    </row>
    <row r="29" spans="1:17" x14ac:dyDescent="0.3">
      <c r="A29" s="9">
        <v>25</v>
      </c>
      <c r="B29" s="3" t="s">
        <v>64</v>
      </c>
      <c r="C29" s="3" t="s">
        <v>65</v>
      </c>
      <c r="D29" s="3"/>
      <c r="E29" s="3"/>
      <c r="F29" s="10">
        <v>24</v>
      </c>
      <c r="G29" s="10">
        <v>24</v>
      </c>
      <c r="H29" s="8">
        <v>8</v>
      </c>
      <c r="I29" s="8">
        <v>8</v>
      </c>
      <c r="J29" s="9"/>
      <c r="K29" s="9" t="str">
        <f t="shared" si="0"/>
        <v/>
      </c>
      <c r="L29" s="9" t="str">
        <f>IF(AND(F29&gt;=23,F29=G29),IF(H29&gt;=7.75,"DAC",""),"NE")</f>
        <v>DAC</v>
      </c>
      <c r="M29" s="3"/>
      <c r="N29" s="3"/>
      <c r="O29" s="3"/>
      <c r="P29" s="3"/>
      <c r="Q29" s="3"/>
    </row>
    <row r="30" spans="1:17" x14ac:dyDescent="0.3">
      <c r="A30" s="9">
        <v>26</v>
      </c>
      <c r="B30" s="3" t="s">
        <v>66</v>
      </c>
      <c r="C30" s="3" t="s">
        <v>67</v>
      </c>
      <c r="D30" s="3"/>
      <c r="E30" s="3"/>
      <c r="F30" s="10">
        <v>24</v>
      </c>
      <c r="G30" s="10">
        <v>24</v>
      </c>
      <c r="H30" s="8">
        <v>8</v>
      </c>
      <c r="I30" s="8">
        <v>8</v>
      </c>
      <c r="J30" s="9"/>
      <c r="K30" s="9" t="str">
        <f t="shared" si="0"/>
        <v/>
      </c>
      <c r="L30" s="9" t="str">
        <f>IF(AND(F30&gt;=23,F30=G30),IF(H30&gt;=7.75,"DAC",""),"NE")</f>
        <v>DAC</v>
      </c>
      <c r="M30" s="3"/>
      <c r="N30" s="3"/>
      <c r="O30" s="3"/>
      <c r="P30" s="3"/>
      <c r="Q30" s="3"/>
    </row>
    <row r="31" spans="1:17" x14ac:dyDescent="0.3">
      <c r="A31" s="9">
        <v>27</v>
      </c>
      <c r="B31" s="3" t="s">
        <v>68</v>
      </c>
      <c r="C31" s="3" t="s">
        <v>69</v>
      </c>
      <c r="D31" s="3"/>
      <c r="E31" s="3"/>
      <c r="F31" s="10">
        <v>24</v>
      </c>
      <c r="G31" s="10">
        <v>24</v>
      </c>
      <c r="H31" s="8">
        <v>8</v>
      </c>
      <c r="I31" s="8">
        <v>8</v>
      </c>
      <c r="J31" s="9"/>
      <c r="K31" s="9" t="str">
        <f t="shared" si="0"/>
        <v/>
      </c>
      <c r="L31" s="9" t="str">
        <f>IF(AND(F31&gt;=23,F31=G31),IF(H31&gt;=7.75,"DAC",""),"NE")</f>
        <v>DAC</v>
      </c>
      <c r="M31" s="3"/>
      <c r="N31" s="3"/>
      <c r="O31" s="3"/>
      <c r="P31" s="3"/>
      <c r="Q31" s="3"/>
    </row>
    <row r="32" spans="1:17" x14ac:dyDescent="0.3">
      <c r="A32" s="9">
        <v>28</v>
      </c>
      <c r="B32" s="3" t="s">
        <v>70</v>
      </c>
      <c r="C32" s="3" t="s">
        <v>71</v>
      </c>
      <c r="D32" s="3"/>
      <c r="E32" s="3"/>
      <c r="F32" s="10">
        <v>24</v>
      </c>
      <c r="G32" s="10">
        <v>24</v>
      </c>
      <c r="H32" s="8">
        <v>7.75</v>
      </c>
      <c r="I32" s="8">
        <v>7.75</v>
      </c>
      <c r="J32" s="9"/>
      <c r="K32" s="9" t="str">
        <f t="shared" si="0"/>
        <v/>
      </c>
      <c r="L32" s="9" t="str">
        <f>IF(AND(F32&gt;=23,F32=G32),IF(H32&gt;=7.75,"DAC",""),"NE")</f>
        <v>DAC</v>
      </c>
      <c r="M32" s="3"/>
      <c r="N32" s="3"/>
      <c r="O32" s="3"/>
      <c r="P32" s="3"/>
      <c r="Q32" s="3"/>
    </row>
  </sheetData>
  <autoFilter ref="A4:L32" xr:uid="{7DDFF6E6-7A14-415F-8E2A-EF53BFBCB117}">
    <sortState xmlns:xlrd2="http://schemas.microsoft.com/office/spreadsheetml/2017/richdata2" ref="A5:L32">
      <sortCondition descending="1" ref="I4:I32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CSE-LE</vt:lpstr>
      <vt:lpstr>'CSE-LE'!Criteria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COE01</dc:creator>
  <cp:lastModifiedBy>Prafullata K Auradkar</cp:lastModifiedBy>
  <dcterms:created xsi:type="dcterms:W3CDTF">2024-04-05T08:50:53Z</dcterms:created>
  <dcterms:modified xsi:type="dcterms:W3CDTF">2024-04-12T10:44:11Z</dcterms:modified>
</cp:coreProperties>
</file>