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h\Desktop\Data Analytics Business\Exam 2\"/>
    </mc:Choice>
  </mc:AlternateContent>
  <xr:revisionPtr revIDLastSave="0" documentId="13_ncr:1_{FE3C87D1-2C11-48A1-80FF-E1C6E65A86DA}" xr6:coauthVersionLast="46" xr6:coauthVersionMax="46" xr10:uidLastSave="{00000000-0000-0000-0000-000000000000}"/>
  <bookViews>
    <workbookView xWindow="28680" yWindow="-120" windowWidth="29040" windowHeight="15840" activeTab="1" xr2:uid="{2F0414E3-D2F9-4A84-A82D-7E1A63591F19}"/>
  </bookViews>
  <sheets>
    <sheet name="Sheet1" sheetId="1" r:id="rId1"/>
    <sheet name="q17" sheetId="2" r:id="rId2"/>
    <sheet name="q19" sheetId="3" r:id="rId3"/>
    <sheet name="q19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2" l="1"/>
  <c r="I10" i="2"/>
  <c r="G2" i="4"/>
  <c r="G3" i="4"/>
  <c r="G4" i="4"/>
  <c r="G5" i="4"/>
  <c r="G6" i="4"/>
  <c r="G7" i="4"/>
  <c r="G8" i="4"/>
  <c r="G9" i="4"/>
  <c r="F3" i="4"/>
  <c r="F4" i="4"/>
  <c r="F5" i="4"/>
  <c r="F6" i="4"/>
  <c r="F7" i="4"/>
  <c r="F8" i="4"/>
  <c r="F9" i="4"/>
  <c r="F11" i="4" s="1"/>
  <c r="F2" i="4"/>
  <c r="J7" i="3"/>
  <c r="J6" i="3"/>
  <c r="J5" i="3"/>
  <c r="J4" i="3"/>
  <c r="F11" i="3"/>
  <c r="G11" i="3"/>
  <c r="G3" i="3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B11" i="2"/>
  <c r="B13" i="2"/>
  <c r="B15" i="2" s="1"/>
  <c r="C15" i="2" s="1"/>
  <c r="B12" i="2"/>
  <c r="B14" i="2" s="1"/>
  <c r="B16" i="2" s="1"/>
  <c r="C16" i="2" s="1"/>
  <c r="B3" i="2"/>
  <c r="B5" i="2" s="1"/>
  <c r="B7" i="2" s="1"/>
  <c r="A12" i="1"/>
  <c r="C9" i="1"/>
  <c r="D9" i="1"/>
  <c r="B9" i="1"/>
  <c r="C8" i="1"/>
  <c r="D8" i="1"/>
  <c r="B8" i="1"/>
  <c r="B6" i="1"/>
  <c r="C6" i="1"/>
  <c r="C7" i="1"/>
  <c r="D7" i="1"/>
  <c r="B7" i="1"/>
  <c r="D6" i="1"/>
  <c r="C5" i="1"/>
  <c r="D5" i="1"/>
  <c r="B5" i="1"/>
  <c r="F1" i="1"/>
  <c r="G11" i="4" l="1"/>
  <c r="J7" i="4" s="1"/>
  <c r="C7" i="2"/>
  <c r="B4" i="2"/>
  <c r="B6" i="2" l="1"/>
  <c r="E4" i="2"/>
  <c r="J4" i="4"/>
  <c r="J6" i="4"/>
  <c r="J5" i="4"/>
</calcChain>
</file>

<file path=xl/sharedStrings.xml><?xml version="1.0" encoding="utf-8"?>
<sst xmlns="http://schemas.openxmlformats.org/spreadsheetml/2006/main" count="62" uniqueCount="37">
  <si>
    <t>arrival</t>
  </si>
  <si>
    <t>service</t>
  </si>
  <si>
    <t>Monday</t>
  </si>
  <si>
    <t>Tuesday</t>
  </si>
  <si>
    <t>Wednesday</t>
  </si>
  <si>
    <t>ro</t>
  </si>
  <si>
    <t>util(ro)</t>
  </si>
  <si>
    <t>#inSys</t>
  </si>
  <si>
    <t>#inQ(Lq)</t>
  </si>
  <si>
    <t>#inSys(Ls)</t>
  </si>
  <si>
    <t>TinSys(Ws)</t>
  </si>
  <si>
    <t>TinQ(Wq)</t>
  </si>
  <si>
    <t>in systems</t>
  </si>
  <si>
    <t>workers</t>
  </si>
  <si>
    <t>rate</t>
  </si>
  <si>
    <t>#inQ</t>
  </si>
  <si>
    <t>TinSys</t>
  </si>
  <si>
    <t>insys</t>
  </si>
  <si>
    <t>p1</t>
  </si>
  <si>
    <t>p2</t>
  </si>
  <si>
    <t>p3</t>
  </si>
  <si>
    <t>p4</t>
  </si>
  <si>
    <t>p5</t>
  </si>
  <si>
    <t>xbar</t>
  </si>
  <si>
    <t>range</t>
  </si>
  <si>
    <t>rbar</t>
  </si>
  <si>
    <t>xnarbar</t>
  </si>
  <si>
    <t>D3</t>
  </si>
  <si>
    <t>D4</t>
  </si>
  <si>
    <t>A2</t>
  </si>
  <si>
    <t>UCLx</t>
  </si>
  <si>
    <t>LCLx</t>
  </si>
  <si>
    <t>UCLr</t>
  </si>
  <si>
    <t>LCLr</t>
  </si>
  <si>
    <t>tp/tp+fn</t>
  </si>
  <si>
    <t>tp = 72</t>
  </si>
  <si>
    <t>fn=12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</si>
</sst>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E643-4A2A-42B9-825F-4FC0ABC460D4}">
  <dimension ref="A1:F12"/>
  <sheetViews>
    <sheetView workbookViewId="0">
      <selection activeCell="A2" sqref="A2:B9"/>
    </sheetView>
  </sheetViews>
  <sheetFormatPr defaultRowHeight="14.4" x14ac:dyDescent="0.3"/>
  <cols>
    <col min="1" max="1" width="10.44140625" bestFit="1" customWidth="1"/>
  </cols>
  <sheetData>
    <row r="1" spans="1:6" x14ac:dyDescent="0.3">
      <c r="F1">
        <f>0.05^0.25</f>
        <v>0.47287080450158792</v>
      </c>
    </row>
    <row r="2" spans="1:6" x14ac:dyDescent="0.3">
      <c r="B2" t="s">
        <v>2</v>
      </c>
      <c r="C2" t="s">
        <v>3</v>
      </c>
      <c r="D2" t="s">
        <v>4</v>
      </c>
    </row>
    <row r="3" spans="1:6" x14ac:dyDescent="0.3">
      <c r="A3" t="s">
        <v>0</v>
      </c>
      <c r="B3">
        <v>125.71</v>
      </c>
      <c r="C3">
        <v>90</v>
      </c>
      <c r="D3">
        <v>145.71</v>
      </c>
    </row>
    <row r="4" spans="1:6" x14ac:dyDescent="0.3">
      <c r="A4" t="s">
        <v>1</v>
      </c>
      <c r="B4">
        <v>127.05</v>
      </c>
      <c r="C4">
        <v>110.84</v>
      </c>
      <c r="D4">
        <v>208.78</v>
      </c>
    </row>
    <row r="5" spans="1:6" x14ac:dyDescent="0.3">
      <c r="A5" t="s">
        <v>6</v>
      </c>
      <c r="B5">
        <f>B3/B4</f>
        <v>0.98945297127115306</v>
      </c>
      <c r="C5">
        <f t="shared" ref="C5:D5" si="0">C3/C4</f>
        <v>0.81198123421147594</v>
      </c>
      <c r="D5">
        <f t="shared" si="0"/>
        <v>0.69791167736373216</v>
      </c>
    </row>
    <row r="6" spans="1:6" x14ac:dyDescent="0.3">
      <c r="A6" t="s">
        <v>9</v>
      </c>
      <c r="B6">
        <f>B3/(B4-B3)</f>
        <v>93.813432835820649</v>
      </c>
      <c r="C6">
        <f>C3/(C4-C3)</f>
        <v>4.318618042226487</v>
      </c>
      <c r="D6">
        <f t="shared" ref="C6:D6" si="1">D3/(D4-D3)</f>
        <v>2.3102901537973684</v>
      </c>
    </row>
    <row r="7" spans="1:6" x14ac:dyDescent="0.3">
      <c r="A7" t="s">
        <v>8</v>
      </c>
      <c r="B7">
        <f>B5*B6</f>
        <v>92.8239798645495</v>
      </c>
      <c r="C7">
        <f t="shared" ref="C7:D7" si="2">C5*C6</f>
        <v>3.5066368080150108</v>
      </c>
      <c r="D7">
        <f t="shared" si="2"/>
        <v>1.6123784764336362</v>
      </c>
    </row>
    <row r="8" spans="1:6" x14ac:dyDescent="0.3">
      <c r="A8" t="s">
        <v>10</v>
      </c>
      <c r="B8">
        <f>B6/B3</f>
        <v>0.74626865671641596</v>
      </c>
      <c r="C8">
        <f t="shared" ref="C8:D8" si="3">C6/C3</f>
        <v>4.7984644913627632E-2</v>
      </c>
      <c r="D8">
        <f t="shared" si="3"/>
        <v>1.5855398763278898E-2</v>
      </c>
    </row>
    <row r="9" spans="1:6" x14ac:dyDescent="0.3">
      <c r="A9" t="s">
        <v>11</v>
      </c>
      <c r="B9">
        <f>B7/B3</f>
        <v>0.73839773975459</v>
      </c>
      <c r="C9">
        <f t="shared" ref="C9:D9" si="4">C7/C3</f>
        <v>3.8962631200166783E-2</v>
      </c>
      <c r="D9">
        <f t="shared" si="4"/>
        <v>1.106566794615082E-2</v>
      </c>
    </row>
    <row r="11" spans="1:6" x14ac:dyDescent="0.3">
      <c r="A11" t="s">
        <v>12</v>
      </c>
      <c r="B11">
        <v>100</v>
      </c>
    </row>
    <row r="12" spans="1:6" x14ac:dyDescent="0.3">
      <c r="A12">
        <f>(1-B5)*(B5^B11)</f>
        <v>3.6529676762886666E-3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7A31-2D39-4582-ABA0-8582BF6E25F6}">
  <dimension ref="A1:K16"/>
  <sheetViews>
    <sheetView tabSelected="1" workbookViewId="0">
      <selection activeCell="K17" sqref="K17"/>
    </sheetView>
  </sheetViews>
  <sheetFormatPr defaultRowHeight="14.4" x14ac:dyDescent="0.3"/>
  <sheetData>
    <row r="1" spans="1:11" x14ac:dyDescent="0.3">
      <c r="B1" t="s">
        <v>14</v>
      </c>
    </row>
    <row r="2" spans="1:11" x14ac:dyDescent="0.3">
      <c r="A2" t="s">
        <v>0</v>
      </c>
      <c r="B2">
        <v>1000</v>
      </c>
      <c r="C2" t="s">
        <v>13</v>
      </c>
    </row>
    <row r="3" spans="1:11" x14ac:dyDescent="0.3">
      <c r="A3" t="s">
        <v>1</v>
      </c>
      <c r="B3">
        <f>C3*72</f>
        <v>1296</v>
      </c>
      <c r="C3">
        <v>18</v>
      </c>
      <c r="E3" t="s">
        <v>17</v>
      </c>
      <c r="F3">
        <v>7</v>
      </c>
    </row>
    <row r="4" spans="1:11" x14ac:dyDescent="0.3">
      <c r="A4" t="s">
        <v>5</v>
      </c>
      <c r="B4">
        <f>B2/B3</f>
        <v>0.77160493827160492</v>
      </c>
      <c r="E4">
        <f>(1-B4)*(B4^F3)</f>
        <v>3.7192185458188642E-2</v>
      </c>
    </row>
    <row r="5" spans="1:11" x14ac:dyDescent="0.3">
      <c r="A5" t="s">
        <v>7</v>
      </c>
      <c r="B5">
        <f>B2/(B3-B2)</f>
        <v>3.3783783783783785</v>
      </c>
    </row>
    <row r="6" spans="1:11" x14ac:dyDescent="0.3">
      <c r="A6" t="s">
        <v>15</v>
      </c>
      <c r="B6">
        <f>B5*B4</f>
        <v>2.6067734401067737</v>
      </c>
    </row>
    <row r="7" spans="1:11" x14ac:dyDescent="0.3">
      <c r="A7" t="s">
        <v>16</v>
      </c>
      <c r="B7">
        <f>B5/B2</f>
        <v>3.3783783783783786E-3</v>
      </c>
      <c r="C7">
        <f>B7*3600</f>
        <v>12.162162162162163</v>
      </c>
    </row>
    <row r="9" spans="1:11" x14ac:dyDescent="0.3">
      <c r="B9" t="s">
        <v>2</v>
      </c>
    </row>
    <row r="10" spans="1:11" x14ac:dyDescent="0.3">
      <c r="A10" t="s">
        <v>0</v>
      </c>
      <c r="B10">
        <v>1000</v>
      </c>
      <c r="I10">
        <f>383/(383+406)</f>
        <v>0.48542458808618505</v>
      </c>
    </row>
    <row r="11" spans="1:11" x14ac:dyDescent="0.3">
      <c r="A11" t="s">
        <v>1</v>
      </c>
      <c r="B11">
        <f>C11*72</f>
        <v>1512</v>
      </c>
      <c r="C11">
        <v>21</v>
      </c>
    </row>
    <row r="12" spans="1:11" x14ac:dyDescent="0.3">
      <c r="A12" t="s">
        <v>6</v>
      </c>
      <c r="B12">
        <f>B10/B11</f>
        <v>0.66137566137566139</v>
      </c>
    </row>
    <row r="13" spans="1:11" x14ac:dyDescent="0.3">
      <c r="A13" t="s">
        <v>9</v>
      </c>
      <c r="B13">
        <f>B10/(B11-B10)</f>
        <v>1.953125</v>
      </c>
    </row>
    <row r="14" spans="1:11" x14ac:dyDescent="0.3">
      <c r="A14" t="s">
        <v>8</v>
      </c>
      <c r="B14">
        <f>B12*B13</f>
        <v>1.2917493386243386</v>
      </c>
    </row>
    <row r="15" spans="1:11" x14ac:dyDescent="0.3">
      <c r="A15" t="s">
        <v>10</v>
      </c>
      <c r="B15">
        <f>B13/B10</f>
        <v>1.953125E-3</v>
      </c>
      <c r="C15">
        <f>B15*3600</f>
        <v>7.03125</v>
      </c>
      <c r="I15" t="s">
        <v>34</v>
      </c>
      <c r="J15" t="s">
        <v>35</v>
      </c>
    </row>
    <row r="16" spans="1:11" x14ac:dyDescent="0.3">
      <c r="A16" t="s">
        <v>11</v>
      </c>
      <c r="B16">
        <f>B14/B10</f>
        <v>1.2917493386243387E-3</v>
      </c>
      <c r="C16">
        <f>B16*3600</f>
        <v>4.6502976190476195</v>
      </c>
      <c r="J16" t="s">
        <v>36</v>
      </c>
      <c r="K16">
        <f>72/84</f>
        <v>0.8571428571428571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299B-E294-4A95-A82E-011828C94DCA}">
  <dimension ref="A1:J13"/>
  <sheetViews>
    <sheetView workbookViewId="0">
      <selection activeCell="D15" sqref="D15"/>
    </sheetView>
  </sheetViews>
  <sheetFormatPr defaultRowHeight="14.4" x14ac:dyDescent="0.3"/>
  <cols>
    <col min="2" max="2" width="8.88671875" style="3"/>
  </cols>
  <sheetData>
    <row r="1" spans="1:10" x14ac:dyDescent="0.3">
      <c r="A1" t="s">
        <v>18</v>
      </c>
      <c r="B1" s="3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27</v>
      </c>
      <c r="J1">
        <v>0</v>
      </c>
    </row>
    <row r="2" spans="1:10" x14ac:dyDescent="0.3">
      <c r="A2">
        <v>48.4</v>
      </c>
      <c r="B2" s="2">
        <v>48.2</v>
      </c>
      <c r="C2">
        <v>45.2</v>
      </c>
      <c r="D2" s="1">
        <v>53.9</v>
      </c>
      <c r="E2">
        <v>51.4</v>
      </c>
      <c r="F2">
        <f>AVERAGE(A2:E2)</f>
        <v>49.42</v>
      </c>
      <c r="G2">
        <f>MAX(A2:E2)-MIN(A2:E2)</f>
        <v>8.6999999999999957</v>
      </c>
      <c r="I2" t="s">
        <v>28</v>
      </c>
      <c r="J2">
        <v>2.1150000000000002</v>
      </c>
    </row>
    <row r="3" spans="1:10" x14ac:dyDescent="0.3">
      <c r="A3">
        <v>47.9</v>
      </c>
      <c r="B3" s="2">
        <v>41.7</v>
      </c>
      <c r="C3">
        <v>46.9</v>
      </c>
      <c r="D3" s="1">
        <v>45.1</v>
      </c>
      <c r="E3">
        <v>50.3</v>
      </c>
      <c r="F3">
        <f t="shared" ref="F3:F9" si="0">AVERAGE(A3:E3)</f>
        <v>46.379999999999995</v>
      </c>
      <c r="G3">
        <f t="shared" ref="G3:G9" si="1">MAX(A3:E3)-MIN(A3:E3)</f>
        <v>8.5999999999999943</v>
      </c>
      <c r="I3" t="s">
        <v>29</v>
      </c>
      <c r="J3">
        <v>0.57699999999999996</v>
      </c>
    </row>
    <row r="4" spans="1:10" x14ac:dyDescent="0.3">
      <c r="A4">
        <v>41.1</v>
      </c>
      <c r="B4" s="2">
        <v>54.9</v>
      </c>
      <c r="C4">
        <v>46.8</v>
      </c>
      <c r="D4" s="1">
        <v>55.5</v>
      </c>
      <c r="E4">
        <v>50.4</v>
      </c>
      <c r="F4">
        <f t="shared" si="0"/>
        <v>49.74</v>
      </c>
      <c r="G4">
        <f t="shared" si="1"/>
        <v>14.399999999999999</v>
      </c>
      <c r="I4" t="s">
        <v>30</v>
      </c>
      <c r="J4">
        <f>F11+(J3*G11)</f>
        <v>56.2516125</v>
      </c>
    </row>
    <row r="5" spans="1:10" x14ac:dyDescent="0.3">
      <c r="A5">
        <v>49.6</v>
      </c>
      <c r="B5" s="2">
        <v>46.1</v>
      </c>
      <c r="C5">
        <v>46.3</v>
      </c>
      <c r="D5" s="1">
        <v>54.9</v>
      </c>
      <c r="E5">
        <v>44.1</v>
      </c>
      <c r="F5">
        <f t="shared" si="0"/>
        <v>48.2</v>
      </c>
      <c r="G5">
        <f t="shared" si="1"/>
        <v>10.799999999999997</v>
      </c>
      <c r="I5" t="s">
        <v>31</v>
      </c>
      <c r="J5">
        <f>F11-J3*G11</f>
        <v>45.043387500000001</v>
      </c>
    </row>
    <row r="6" spans="1:10" x14ac:dyDescent="0.3">
      <c r="A6">
        <v>53.8</v>
      </c>
      <c r="B6" s="2">
        <v>55.9</v>
      </c>
      <c r="C6">
        <v>43.4</v>
      </c>
      <c r="D6" s="1">
        <v>55.4</v>
      </c>
      <c r="E6">
        <v>56.3</v>
      </c>
      <c r="F6">
        <f t="shared" si="0"/>
        <v>52.96</v>
      </c>
      <c r="G6">
        <f t="shared" si="1"/>
        <v>12.899999999999999</v>
      </c>
      <c r="I6" t="s">
        <v>32</v>
      </c>
      <c r="J6">
        <f>G11*J2</f>
        <v>20.5419375</v>
      </c>
    </row>
    <row r="7" spans="1:10" x14ac:dyDescent="0.3">
      <c r="A7">
        <v>58.5</v>
      </c>
      <c r="B7" s="2">
        <v>53.9</v>
      </c>
      <c r="C7">
        <v>56.7</v>
      </c>
      <c r="D7" s="1">
        <v>51.9</v>
      </c>
      <c r="E7">
        <v>52</v>
      </c>
      <c r="F7">
        <f t="shared" si="0"/>
        <v>54.6</v>
      </c>
      <c r="G7">
        <f t="shared" si="1"/>
        <v>6.6000000000000014</v>
      </c>
      <c r="I7" t="s">
        <v>33</v>
      </c>
      <c r="J7">
        <f>J1*G11</f>
        <v>0</v>
      </c>
    </row>
    <row r="8" spans="1:10" x14ac:dyDescent="0.3">
      <c r="A8">
        <v>56.5</v>
      </c>
      <c r="B8" s="2">
        <v>54</v>
      </c>
      <c r="C8">
        <v>51.8</v>
      </c>
      <c r="D8" s="1">
        <v>54.3</v>
      </c>
      <c r="E8">
        <v>50.2</v>
      </c>
      <c r="F8">
        <f t="shared" si="0"/>
        <v>53.36</v>
      </c>
      <c r="G8">
        <f t="shared" si="1"/>
        <v>6.2999999999999972</v>
      </c>
    </row>
    <row r="9" spans="1:10" x14ac:dyDescent="0.3">
      <c r="A9">
        <v>55.1</v>
      </c>
      <c r="B9" s="2">
        <v>49.7</v>
      </c>
      <c r="C9">
        <v>49.6</v>
      </c>
      <c r="D9" s="1">
        <v>45.7</v>
      </c>
      <c r="E9">
        <v>52.5</v>
      </c>
      <c r="F9">
        <f t="shared" si="0"/>
        <v>50.52</v>
      </c>
      <c r="G9">
        <f t="shared" si="1"/>
        <v>9.3999999999999986</v>
      </c>
    </row>
    <row r="10" spans="1:10" x14ac:dyDescent="0.3">
      <c r="B10" s="2"/>
      <c r="D10" s="1"/>
      <c r="F10" t="s">
        <v>26</v>
      </c>
      <c r="G10" t="s">
        <v>25</v>
      </c>
    </row>
    <row r="11" spans="1:10" x14ac:dyDescent="0.3">
      <c r="B11" s="2"/>
      <c r="D11" s="1"/>
      <c r="F11">
        <f>AVERAGE(F2:F9)</f>
        <v>50.647500000000001</v>
      </c>
      <c r="G11">
        <f>AVERAGE(G2:G9)</f>
        <v>9.7124999999999986</v>
      </c>
    </row>
    <row r="12" spans="1:10" x14ac:dyDescent="0.3">
      <c r="B12" s="2"/>
      <c r="D12" s="1"/>
    </row>
    <row r="13" spans="1:10" x14ac:dyDescent="0.3">
      <c r="B13" s="2"/>
      <c r="D13" s="1"/>
      <c r="E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89F8-02D0-49BB-8887-A1B072855B9B}">
  <dimension ref="A1:J11"/>
  <sheetViews>
    <sheetView workbookViewId="0">
      <selection activeCell="K11" sqref="K11"/>
    </sheetView>
  </sheetViews>
  <sheetFormatPr defaultRowHeight="14.4" x14ac:dyDescent="0.3"/>
  <cols>
    <col min="2" max="2" width="8.88671875" style="3"/>
  </cols>
  <sheetData>
    <row r="1" spans="1:10" x14ac:dyDescent="0.3">
      <c r="A1" t="s">
        <v>18</v>
      </c>
      <c r="B1" s="3" t="s">
        <v>19</v>
      </c>
      <c r="C1" t="s">
        <v>20</v>
      </c>
      <c r="D1" t="s">
        <v>21</v>
      </c>
      <c r="F1" t="s">
        <v>23</v>
      </c>
      <c r="G1" t="s">
        <v>24</v>
      </c>
      <c r="I1" t="s">
        <v>27</v>
      </c>
      <c r="J1">
        <v>0</v>
      </c>
    </row>
    <row r="2" spans="1:10" x14ac:dyDescent="0.3">
      <c r="A2" s="3">
        <v>48.4</v>
      </c>
      <c r="B2">
        <v>48.2</v>
      </c>
      <c r="C2">
        <v>45.2</v>
      </c>
      <c r="D2">
        <v>53.9</v>
      </c>
      <c r="E2">
        <v>51.4</v>
      </c>
      <c r="F2">
        <f>AVERAGE(A2:E2)</f>
        <v>49.42</v>
      </c>
      <c r="G2">
        <f>MAX(A2:E2)-MIN(A2:E2)</f>
        <v>8.6999999999999957</v>
      </c>
      <c r="I2" t="s">
        <v>28</v>
      </c>
      <c r="J2">
        <v>2.1150000000000002</v>
      </c>
    </row>
    <row r="3" spans="1:10" x14ac:dyDescent="0.3">
      <c r="A3" s="3">
        <v>47.9</v>
      </c>
      <c r="B3">
        <v>41.7</v>
      </c>
      <c r="C3">
        <v>46.9</v>
      </c>
      <c r="D3">
        <v>45.1</v>
      </c>
      <c r="E3">
        <v>50.3</v>
      </c>
      <c r="F3">
        <f t="shared" ref="F3:F9" si="0">AVERAGE(A3:E3)</f>
        <v>46.379999999999995</v>
      </c>
      <c r="G3">
        <f t="shared" ref="G3:G9" si="1">MAX(A3:E3)-MIN(A3:E3)</f>
        <v>8.5999999999999943</v>
      </c>
      <c r="I3" t="s">
        <v>29</v>
      </c>
      <c r="J3">
        <v>0.57699999999999996</v>
      </c>
    </row>
    <row r="4" spans="1:10" x14ac:dyDescent="0.3">
      <c r="A4" s="3">
        <v>41.1</v>
      </c>
      <c r="B4">
        <v>54.9</v>
      </c>
      <c r="C4">
        <v>46.8</v>
      </c>
      <c r="D4">
        <v>55.5</v>
      </c>
      <c r="E4">
        <v>50.4</v>
      </c>
      <c r="F4">
        <f t="shared" si="0"/>
        <v>49.74</v>
      </c>
      <c r="G4">
        <f t="shared" si="1"/>
        <v>14.399999999999999</v>
      </c>
      <c r="I4" t="s">
        <v>30</v>
      </c>
      <c r="J4">
        <f>F11+(J3*G11)</f>
        <v>56.2516125</v>
      </c>
    </row>
    <row r="5" spans="1:10" x14ac:dyDescent="0.3">
      <c r="A5" s="3">
        <v>49.6</v>
      </c>
      <c r="B5">
        <v>46.1</v>
      </c>
      <c r="C5">
        <v>46.3</v>
      </c>
      <c r="D5">
        <v>54.9</v>
      </c>
      <c r="E5">
        <v>44.1</v>
      </c>
      <c r="F5">
        <f t="shared" si="0"/>
        <v>48.2</v>
      </c>
      <c r="G5">
        <f t="shared" si="1"/>
        <v>10.799999999999997</v>
      </c>
      <c r="I5" t="s">
        <v>31</v>
      </c>
      <c r="J5">
        <f>F11-J3*G11</f>
        <v>45.043387500000001</v>
      </c>
    </row>
    <row r="6" spans="1:10" x14ac:dyDescent="0.3">
      <c r="A6" s="3">
        <v>53.8</v>
      </c>
      <c r="B6">
        <v>55.9</v>
      </c>
      <c r="C6">
        <v>43.4</v>
      </c>
      <c r="D6">
        <v>55.4</v>
      </c>
      <c r="E6">
        <v>56.3</v>
      </c>
      <c r="F6">
        <f t="shared" si="0"/>
        <v>52.96</v>
      </c>
      <c r="G6">
        <f t="shared" si="1"/>
        <v>12.899999999999999</v>
      </c>
      <c r="I6" t="s">
        <v>32</v>
      </c>
      <c r="J6">
        <f>G11*J2</f>
        <v>20.5419375</v>
      </c>
    </row>
    <row r="7" spans="1:10" x14ac:dyDescent="0.3">
      <c r="A7" s="3">
        <v>58.5</v>
      </c>
      <c r="B7">
        <v>53.9</v>
      </c>
      <c r="C7">
        <v>56.7</v>
      </c>
      <c r="D7">
        <v>51.9</v>
      </c>
      <c r="E7">
        <v>52</v>
      </c>
      <c r="F7">
        <f t="shared" si="0"/>
        <v>54.6</v>
      </c>
      <c r="G7">
        <f t="shared" si="1"/>
        <v>6.6000000000000014</v>
      </c>
      <c r="I7" t="s">
        <v>33</v>
      </c>
      <c r="J7">
        <f>J1*G11</f>
        <v>0</v>
      </c>
    </row>
    <row r="8" spans="1:10" x14ac:dyDescent="0.3">
      <c r="A8" s="3">
        <v>56.5</v>
      </c>
      <c r="B8">
        <v>54</v>
      </c>
      <c r="C8">
        <v>51.8</v>
      </c>
      <c r="D8">
        <v>54.3</v>
      </c>
      <c r="E8">
        <v>50.2</v>
      </c>
      <c r="F8">
        <f t="shared" si="0"/>
        <v>53.36</v>
      </c>
      <c r="G8">
        <f t="shared" si="1"/>
        <v>6.2999999999999972</v>
      </c>
    </row>
    <row r="9" spans="1:10" x14ac:dyDescent="0.3">
      <c r="A9" s="3">
        <v>55.1</v>
      </c>
      <c r="B9">
        <v>49.7</v>
      </c>
      <c r="C9">
        <v>49.6</v>
      </c>
      <c r="D9">
        <v>45.7</v>
      </c>
      <c r="E9">
        <v>52.5</v>
      </c>
      <c r="F9">
        <f t="shared" si="0"/>
        <v>50.52</v>
      </c>
      <c r="G9">
        <f t="shared" si="1"/>
        <v>9.3999999999999986</v>
      </c>
    </row>
    <row r="10" spans="1:10" x14ac:dyDescent="0.3">
      <c r="F10" t="s">
        <v>26</v>
      </c>
      <c r="G10" t="s">
        <v>25</v>
      </c>
    </row>
    <row r="11" spans="1:10" x14ac:dyDescent="0.3">
      <c r="F11">
        <f>AVERAGE(F2:F9)</f>
        <v>50.647500000000001</v>
      </c>
      <c r="G11">
        <f>AVERAGE(G2:G9)</f>
        <v>9.7124999999999986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q17</vt:lpstr>
      <vt:lpstr>q19</vt:lpstr>
      <vt:lpstr>q19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chen</dc:creator>
  <cp:lastModifiedBy>jon chen</cp:lastModifiedBy>
  <dcterms:created xsi:type="dcterms:W3CDTF">2021-05-01T18:36:15Z</dcterms:created>
  <dcterms:modified xsi:type="dcterms:W3CDTF">2021-05-02T23:02:56Z</dcterms:modified>
</cp:coreProperties>
</file>