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slicers/slicer5.xml" ContentType="application/vnd.ms-excel.slicer+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Ex3.xml" ContentType="application/vnd.ms-office.chartex+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Ex4.xml" ContentType="application/vnd.ms-office.chartex+xml"/>
  <Override PartName="/xl/charts/style17.xml" ContentType="application/vnd.ms-office.chartstyle+xml"/>
  <Override PartName="/xl/charts/colors17.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Admin\Desktop\HR Data Analysis Project\3.Excel Analysis\"/>
    </mc:Choice>
  </mc:AlternateContent>
  <xr:revisionPtr revIDLastSave="0" documentId="13_ncr:1_{5850A475-DE94-4F65-A5A0-2A56877B2AB0}" xr6:coauthVersionLast="47" xr6:coauthVersionMax="47" xr10:uidLastSave="{00000000-0000-0000-0000-000000000000}"/>
  <bookViews>
    <workbookView xWindow="-120" yWindow="-120" windowWidth="20730" windowHeight="11310" xr2:uid="{5AF5D4AF-D10E-435D-ABA8-B0D0494ED23E}"/>
  </bookViews>
  <sheets>
    <sheet name="Dashboard" sheetId="8" r:id="rId1"/>
    <sheet name="KPIs" sheetId="7" r:id="rId2"/>
    <sheet name="Rating" sheetId="9" r:id="rId3"/>
    <sheet name="Gender" sheetId="10" r:id="rId4"/>
    <sheet name="Attrition by education" sheetId="11" r:id="rId5"/>
    <sheet name="Attrition by Job role" sheetId="12" r:id="rId6"/>
    <sheet name="Attrition by Department" sheetId="13" r:id="rId7"/>
    <sheet name="Attrition by Age Group" sheetId="14" r:id="rId8"/>
    <sheet name="Attrition by Maritial Status" sheetId="15" r:id="rId9"/>
    <sheet name="Data" sheetId="1" r:id="rId10"/>
  </sheets>
  <definedNames>
    <definedName name="_xlchart.v1.0" hidden="1">'Attrition by Job role'!$D$6:$D$15</definedName>
    <definedName name="_xlchart.v1.1" hidden="1">'Attrition by Job role'!$E$6:$E$15</definedName>
    <definedName name="_xlchart.v1.4" hidden="1">'Attrition by Job role'!$D$6:$D$15</definedName>
    <definedName name="_xlchart.v1.5" hidden="1">'Attrition by Job role'!$E$6:$E$15</definedName>
    <definedName name="_xlchart.v2.2" hidden="1">'Attrition by Maritial Status'!$D$4:$D$6</definedName>
    <definedName name="_xlchart.v2.3" hidden="1">'Attrition by Maritial Status'!$E$4:$E$6</definedName>
    <definedName name="_xlchart.v2.6" hidden="1">'Attrition by Maritial Status'!$D$4:$D$6</definedName>
    <definedName name="_xlchart.v2.7" hidden="1">'Attrition by Maritial Status'!$E$4:$E$6</definedName>
    <definedName name="Slicer_Department">#N/A</definedName>
    <definedName name="Slicer_Education_Field1">#N/A</definedName>
    <definedName name="Slicer_Gender2">#N/A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 i="15" l="1"/>
  <c r="D6" i="15"/>
  <c r="D4" i="15"/>
  <c r="D5" i="12"/>
  <c r="D6" i="12"/>
  <c r="D7" i="12"/>
  <c r="D8" i="12"/>
  <c r="D9" i="12"/>
  <c r="D10" i="12"/>
  <c r="D11" i="12"/>
  <c r="D12" i="12"/>
  <c r="D4" i="12"/>
  <c r="C8" i="7"/>
  <c r="A8" i="7"/>
  <c r="B6" i="9"/>
  <c r="B8" i="7"/>
  <c r="E5" i="15"/>
  <c r="E6" i="15"/>
  <c r="E4" i="15"/>
  <c r="E5" i="12"/>
  <c r="E9" i="12"/>
  <c r="E6" i="12"/>
  <c r="E10" i="12"/>
  <c r="E12" i="12"/>
  <c r="E7" i="12"/>
  <c r="E11" i="12"/>
  <c r="E8" i="12"/>
  <c r="E4" i="12"/>
  <c r="D4" i="10"/>
  <c r="E4" i="10"/>
  <c r="D5" i="10" l="1"/>
  <c r="E5" i="10"/>
  <c r="C6" i="9"/>
  <c r="B7" i="9"/>
  <c r="C7" i="9" s="1"/>
  <c r="E8" i="7"/>
  <c r="D8" i="7"/>
</calcChain>
</file>

<file path=xl/sharedStrings.xml><?xml version="1.0" encoding="utf-8"?>
<sst xmlns="http://schemas.openxmlformats.org/spreadsheetml/2006/main" count="19217" uniqueCount="1570">
  <si>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</si>
  <si>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</si>
  <si>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</si>
  <si>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</si>
  <si>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</si>
  <si>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</si>
  <si>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</si>
  <si>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</si>
  <si>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</si>
  <si>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</si>
  <si>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</si>
  <si>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</si>
  <si>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</si>
  <si>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</si>
  <si>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</si>
  <si>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</si>
  <si>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</si>
  <si>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</si>
  <si>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</si>
  <si>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</si>
  <si>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</si>
  <si>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</si>
  <si>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</si>
  <si>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</si>
  <si>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</si>
  <si>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</si>
  <si>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</si>
  <si>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</si>
  <si>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</si>
  <si>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</si>
  <si>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</si>
  <si>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</si>
  <si>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</si>
  <si>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</si>
  <si>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</si>
  <si>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</si>
  <si>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</si>
  <si>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</si>
  <si>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</si>
  <si>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</si>
  <si>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</si>
  <si>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</si>
  <si>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</si>
  <si>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</si>
  <si>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</si>
  <si>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</si>
  <si>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</si>
  <si>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</si>
  <si>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</si>
  <si>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</si>
  <si>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</si>
  <si>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</si>
  <si>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</si>
  <si>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</si>
  <si>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</si>
  <si>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</si>
  <si>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</si>
  <si>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</si>
  <si>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</si>
  <si>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</si>
  <si>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</si>
  <si>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</si>
  <si>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</si>
  <si>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</si>
  <si>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</si>
  <si>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</si>
  <si>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</si>
  <si>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</si>
  <si>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</si>
  <si>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</si>
  <si>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</si>
  <si>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</si>
  <si>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</si>
  <si>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</si>
  <si>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</si>
  <si>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</si>
  <si>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</si>
  <si>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</si>
  <si>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</si>
  <si>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</si>
  <si>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</si>
  <si>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</si>
  <si>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</si>
  <si>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</si>
  <si>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</si>
  <si>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</si>
  <si>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</si>
  <si>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</si>
  <si>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</si>
  <si>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</si>
  <si>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</si>
  <si>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</si>
  <si>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</si>
  <si>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</si>
  <si>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</si>
  <si>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</si>
  <si>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</si>
  <si>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</si>
  <si>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</si>
  <si>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</si>
  <si>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</si>
  <si>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</si>
  <si>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</si>
  <si>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</si>
  <si>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</si>
  <si>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</si>
  <si>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</si>
  <si>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</si>
  <si>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</si>
  <si>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</si>
  <si>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</si>
  <si>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</si>
  <si>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</si>
  <si>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</si>
  <si>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</si>
  <si>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</si>
  <si>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</si>
  <si>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</si>
  <si>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</si>
  <si>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</si>
  <si>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</si>
  <si>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</si>
  <si>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</si>
  <si>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</si>
  <si>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</si>
  <si>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</si>
  <si>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</si>
  <si>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</si>
  <si>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</si>
  <si>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</si>
  <si>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</si>
  <si>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</si>
  <si>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</si>
  <si>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</si>
  <si>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</si>
  <si>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</si>
  <si>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</si>
  <si>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</si>
  <si>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</si>
  <si>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</si>
  <si>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</si>
  <si>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</si>
  <si>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</si>
  <si>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</si>
  <si>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</si>
  <si>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</si>
  <si>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</si>
  <si>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</si>
  <si>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</si>
  <si>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</si>
  <si>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</si>
  <si>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</si>
  <si>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</si>
  <si>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</si>
  <si>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</si>
  <si>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</si>
  <si>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</si>
  <si>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</si>
  <si>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</si>
  <si>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</si>
  <si>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</si>
  <si>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</si>
  <si>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</si>
  <si>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</si>
  <si>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</si>
  <si>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</si>
  <si>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</si>
  <si>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</si>
  <si>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</si>
  <si>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</si>
  <si>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</si>
  <si>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</si>
  <si>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</si>
  <si>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</si>
  <si>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</si>
  <si>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</si>
  <si>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</si>
  <si>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</si>
  <si>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</si>
  <si>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</si>
  <si>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</si>
  <si>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</si>
  <si>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</si>
  <si>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</si>
  <si>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</si>
  <si>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</si>
  <si>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</si>
  <si>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</si>
  <si>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</si>
  <si>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</si>
  <si>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</si>
  <si>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</si>
  <si>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</si>
  <si>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</si>
  <si>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</si>
  <si>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</si>
  <si>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</si>
  <si>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</si>
  <si>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</si>
  <si>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</si>
  <si>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</si>
  <si>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</si>
  <si>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</si>
  <si>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</si>
  <si>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</si>
  <si>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</si>
  <si>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</si>
  <si>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</si>
  <si>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</si>
  <si>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</si>
  <si>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</si>
  <si>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</si>
  <si>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</si>
  <si>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</si>
  <si>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</si>
  <si>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</si>
  <si>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</si>
  <si>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</si>
  <si>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</si>
  <si>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</si>
  <si>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</si>
  <si>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</si>
  <si>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</si>
  <si>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</si>
  <si>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</si>
  <si>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</si>
  <si>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</si>
  <si>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</si>
  <si>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</si>
  <si>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</si>
  <si>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</si>
  <si>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</si>
  <si>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</si>
  <si>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</si>
  <si>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</si>
  <si>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</si>
  <si>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</si>
  <si>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</si>
  <si>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</si>
  <si>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</si>
  <si>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</si>
  <si>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</si>
  <si>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</si>
  <si>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</si>
  <si>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</si>
  <si>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</si>
  <si>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</si>
  <si>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</si>
  <si>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</si>
  <si>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</si>
  <si>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</si>
  <si>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</si>
  <si>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</si>
  <si>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</si>
  <si>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</si>
  <si>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</si>
  <si>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</si>
  <si>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</si>
  <si>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</si>
  <si>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</si>
  <si>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</si>
  <si>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</si>
  <si>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</si>
  <si>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</si>
  <si>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</si>
  <si>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</si>
  <si>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</si>
  <si>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</si>
  <si>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</si>
  <si>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</si>
  <si>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</si>
  <si>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</si>
  <si>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</si>
  <si>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</si>
  <si>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</si>
  <si>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</si>
  <si>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</si>
  <si>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</si>
  <si>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</si>
  <si>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</si>
  <si>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</si>
  <si>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</si>
  <si>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</si>
  <si>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</si>
  <si>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</si>
  <si>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</si>
  <si>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</si>
  <si>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</si>
  <si>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</si>
  <si>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</si>
  <si>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</si>
  <si>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</si>
  <si>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</si>
  <si>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</si>
  <si>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</si>
  <si>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</si>
  <si>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</si>
  <si>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</si>
  <si>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</si>
  <si>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</si>
  <si>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</si>
  <si>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</si>
  <si>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</si>
  <si>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</si>
  <si>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</si>
  <si>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</si>
  <si>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</si>
  <si>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</si>
  <si>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</si>
  <si>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</si>
  <si>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</si>
  <si>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</si>
  <si>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</si>
  <si>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</si>
  <si>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</si>
  <si>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</si>
  <si>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</si>
  <si>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</si>
  <si>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</si>
  <si>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</si>
  <si>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</si>
  <si>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</si>
  <si>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</si>
  <si>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</si>
  <si>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</si>
  <si>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</si>
  <si>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</si>
  <si>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</si>
  <si>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</si>
  <si>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</si>
  <si>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</si>
  <si>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</si>
  <si>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</si>
  <si>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</si>
  <si>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</si>
  <si>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</si>
  <si>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</si>
  <si>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</si>
  <si>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</si>
  <si>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</si>
  <si>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</si>
  <si>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</si>
  <si>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</si>
  <si>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</si>
  <si>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</si>
  <si>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</si>
  <si>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</si>
  <si>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</si>
  <si>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</si>
  <si>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</si>
  <si>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</si>
  <si>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</si>
  <si>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</si>
  <si>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</si>
  <si>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</si>
  <si>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</si>
  <si>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</si>
  <si>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</si>
  <si>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</si>
  <si>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</si>
  <si>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</si>
  <si>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</si>
  <si>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</si>
  <si>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</si>
  <si>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</si>
  <si>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</si>
  <si>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</si>
  <si>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</si>
  <si>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</si>
  <si>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</si>
  <si>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</si>
  <si>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</si>
  <si>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</si>
  <si>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</si>
  <si>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</si>
  <si>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</si>
  <si>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</si>
  <si>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</si>
  <si>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</si>
  <si>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</si>
  <si>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</si>
  <si>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</si>
  <si>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</si>
  <si>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</si>
  <si>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</si>
  <si>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</si>
  <si>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</si>
  <si>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</si>
  <si>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</si>
  <si>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</si>
  <si>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</si>
  <si>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</si>
  <si>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</si>
  <si>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</si>
  <si>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</si>
  <si>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</si>
  <si>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</si>
  <si>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</si>
  <si>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</si>
  <si>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</si>
  <si>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</si>
  <si>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</si>
  <si>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</si>
  <si>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</si>
  <si>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</si>
  <si>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</si>
  <si>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</si>
  <si>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</si>
  <si>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</si>
  <si>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</si>
  <si>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</si>
  <si>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</si>
  <si>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</si>
  <si>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</si>
  <si>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</si>
  <si>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</si>
  <si>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</si>
  <si>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</si>
  <si>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</si>
  <si>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</si>
  <si>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</si>
  <si>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</si>
  <si>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</si>
  <si>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</si>
  <si>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</si>
  <si>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</si>
  <si>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</si>
  <si>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</si>
  <si>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</si>
  <si>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</si>
  <si>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</si>
  <si>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</si>
  <si>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</si>
  <si>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</si>
  <si>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</si>
  <si>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</si>
  <si>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</si>
  <si>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</si>
  <si>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</si>
  <si>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</si>
  <si>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</si>
  <si>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</si>
  <si>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</si>
  <si>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</si>
  <si>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</si>
  <si>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</si>
  <si>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</si>
  <si>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</si>
  <si>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</si>
  <si>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</si>
  <si>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</si>
  <si>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</si>
  <si>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</si>
  <si>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</si>
  <si>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</si>
  <si>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</si>
  <si>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</si>
  <si>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</si>
  <si>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</si>
  <si>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</si>
  <si>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</si>
  <si>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</si>
  <si>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</si>
  <si>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</si>
  <si>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</si>
  <si>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</si>
  <si>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</si>
  <si>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</si>
  <si>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</si>
  <si>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</si>
  <si>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</si>
  <si>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</si>
  <si>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</si>
  <si>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</si>
  <si>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</si>
  <si>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</si>
  <si>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</si>
  <si>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</si>
  <si>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</si>
  <si>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</si>
  <si>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</si>
  <si>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</si>
  <si>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</si>
  <si>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</si>
  <si>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</si>
  <si>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</si>
  <si>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</si>
  <si>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</si>
  <si>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</si>
  <si>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</si>
  <si>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</si>
  <si>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</si>
  <si>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</si>
  <si>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</si>
  <si>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</si>
  <si>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</si>
  <si>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</si>
  <si>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</si>
  <si>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</si>
  <si>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</si>
  <si>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</si>
  <si>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</si>
  <si>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</si>
  <si>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</si>
  <si>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</si>
  <si>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</si>
  <si>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</si>
  <si>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</si>
  <si>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</si>
  <si>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</si>
  <si>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</si>
  <si>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</si>
  <si>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</si>
  <si>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</si>
  <si>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</si>
  <si>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</si>
  <si>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</si>
  <si>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</si>
  <si>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</si>
  <si>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</si>
  <si>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</si>
  <si>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</si>
  <si>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</si>
  <si>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</si>
  <si>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</si>
  <si>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</si>
  <si>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</si>
  <si>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</si>
  <si>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</si>
  <si>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</si>
  <si>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</si>
  <si>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</si>
  <si>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</si>
  <si>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</si>
  <si>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</si>
  <si>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</si>
  <si>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</si>
  <si>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</si>
  <si>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</si>
  <si>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</si>
  <si>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</si>
  <si>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</si>
  <si>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</si>
  <si>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</si>
  <si>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</si>
  <si>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</si>
  <si>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</si>
  <si>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</si>
  <si>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</si>
  <si>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</si>
  <si>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</si>
  <si>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</si>
  <si>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</si>
  <si>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</si>
  <si>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</si>
  <si>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</si>
  <si>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</si>
  <si>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</si>
  <si>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</si>
  <si>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</si>
  <si>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</si>
  <si>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</si>
  <si>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</si>
  <si>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</si>
  <si>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</si>
  <si>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</si>
  <si>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</si>
  <si>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</si>
  <si>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</si>
  <si>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</si>
  <si>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</si>
  <si>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</si>
  <si>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</si>
  <si>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</si>
  <si>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</si>
  <si>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</si>
  <si>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</si>
  <si>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</si>
  <si>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</si>
  <si>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</si>
  <si>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</si>
  <si>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</si>
  <si>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</si>
  <si>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</si>
  <si>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</si>
  <si>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</si>
  <si>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</si>
  <si>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</si>
  <si>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</si>
  <si>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</si>
  <si>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</si>
  <si>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</si>
  <si>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</si>
  <si>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</si>
  <si>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</si>
  <si>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</si>
  <si>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</si>
  <si>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</si>
  <si>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</si>
  <si>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</si>
  <si>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</si>
  <si>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</si>
  <si>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</si>
  <si>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</si>
  <si>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</si>
  <si>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</si>
  <si>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</si>
  <si>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</si>
  <si>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</si>
  <si>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</si>
  <si>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</si>
  <si>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</si>
  <si>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</si>
  <si>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</si>
  <si>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</si>
  <si>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</si>
  <si>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</si>
  <si>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</si>
  <si>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</si>
  <si>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</si>
  <si>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</si>
  <si>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</si>
  <si>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</si>
  <si>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</si>
  <si>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</si>
  <si>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</si>
  <si>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</si>
  <si>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</si>
  <si>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</si>
  <si>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</si>
  <si>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</si>
  <si>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</si>
  <si>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</si>
  <si>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</si>
  <si>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</si>
  <si>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</si>
  <si>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</si>
  <si>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</si>
  <si>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</si>
  <si>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</si>
  <si>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</si>
  <si>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</si>
  <si>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</si>
  <si>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</si>
  <si>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</si>
  <si>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</si>
  <si>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</si>
  <si>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</si>
  <si>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</si>
  <si>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</si>
  <si>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</si>
  <si>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</si>
  <si>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</si>
  <si>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</si>
  <si>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</si>
  <si>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</si>
  <si>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</si>
  <si>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</si>
  <si>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</si>
  <si>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</si>
  <si>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</si>
  <si>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</si>
  <si>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</si>
  <si>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</si>
  <si>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</si>
  <si>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</si>
  <si>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</si>
  <si>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</si>
  <si>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</si>
  <si>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</si>
  <si>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</si>
  <si>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</si>
  <si>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</si>
  <si>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</si>
  <si>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</si>
  <si>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</si>
  <si>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</si>
  <si>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</si>
  <si>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</si>
  <si>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</si>
  <si>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</si>
  <si>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</si>
  <si>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</si>
  <si>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</si>
  <si>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</si>
  <si>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</si>
  <si>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</si>
  <si>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</si>
  <si>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</si>
  <si>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</si>
  <si>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</si>
  <si>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</si>
  <si>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</si>
  <si>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</si>
  <si>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</si>
  <si>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</si>
  <si>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</si>
  <si>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</si>
  <si>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</si>
  <si>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</si>
  <si>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</si>
  <si>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</si>
  <si>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</si>
  <si>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</si>
  <si>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</si>
  <si>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</si>
  <si>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</si>
  <si>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</si>
  <si>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</si>
  <si>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</si>
  <si>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</si>
  <si>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</si>
  <si>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</si>
  <si>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</si>
  <si>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</si>
  <si>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</si>
  <si>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</si>
  <si>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</si>
  <si>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</si>
  <si>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</si>
  <si>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</si>
  <si>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</si>
  <si>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</si>
  <si>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</si>
  <si>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</si>
  <si>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</si>
  <si>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</si>
  <si>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</si>
  <si>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</si>
  <si>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</si>
  <si>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</si>
  <si>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</si>
  <si>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</si>
  <si>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</si>
  <si>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</si>
  <si>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</si>
  <si>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</si>
  <si>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</si>
  <si>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</si>
  <si>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</si>
  <si>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</si>
  <si>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</si>
  <si>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</si>
  <si>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</si>
  <si>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</si>
  <si>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</si>
  <si>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</si>
  <si>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</si>
  <si>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</si>
  <si>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</si>
  <si>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</si>
  <si>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</si>
  <si>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</si>
  <si>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</si>
  <si>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</si>
  <si>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</si>
  <si>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</si>
  <si>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</si>
  <si>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</si>
  <si>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</si>
  <si>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</si>
  <si>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</si>
  <si>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</si>
  <si>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</si>
  <si>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</si>
  <si>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</si>
  <si>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</si>
  <si>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</si>
  <si>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</si>
  <si>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</si>
  <si>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</si>
  <si>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</si>
  <si>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</si>
  <si>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</si>
  <si>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</si>
  <si>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</si>
  <si>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</si>
  <si>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</si>
  <si>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</si>
  <si>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</si>
  <si>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</si>
  <si>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</si>
  <si>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</si>
  <si>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</si>
  <si>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</si>
  <si>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</si>
  <si>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</si>
  <si>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</si>
  <si>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</si>
  <si>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</si>
  <si>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</si>
  <si>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</si>
  <si>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</si>
  <si>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</si>
  <si>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</si>
  <si>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</si>
  <si>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</si>
  <si>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</si>
  <si>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</si>
  <si>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</si>
  <si>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</si>
  <si>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</si>
  <si>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</si>
  <si>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</si>
  <si>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</si>
  <si>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</si>
  <si>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</si>
  <si>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</si>
  <si>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</si>
  <si>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</si>
  <si>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</si>
  <si>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</si>
  <si>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</si>
  <si>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</si>
  <si>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</si>
  <si>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</si>
  <si>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</si>
  <si>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</si>
  <si>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</si>
  <si>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</si>
  <si>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</si>
  <si>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</si>
  <si>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</si>
  <si>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</si>
  <si>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</si>
  <si>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</si>
  <si>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</si>
  <si>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</si>
  <si>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</si>
  <si>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</si>
  <si>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</si>
  <si>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</si>
  <si>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</si>
  <si>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</si>
  <si>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</si>
  <si>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</si>
  <si>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</si>
  <si>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</si>
  <si>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</si>
  <si>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</si>
  <si>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</si>
  <si>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</si>
  <si>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</si>
  <si>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</si>
  <si>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</si>
  <si>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</si>
  <si>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</si>
  <si>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</si>
  <si>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</si>
  <si>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</si>
  <si>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</si>
  <si>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</si>
  <si>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</si>
  <si>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</si>
  <si>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</si>
  <si>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</si>
  <si>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</si>
  <si>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</si>
  <si>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</si>
  <si>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</si>
  <si>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</si>
  <si>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</si>
  <si>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</si>
  <si>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</si>
  <si>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</si>
  <si>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</si>
  <si>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</si>
  <si>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</si>
  <si>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</si>
  <si>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</si>
  <si>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</si>
  <si>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</si>
  <si>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</si>
  <si>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</si>
  <si>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</si>
  <si>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</si>
  <si>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</si>
  <si>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</si>
  <si>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</si>
  <si>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</si>
  <si>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</si>
  <si>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</si>
  <si>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</si>
  <si>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</si>
  <si>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</si>
  <si>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</si>
  <si>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</si>
  <si>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</si>
  <si>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</si>
  <si>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</si>
  <si>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</si>
  <si>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</si>
  <si>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</si>
  <si>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</si>
  <si>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</si>
  <si>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</si>
  <si>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</si>
  <si>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</si>
  <si>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</si>
  <si>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</si>
  <si>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</si>
  <si>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</si>
  <si>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</si>
  <si>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</si>
  <si>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</si>
  <si>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</si>
  <si>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</si>
  <si>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</si>
  <si>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</si>
  <si>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</si>
  <si>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</si>
  <si>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</si>
  <si>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</si>
  <si>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</si>
  <si>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</si>
  <si>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</si>
  <si>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</si>
  <si>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</si>
  <si>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</si>
  <si>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</si>
  <si>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</si>
  <si>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</si>
  <si>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</si>
  <si>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</si>
  <si>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</si>
  <si>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</si>
  <si>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</si>
  <si>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</si>
  <si>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</si>
  <si>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</si>
  <si>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</si>
  <si>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</si>
  <si>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</si>
  <si>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</si>
  <si>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</si>
  <si>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</si>
  <si>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</si>
  <si>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</si>
  <si>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</si>
  <si>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</si>
  <si>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</si>
  <si>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</si>
  <si>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</si>
  <si>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</si>
  <si>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</si>
  <si>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</si>
  <si>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</si>
  <si>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</si>
  <si>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</si>
  <si>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</si>
  <si>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</si>
  <si>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</si>
  <si>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</si>
  <si>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</si>
  <si>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</si>
  <si>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</si>
  <si>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</si>
  <si>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</si>
  <si>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</si>
  <si>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</si>
  <si>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</si>
  <si>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</si>
  <si>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</si>
  <si>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</si>
  <si>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</si>
  <si>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</si>
  <si>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</si>
  <si>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</si>
  <si>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</si>
  <si>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</si>
  <si>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</si>
  <si>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</si>
  <si>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</si>
  <si>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</si>
  <si>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</si>
  <si>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</si>
  <si>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</si>
  <si>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</si>
  <si>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</si>
  <si>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</si>
  <si>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</si>
  <si>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</si>
  <si>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</si>
  <si>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</si>
  <si>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</si>
  <si>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</si>
  <si>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</si>
  <si>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</si>
  <si>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</si>
  <si>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</si>
  <si>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</si>
  <si>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</si>
  <si>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</si>
  <si>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</si>
  <si>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</si>
  <si>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</si>
  <si>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</si>
  <si>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</si>
  <si>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</si>
  <si>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</si>
  <si>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</si>
  <si>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</si>
  <si>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</si>
  <si>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</si>
  <si>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</si>
  <si>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</si>
  <si>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</si>
  <si>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</si>
  <si>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</si>
  <si>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</si>
  <si>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</si>
  <si>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</si>
  <si>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</si>
  <si>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</si>
  <si>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</si>
  <si>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</si>
  <si>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</si>
  <si>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</si>
  <si>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</si>
  <si>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</si>
  <si>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</si>
  <si>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</si>
  <si>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</si>
  <si>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</si>
  <si>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</si>
  <si>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</si>
  <si>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</si>
  <si>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</si>
  <si>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</si>
  <si>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</si>
  <si>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</si>
  <si>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</si>
  <si>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</si>
  <si>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</si>
  <si>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</si>
  <si>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</si>
  <si>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</si>
  <si>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</si>
  <si>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</si>
  <si>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</si>
  <si>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</si>
  <si>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</si>
  <si>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</si>
  <si>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</si>
  <si>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</si>
  <si>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</si>
  <si>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</si>
  <si>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</si>
  <si>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</si>
  <si>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</si>
  <si>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</si>
  <si>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</si>
  <si>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</si>
  <si>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</si>
  <si>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</si>
  <si>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</si>
  <si>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</si>
  <si>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</si>
  <si>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</si>
  <si>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</si>
  <si>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</si>
  <si>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</si>
  <si>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</si>
  <si>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</si>
  <si>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</si>
  <si>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</si>
  <si>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</si>
  <si>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</si>
  <si>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</si>
  <si>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</si>
  <si>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</si>
  <si>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</si>
  <si>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</si>
  <si>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</si>
  <si>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</si>
  <si>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</si>
  <si>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</si>
  <si>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</si>
  <si>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</si>
  <si>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</si>
  <si>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</si>
  <si>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</si>
  <si>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</si>
  <si>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</si>
  <si>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</si>
  <si>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</si>
  <si>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</si>
  <si>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</si>
  <si>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</si>
  <si>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</si>
  <si>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</si>
  <si>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</si>
  <si>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</si>
  <si>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</si>
  <si>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</si>
  <si>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</si>
  <si>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</si>
  <si>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</si>
  <si>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</si>
  <si>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</si>
  <si>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</si>
  <si>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</si>
  <si>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</si>
  <si>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</si>
  <si>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</si>
  <si>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</si>
  <si>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</si>
  <si>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</si>
  <si>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</si>
  <si>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</si>
  <si>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</si>
  <si>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</si>
  <si>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</si>
  <si>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</si>
  <si>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</si>
  <si>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</si>
  <si>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</si>
  <si>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</si>
  <si>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</si>
  <si>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</si>
  <si>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</si>
  <si>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</si>
  <si>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</si>
  <si>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</si>
  <si>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</si>
  <si>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</si>
  <si>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</si>
  <si>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</si>
  <si>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</si>
  <si>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</si>
  <si>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</si>
  <si>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</si>
  <si>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</si>
  <si>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</si>
  <si>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</si>
  <si>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</si>
  <si>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</si>
  <si>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</si>
  <si>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</si>
  <si>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</si>
  <si>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</si>
  <si>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</si>
  <si>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</si>
  <si>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</si>
  <si>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</si>
  <si>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</si>
  <si>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</si>
  <si>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</si>
  <si>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</si>
  <si>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</si>
  <si>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</si>
  <si>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</si>
  <si>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</si>
  <si>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</si>
  <si>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</si>
  <si>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</si>
  <si>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</si>
  <si>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</si>
  <si>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</si>
  <si>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</si>
  <si>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</si>
  <si>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</si>
  <si>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</si>
  <si>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</si>
  <si>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</si>
  <si>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</si>
  <si>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</si>
  <si>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</si>
  <si>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</si>
  <si>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</si>
  <si>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</si>
  <si>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</si>
  <si>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</si>
  <si>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</si>
  <si>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</si>
  <si>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</si>
  <si>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</si>
  <si>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</si>
  <si>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</si>
  <si>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</si>
  <si>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</si>
  <si>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</si>
  <si>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</si>
  <si>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</si>
  <si>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</si>
  <si>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</si>
  <si>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</si>
  <si>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</si>
  <si>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</si>
  <si>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</si>
  <si>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</si>
  <si>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</si>
  <si>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</si>
  <si>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</si>
  <si>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</si>
  <si>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</si>
  <si>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</si>
  <si>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</si>
  <si>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</si>
  <si>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</si>
  <si>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</si>
  <si>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</si>
  <si>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</si>
  <si>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</si>
  <si>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</si>
  <si>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</si>
  <si>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</si>
  <si>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</si>
  <si>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</si>
  <si>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</si>
  <si>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</si>
  <si>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</si>
  <si>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</si>
  <si>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</si>
  <si>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</si>
  <si>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</si>
  <si>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</si>
  <si>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</si>
  <si>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</si>
  <si>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</si>
  <si>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</si>
  <si>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</si>
  <si>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</si>
  <si>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</si>
  <si>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</si>
  <si>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</si>
  <si>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</si>
  <si>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</si>
  <si>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</si>
  <si>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</si>
  <si>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</si>
  <si>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</si>
  <si>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</si>
  <si>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</si>
  <si>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</si>
  <si>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</si>
  <si>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</si>
  <si>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</si>
  <si>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</si>
  <si>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</si>
  <si>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</si>
  <si>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</si>
  <si>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</si>
  <si>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</si>
  <si>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</si>
  <si>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</si>
  <si>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</si>
  <si>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</si>
  <si>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</si>
  <si>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</si>
  <si>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</si>
  <si>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</si>
  <si>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</si>
  <si>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</si>
  <si>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</si>
  <si>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</si>
  <si>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</si>
  <si>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</si>
  <si>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</si>
  <si>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</si>
  <si>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</si>
  <si>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</si>
  <si>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</si>
  <si>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</si>
  <si>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</si>
  <si>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</si>
  <si>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</si>
  <si>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</si>
  <si>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</si>
  <si>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</si>
  <si>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</si>
  <si>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</si>
  <si>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</si>
  <si>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</si>
  <si>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</si>
  <si>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</si>
  <si>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</si>
  <si>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</si>
  <si>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</si>
  <si>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</si>
  <si>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</si>
  <si>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</si>
  <si>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</si>
  <si>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</si>
  <si>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</si>
  <si>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</si>
  <si>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</si>
  <si>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</si>
  <si>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</si>
  <si>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</si>
  <si>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</si>
  <si>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</si>
  <si>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</si>
  <si>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</si>
  <si>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</si>
  <si>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</si>
  <si>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</si>
  <si>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</si>
  <si>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</si>
  <si>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</si>
  <si>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</si>
  <si>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</si>
  <si>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</si>
  <si>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</si>
  <si>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</si>
  <si>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</si>
  <si>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</si>
  <si>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</si>
  <si>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</si>
  <si>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</si>
  <si>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</si>
  <si>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</si>
  <si>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</si>
  <si>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</si>
  <si>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</si>
  <si>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</si>
  <si>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</si>
  <si>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</si>
  <si>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</si>
  <si>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</si>
  <si>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</si>
  <si>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</si>
  <si>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</si>
  <si>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</si>
  <si>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</si>
  <si>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</si>
  <si>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</si>
  <si>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</si>
  <si>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</si>
  <si>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</si>
  <si>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</si>
  <si>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</si>
  <si>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</si>
  <si>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</si>
  <si>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</si>
  <si>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</si>
  <si>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</si>
  <si>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</si>
  <si>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</si>
  <si>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</si>
  <si>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</si>
  <si>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</si>
  <si>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</si>
  <si>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</si>
  <si>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</si>
  <si>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</si>
  <si>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</si>
  <si>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</si>
  <si>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</si>
  <si>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</si>
  <si>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</si>
  <si>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</si>
  <si>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</si>
  <si>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</si>
  <si>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</si>
  <si>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</si>
  <si>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</si>
  <si>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</si>
  <si>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</si>
  <si>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</si>
  <si>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</si>
  <si>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</si>
  <si>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</si>
  <si>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</si>
  <si>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</si>
  <si>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</si>
  <si>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</si>
  <si>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</si>
  <si>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</si>
  <si>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</si>
  <si>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</si>
  <si>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</si>
  <si>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</si>
  <si>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</si>
  <si>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</si>
  <si>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</si>
  <si>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</si>
  <si>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</si>
  <si>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</si>
  <si>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</si>
  <si>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</si>
  <si>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</si>
  <si>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</si>
  <si>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</si>
  <si>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</si>
  <si>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</si>
  <si>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</si>
  <si>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</si>
  <si>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</si>
  <si>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</si>
  <si>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</si>
  <si>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</si>
  <si>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</si>
  <si>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</si>
  <si>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</si>
  <si>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</si>
  <si>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</si>
  <si>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</si>
  <si>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</si>
  <si>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</si>
  <si>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</si>
  <si>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</si>
  <si>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</si>
  <si>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</si>
  <si>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</si>
  <si>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</si>
  <si>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</si>
  <si>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</si>
  <si>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</si>
  <si>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</si>
  <si>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</si>
  <si>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</si>
  <si>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</si>
  <si>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</si>
  <si>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</si>
  <si>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</si>
  <si>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</si>
  <si>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</si>
  <si>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</si>
  <si>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</si>
  <si>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</si>
  <si>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</si>
  <si>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</si>
  <si>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</si>
  <si>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</si>
  <si>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</si>
  <si>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</si>
  <si>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</si>
  <si>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</si>
  <si>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</si>
  <si>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</si>
  <si>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</si>
  <si>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</si>
  <si>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</si>
  <si>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</si>
  <si>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</si>
  <si>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</si>
  <si>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</si>
  <si>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</si>
  <si>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</si>
  <si>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</si>
  <si>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</si>
  <si>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</si>
  <si>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</si>
  <si>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</si>
  <si>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</si>
  <si>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</si>
  <si>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</si>
  <si>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</si>
  <si>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</si>
  <si>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</si>
  <si>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</si>
  <si>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</si>
  <si>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</si>
  <si>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</si>
  <si>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</si>
  <si>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</si>
  <si>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</si>
  <si>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</si>
  <si>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</si>
  <si>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</si>
  <si>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</si>
  <si>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</si>
  <si>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</si>
  <si>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</si>
  <si>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</si>
  <si>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</si>
  <si>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</si>
  <si>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</si>
  <si>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</si>
  <si>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</si>
  <si>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</si>
  <si>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</si>
  <si>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</si>
  <si>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</si>
  <si>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</si>
  <si>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</si>
  <si>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</si>
  <si>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</si>
  <si>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</si>
  <si>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</si>
  <si>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</si>
  <si>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</si>
  <si>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</si>
  <si>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</si>
  <si>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</si>
  <si>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</si>
  <si>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</si>
  <si>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</si>
  <si>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</si>
  <si>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</si>
  <si>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</si>
  <si>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</si>
  <si>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</si>
  <si>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</si>
  <si>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</si>
  <si>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</si>
  <si>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</si>
  <si>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</si>
  <si>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</si>
  <si>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</si>
  <si>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</si>
  <si>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</si>
  <si>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</si>
  <si>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</si>
  <si>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</si>
  <si>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</si>
  <si>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</si>
  <si>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</si>
  <si>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</si>
  <si>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</si>
  <si>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</si>
  <si>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</si>
  <si>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</si>
  <si>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</si>
  <si>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</si>
  <si>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</si>
  <si>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</si>
  <si>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</si>
  <si>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</si>
  <si>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</si>
  <si>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</si>
  <si>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</si>
  <si>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</si>
  <si>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</si>
  <si>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</si>
  <si>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</si>
  <si>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</si>
  <si>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</si>
  <si>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</si>
  <si>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</si>
  <si>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</si>
  <si>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</si>
  <si>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</si>
  <si>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</si>
  <si>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</si>
  <si>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</si>
  <si>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</si>
  <si>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</si>
  <si>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</si>
  <si>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</si>
  <si>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</si>
  <si>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</si>
  <si>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</si>
  <si>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</si>
  <si>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</si>
  <si>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</si>
  <si>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</si>
  <si>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</si>
  <si>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</si>
  <si>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</si>
  <si>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</si>
  <si>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</si>
  <si>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</si>
  <si>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</si>
  <si>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</si>
  <si>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</si>
  <si>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Employees</t>
  </si>
  <si>
    <t>Attrition Count</t>
  </si>
  <si>
    <t>Average Age</t>
  </si>
  <si>
    <t>Active Employees</t>
  </si>
  <si>
    <t>Attrition Rate</t>
  </si>
  <si>
    <t>Average of Job Satisfaction</t>
  </si>
  <si>
    <t>Job Satisfaction Rating</t>
  </si>
  <si>
    <t>Job non satisfied Rating</t>
  </si>
  <si>
    <t>Row Labels</t>
  </si>
  <si>
    <t>Grand Total</t>
  </si>
  <si>
    <t>Count of Employee Count</t>
  </si>
  <si>
    <t>pct</t>
  </si>
  <si>
    <t>Maritial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</si>
</sst>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 x14ac:knownFonts="1">
    <font>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9">
    <xf numFmtId="0" fontId="0" fillId="0" borderId="0" xfId="0"/>
    <xf numFmtId="9" fontId="0" fillId="0" borderId="0" xfId="1" applyFont="1"/>
    <xf numFmtId="10" fontId="0" fillId="0" borderId="0" xfId="1" applyNumberFormat="1" applyFont="1"/>
    <xf numFmtId="164" fontId="0" fillId="0" borderId="0" xfId="0" applyNumberFormat="1"/>
    <xf numFmtId="1" fontId="0" fillId="0" borderId="0" xfId="0" applyNumberFormat="1"/>
    <xf numFmtId="0" fontId="0" fillId="2" borderId="0" xfId="0" applyFill="1"/>
    <xf numFmtId="0" fontId="0" fillId="0" borderId="0" xfId="0" pivotButton="1"/>
    <xf numFmtId="0" fontId="0" fillId="0" borderId="0" xfId="0" applyAlignment="1">
      <alignment horizontal="left"/>
    </xf>
    <xf numFmtId="10" fontId="0" fillId="0" borderId="0" xfId="0" applyNumberFormat="1"/>
  </cellXfs>
  <cellStyles count="2">
    <cellStyle name="Normal" xfId="0" builtinId="0"/>
    <cellStyle name="Percent" xfId="1" builtinId="5"/>
  </cellStyles>
  <dxfs count="3">
    <dxf>
      <numFmt numFmtId="164" formatCode="0.0"/>
    </dxf>
    <dxf>
      <font>
        <b/>
        <i val="0"/>
        <name val="Candara"/>
        <family val="2"/>
      </font>
    </dxf>
    <dxf>
      <fill>
        <patternFill>
          <bgColor theme="0" tint="-4.9989318521683403E-2"/>
        </patternFill>
      </fill>
    </dxf>
  </dxfs>
  <tableStyles count="1" defaultTableStyle="TableStyleMedium2" defaultPivotStyle="PivotStyleLight16">
    <tableStyle name="Slicer Style 1" pivot="0" table="0" count="6" xr9:uid="{0FDCEC7C-242D-4D5F-BE87-D8C473631D02}">
      <tableStyleElement type="wholeTable" dxfId="2"/>
      <tableStyleElement type="headerRow" dxfId="1"/>
    </tableStyle>
  </tableStyles>
  <colors>
    <mruColors>
      <color rgb="FFFE1010"/>
      <color rgb="FF2134ED"/>
      <color rgb="FFAA45C9"/>
      <color rgb="FF7F00FF"/>
      <color rgb="FF00FF00"/>
      <color rgb="FFFF00FF"/>
      <color rgb="FF8A2BE2"/>
      <color rgb="FFFF6EFF"/>
      <color rgb="FFE113B5"/>
      <color rgb="FF065A26"/>
    </mruColors>
  </colors>
  <extLst>
    <ext xmlns:x14="http://schemas.microsoft.com/office/spreadsheetml/2009/9/main" uri="{46F421CA-312F-682f-3DD2-61675219B42D}">
      <x14:dxfs count="4">
        <dxf>
          <font>
            <b/>
            <i val="0"/>
            <color theme="1"/>
            <name val="Candara"/>
            <family val="2"/>
          </font>
        </dxf>
        <dxf>
          <fill>
            <gradientFill degree="90">
              <stop position="0">
                <color theme="0" tint="-0.1490218817712943"/>
              </stop>
              <stop position="1">
                <color theme="0" tint="-0.49803155613879818"/>
              </stop>
            </gradientFill>
          </fill>
        </dxf>
        <dxf>
          <font>
            <b/>
            <i val="0"/>
            <color theme="0"/>
            <name val="Candara"/>
            <family val="2"/>
          </font>
          <fill>
            <gradientFill degree="90">
              <stop position="0">
                <color theme="9" tint="0.40000610370189521"/>
              </stop>
              <stop position="1">
                <color theme="9" tint="-0.49803155613879818"/>
              </stop>
            </gradientFill>
          </fill>
          <border diagonalUp="0" diagonalDown="0">
            <left style="thin">
              <color auto="1"/>
            </left>
            <right style="thin">
              <color auto="1"/>
            </right>
            <top style="thin">
              <color auto="1"/>
            </top>
            <bottom style="thin">
              <color auto="1"/>
            </bottom>
            <vertical/>
            <horizontal/>
          </border>
        </dxf>
        <dxf>
          <fill>
            <gradientFill degree="90">
              <stop position="0">
                <color theme="0" tint="-0.1490218817712943"/>
              </stop>
              <stop position="1">
                <color theme="0" tint="-0.49803155613879818"/>
              </stop>
            </gradient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3"/>
            <x14:slicerStyleElement type="selectedItemWithData" dxfId="2"/>
            <x14:slicerStyleElement type="selectedItemWithNo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manualLayout>
          <c:layoutTarget val="inner"/>
          <c:xMode val="edge"/>
          <c:yMode val="edge"/>
          <c:x val="0.25742642595195131"/>
          <c:y val="0.14485615483121717"/>
          <c:w val="0.56963651634470658"/>
          <c:h val="0.71028769033756567"/>
        </c:manualLayout>
      </c:layout>
      <c:doughnutChart>
        <c:varyColors val="1"/>
        <c:ser>
          <c:idx val="0"/>
          <c:order val="0"/>
          <c:dPt>
            <c:idx val="0"/>
            <c:bubble3D val="0"/>
            <c:spPr>
              <a:gradFill>
                <a:gsLst>
                  <a:gs pos="9000">
                    <a:schemeClr val="tx2">
                      <a:lumMod val="50000"/>
                    </a:schemeClr>
                  </a:gs>
                  <a:gs pos="100000">
                    <a:schemeClr val="accent6">
                      <a:lumMod val="100000"/>
                    </a:schemeClr>
                  </a:gs>
                </a:gsLst>
                <a:lin ang="5400000" scaled="1"/>
              </a:gradFill>
              <a:ln w="19050">
                <a:noFill/>
              </a:ln>
              <a:effectLst/>
            </c:spPr>
            <c:extLst>
              <c:ext xmlns:c16="http://schemas.microsoft.com/office/drawing/2014/chart" uri="{C3380CC4-5D6E-409C-BE32-E72D297353CC}">
                <c16:uniqueId val="{00000001-AA20-413F-9D53-79D51F082938}"/>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3-AA20-413F-9D53-79D51F082938}"/>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AA20-413F-9D53-79D51F082938}"/>
            </c:ext>
          </c:extLst>
        </c:ser>
        <c:dLbls>
          <c:showLegendKey val="0"/>
          <c:showVal val="0"/>
          <c:showCatName val="0"/>
          <c:showSerName val="0"/>
          <c:showPercent val="0"/>
          <c:showBubbleSize val="0"/>
          <c:showLeaderLines val="1"/>
        </c:dLbls>
        <c:firstSliceAng val="6"/>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rgbClr val="FF0000"/>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8E33-4CB2-AAE7-F5F9C8F7E7B4}"/>
            </c:ext>
          </c:extLst>
        </c:ser>
        <c:ser>
          <c:idx val="1"/>
          <c:order val="1"/>
          <c:spPr>
            <a:noFill/>
            <a:ln w="50800">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8E33-4CB2-AAE7-F5F9C8F7E7B4}"/>
            </c:ext>
          </c:extLst>
        </c:ser>
        <c:dLbls>
          <c:showLegendKey val="0"/>
          <c:showVal val="0"/>
          <c:showCatName val="0"/>
          <c:showSerName val="0"/>
          <c:showPercent val="0"/>
          <c:showBubbleSize val="0"/>
        </c:dLbls>
        <c:gapWidth val="0"/>
        <c:overlap val="100"/>
        <c:axId val="782665776"/>
        <c:axId val="782662896"/>
      </c:barChart>
      <c:catAx>
        <c:axId val="782665776"/>
        <c:scaling>
          <c:orientation val="minMax"/>
        </c:scaling>
        <c:delete val="1"/>
        <c:axPos val="l"/>
        <c:majorTickMark val="out"/>
        <c:minorTickMark val="none"/>
        <c:tickLblPos val="nextTo"/>
        <c:crossAx val="782662896"/>
        <c:crosses val="autoZero"/>
        <c:auto val="1"/>
        <c:lblAlgn val="ctr"/>
        <c:lblOffset val="100"/>
        <c:noMultiLvlLbl val="0"/>
      </c:catAx>
      <c:valAx>
        <c:axId val="782662896"/>
        <c:scaling>
          <c:orientation val="minMax"/>
          <c:max val="4"/>
        </c:scaling>
        <c:delete val="1"/>
        <c:axPos val="b"/>
        <c:numFmt formatCode="0.0" sourceLinked="1"/>
        <c:majorTickMark val="out"/>
        <c:minorTickMark val="none"/>
        <c:tickLblPos val="nextTo"/>
        <c:crossAx val="7826657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gradFill>
              <a:gsLst>
                <a:gs pos="0">
                  <a:schemeClr val="accent6"/>
                </a:gs>
                <a:gs pos="100000">
                  <a:srgbClr val="00B050"/>
                </a:gs>
              </a:gsLst>
              <a:lin ang="5400000" scaled="1"/>
            </a:gradFill>
            <a:ln>
              <a:noFill/>
            </a:ln>
          </c:spPr>
          <c:dPt>
            <c:idx val="0"/>
            <c:bubble3D val="0"/>
            <c:spPr>
              <a:solidFill>
                <a:schemeClr val="bg1">
                  <a:lumMod val="75000"/>
                </a:schemeClr>
              </a:solidFill>
              <a:ln w="19050">
                <a:noFill/>
              </a:ln>
              <a:effectLst/>
            </c:spPr>
            <c:extLst>
              <c:ext xmlns:c16="http://schemas.microsoft.com/office/drawing/2014/chart" uri="{C3380CC4-5D6E-409C-BE32-E72D297353CC}">
                <c16:uniqueId val="{00000001-9F24-4F9D-A08A-DE817197E010}"/>
              </c:ext>
            </c:extLst>
          </c:dPt>
          <c:dPt>
            <c:idx val="1"/>
            <c:bubble3D val="0"/>
            <c:spPr>
              <a:gradFill>
                <a:gsLst>
                  <a:gs pos="0">
                    <a:srgbClr val="E113B5"/>
                  </a:gs>
                  <a:gs pos="100000">
                    <a:srgbClr val="FF0000"/>
                  </a:gs>
                </a:gsLst>
                <a:lin ang="5400000" scaled="1"/>
              </a:gradFill>
              <a:ln w="19050">
                <a:noFill/>
              </a:ln>
              <a:effectLst/>
            </c:spPr>
            <c:extLst>
              <c:ext xmlns:c16="http://schemas.microsoft.com/office/drawing/2014/chart" uri="{C3380CC4-5D6E-409C-BE32-E72D297353CC}">
                <c16:uniqueId val="{00000003-9F24-4F9D-A08A-DE817197E010}"/>
              </c:ext>
            </c:extLst>
          </c:dPt>
          <c:val>
            <c:numRef>
              <c:f>Gender!$D$5:$E$5</c:f>
              <c:numCache>
                <c:formatCode>0%</c:formatCode>
                <c:ptCount val="2"/>
                <c:pt idx="0">
                  <c:v>0.6</c:v>
                </c:pt>
                <c:pt idx="1">
                  <c:v>0.4</c:v>
                </c:pt>
              </c:numCache>
            </c:numRef>
          </c:val>
          <c:extLst>
            <c:ext xmlns:c16="http://schemas.microsoft.com/office/drawing/2014/chart" uri="{C3380CC4-5D6E-409C-BE32-E72D297353CC}">
              <c16:uniqueId val="{00000004-9F24-4F9D-A08A-DE817197E010}"/>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chemeClr val="accent6"/>
                  </a:gs>
                  <a:gs pos="100000">
                    <a:srgbClr val="00B050"/>
                  </a:gs>
                </a:gsLst>
                <a:lin ang="5400000" scaled="1"/>
              </a:gradFill>
              <a:ln w="19050">
                <a:noFill/>
              </a:ln>
              <a:effectLst/>
            </c:spPr>
            <c:extLst>
              <c:ext xmlns:c16="http://schemas.microsoft.com/office/drawing/2014/chart" uri="{C3380CC4-5D6E-409C-BE32-E72D297353CC}">
                <c16:uniqueId val="{00000001-ADFC-4A1C-B53A-A2BCBAB14A92}"/>
              </c:ext>
            </c:extLst>
          </c:dPt>
          <c:dPt>
            <c:idx val="1"/>
            <c:bubble3D val="0"/>
            <c:spPr>
              <a:solidFill>
                <a:schemeClr val="bg1">
                  <a:lumMod val="75000"/>
                </a:schemeClr>
              </a:solidFill>
              <a:ln w="19050">
                <a:noFill/>
              </a:ln>
              <a:effectLst/>
            </c:spPr>
            <c:extLst>
              <c:ext xmlns:c16="http://schemas.microsoft.com/office/drawing/2014/chart" uri="{C3380CC4-5D6E-409C-BE32-E72D297353CC}">
                <c16:uniqueId val="{00000003-ADFC-4A1C-B53A-A2BCBAB14A92}"/>
              </c:ext>
            </c:extLst>
          </c:dPt>
          <c:val>
            <c:numRef>
              <c:f>Gender!$D$5:$E$5</c:f>
              <c:numCache>
                <c:formatCode>0%</c:formatCode>
                <c:ptCount val="2"/>
                <c:pt idx="0">
                  <c:v>0.6</c:v>
                </c:pt>
                <c:pt idx="1">
                  <c:v>0.4</c:v>
                </c:pt>
              </c:numCache>
            </c:numRef>
          </c:val>
          <c:extLst>
            <c:ext xmlns:c16="http://schemas.microsoft.com/office/drawing/2014/chart" uri="{C3380CC4-5D6E-409C-BE32-E72D297353CC}">
              <c16:uniqueId val="{00000004-ADFC-4A1C-B53A-A2BCBAB14A92}"/>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education!Attrition by education</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rgbClr val="FF6EFF"/>
              </a:gs>
              <a:gs pos="50000">
                <a:srgbClr val="FF00FF"/>
              </a:gs>
              <a:gs pos="100000">
                <a:srgbClr val="7F00FF"/>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95000"/>
                      <a:lumOff val="5000"/>
                    </a:schemeClr>
                  </a:solidFill>
                  <a:latin typeface="Candara" panose="020E0502030303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9024378770835463"/>
          <c:y val="5.569618032645058E-2"/>
          <c:w val="0.70975621229164532"/>
          <c:h val="0.88860763934709885"/>
        </c:manualLayout>
      </c:layout>
      <c:barChart>
        <c:barDir val="bar"/>
        <c:grouping val="clustered"/>
        <c:varyColors val="0"/>
        <c:ser>
          <c:idx val="0"/>
          <c:order val="0"/>
          <c:tx>
            <c:strRef>
              <c:f>'Attrition by education'!$B$3</c:f>
              <c:strCache>
                <c:ptCount val="1"/>
                <c:pt idx="0">
                  <c:v>Total</c:v>
                </c:pt>
              </c:strCache>
            </c:strRef>
          </c:tx>
          <c:spPr>
            <a:gradFill>
              <a:gsLst>
                <a:gs pos="0">
                  <a:srgbClr val="FF6EFF"/>
                </a:gs>
                <a:gs pos="50000">
                  <a:srgbClr val="FF00FF"/>
                </a:gs>
                <a:gs pos="100000">
                  <a:srgbClr val="7F00FF"/>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95000"/>
                        <a:lumOff val="5000"/>
                      </a:schemeClr>
                    </a:solidFill>
                    <a:latin typeface="Candara" panose="020E0502030303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education'!$A$4:$A$9</c:f>
              <c:strCache>
                <c:ptCount val="5"/>
                <c:pt idx="0">
                  <c:v>Doctoral Degree</c:v>
                </c:pt>
                <c:pt idx="1">
                  <c:v>High School</c:v>
                </c:pt>
                <c:pt idx="2">
                  <c:v>Associates Degree</c:v>
                </c:pt>
                <c:pt idx="3">
                  <c:v>Master's Degree</c:v>
                </c:pt>
                <c:pt idx="4">
                  <c:v>Bachelor's Degree</c:v>
                </c:pt>
              </c:strCache>
            </c:strRef>
          </c:cat>
          <c:val>
            <c:numRef>
              <c:f>'Attrition by education'!$B$4:$B$9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4A43-4BEE-9552-9784282DD9D2}"/>
            </c:ext>
          </c:extLst>
        </c:ser>
        <c:dLbls>
          <c:dLblPos val="outEnd"/>
          <c:showLegendKey val="0"/>
          <c:showVal val="1"/>
          <c:showCatName val="0"/>
          <c:showSerName val="0"/>
          <c:showPercent val="0"/>
          <c:showBubbleSize val="0"/>
        </c:dLbls>
        <c:gapWidth val="75"/>
        <c:axId val="323811424"/>
        <c:axId val="323812144"/>
      </c:barChart>
      <c:catAx>
        <c:axId val="32381142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Candara" panose="020E0502030303020204" pitchFamily="34" charset="0"/>
                <a:ea typeface="+mn-ea"/>
                <a:cs typeface="+mn-cs"/>
              </a:defRPr>
            </a:pPr>
            <a:endParaRPr lang="en-US"/>
          </a:p>
        </c:txPr>
        <c:crossAx val="323812144"/>
        <c:crosses val="autoZero"/>
        <c:auto val="1"/>
        <c:lblAlgn val="ctr"/>
        <c:lblOffset val="100"/>
        <c:noMultiLvlLbl val="0"/>
      </c:catAx>
      <c:valAx>
        <c:axId val="323812144"/>
        <c:scaling>
          <c:orientation val="minMax"/>
        </c:scaling>
        <c:delete val="1"/>
        <c:axPos val="b"/>
        <c:numFmt formatCode="General" sourceLinked="1"/>
        <c:majorTickMark val="out"/>
        <c:minorTickMark val="none"/>
        <c:tickLblPos val="nextTo"/>
        <c:crossAx val="3238114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Department!Attrition by Department</c:name>
    <c:fmtId val="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bg1">
                <a:lumMod val="6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95000"/>
                      <a:lumOff val="5000"/>
                    </a:schemeClr>
                  </a:solidFill>
                  <a:latin typeface="Candara" panose="020E0502030303020204"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00FF"/>
          </a:solidFill>
          <a:ln w="19050">
            <a:solidFill>
              <a:schemeClr val="bg1">
                <a:lumMod val="65000"/>
              </a:schemeClr>
            </a:solidFill>
          </a:ln>
          <a:effectLst/>
        </c:spPr>
        <c:dLbl>
          <c:idx val="0"/>
          <c:layout>
            <c:manualLayout>
              <c:x val="-0.15609756097560981"/>
              <c:y val="0"/>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rgbClr val="00FF00"/>
          </a:solidFill>
          <a:ln w="19050">
            <a:solidFill>
              <a:schemeClr val="bg1">
                <a:lumMod val="65000"/>
              </a:schemeClr>
            </a:solidFill>
          </a:ln>
          <a:effectLst/>
        </c:spPr>
      </c:pivotFmt>
      <c:pivotFmt>
        <c:idx val="8"/>
        <c:spPr>
          <a:solidFill>
            <a:srgbClr val="7F00FF"/>
          </a:solidFill>
          <a:ln w="19050">
            <a:solidFill>
              <a:schemeClr val="bg1">
                <a:lumMod val="65000"/>
              </a:schemeClr>
            </a:solidFill>
          </a:ln>
          <a:effectLst/>
        </c:spPr>
      </c:pivotFmt>
    </c:pivotFmts>
    <c:plotArea>
      <c:layout/>
      <c:pieChart>
        <c:varyColors val="1"/>
        <c:ser>
          <c:idx val="0"/>
          <c:order val="0"/>
          <c:tx>
            <c:strRef>
              <c:f>'Attrition by Department'!$B$3</c:f>
              <c:strCache>
                <c:ptCount val="1"/>
                <c:pt idx="0">
                  <c:v>Total</c:v>
                </c:pt>
              </c:strCache>
            </c:strRef>
          </c:tx>
          <c:spPr>
            <a:ln>
              <a:solidFill>
                <a:schemeClr val="bg1">
                  <a:lumMod val="65000"/>
                </a:schemeClr>
              </a:solidFill>
            </a:ln>
          </c:spPr>
          <c:dPt>
            <c:idx val="0"/>
            <c:bubble3D val="0"/>
            <c:spPr>
              <a:solidFill>
                <a:srgbClr val="FF00FF"/>
              </a:solidFill>
              <a:ln w="19050">
                <a:solidFill>
                  <a:schemeClr val="bg1">
                    <a:lumMod val="65000"/>
                  </a:schemeClr>
                </a:solidFill>
              </a:ln>
              <a:effectLst/>
            </c:spPr>
            <c:extLst>
              <c:ext xmlns:c16="http://schemas.microsoft.com/office/drawing/2014/chart" uri="{C3380CC4-5D6E-409C-BE32-E72D297353CC}">
                <c16:uniqueId val="{00000001-DA9B-48F1-840B-1FFE8ECCD0E3}"/>
              </c:ext>
            </c:extLst>
          </c:dPt>
          <c:dPt>
            <c:idx val="1"/>
            <c:bubble3D val="0"/>
            <c:spPr>
              <a:solidFill>
                <a:srgbClr val="00FF00"/>
              </a:solidFill>
              <a:ln w="19050">
                <a:solidFill>
                  <a:schemeClr val="bg1">
                    <a:lumMod val="65000"/>
                  </a:schemeClr>
                </a:solidFill>
              </a:ln>
              <a:effectLst/>
            </c:spPr>
            <c:extLst>
              <c:ext xmlns:c16="http://schemas.microsoft.com/office/drawing/2014/chart" uri="{C3380CC4-5D6E-409C-BE32-E72D297353CC}">
                <c16:uniqueId val="{00000003-DA9B-48F1-840B-1FFE8ECCD0E3}"/>
              </c:ext>
            </c:extLst>
          </c:dPt>
          <c:dPt>
            <c:idx val="2"/>
            <c:bubble3D val="0"/>
            <c:spPr>
              <a:solidFill>
                <a:srgbClr val="7F00FF"/>
              </a:solidFill>
              <a:ln w="19050">
                <a:solidFill>
                  <a:schemeClr val="bg1">
                    <a:lumMod val="65000"/>
                  </a:schemeClr>
                </a:solidFill>
              </a:ln>
              <a:effectLst/>
            </c:spPr>
            <c:extLst>
              <c:ext xmlns:c16="http://schemas.microsoft.com/office/drawing/2014/chart" uri="{C3380CC4-5D6E-409C-BE32-E72D297353CC}">
                <c16:uniqueId val="{00000005-DA9B-48F1-840B-1FFE8ECCD0E3}"/>
              </c:ext>
            </c:extLst>
          </c:dPt>
          <c:dLbls>
            <c:dLbl>
              <c:idx val="0"/>
              <c:layout>
                <c:manualLayout>
                  <c:x val="-0.15609756097560981"/>
                  <c:y val="0"/>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1-DA9B-48F1-840B-1FFE8ECCD0E3}"/>
                </c:ext>
              </c:extLst>
            </c:dLbl>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95000"/>
                        <a:lumOff val="5000"/>
                      </a:schemeClr>
                    </a:solidFill>
                    <a:latin typeface="Candara" panose="020E0502030303020204" pitchFamily="34" charset="0"/>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'Attrition by Department'!$A$4:$A$7</c:f>
              <c:strCache>
                <c:ptCount val="3"/>
                <c:pt idx="0">
                  <c:v>HR</c:v>
                </c:pt>
                <c:pt idx="1">
                  <c:v>Sales</c:v>
                </c:pt>
                <c:pt idx="2">
                  <c:v>R&amp;D</c:v>
                </c:pt>
              </c:strCache>
            </c:strRef>
          </c:cat>
          <c:val>
            <c:numRef>
              <c:f>'Attrition by Department'!$B$4:$B$7</c:f>
              <c:numCache>
                <c:formatCode>0.00%</c:formatCode>
                <c:ptCount val="3"/>
                <c:pt idx="0">
                  <c:v>5.0632911392405063E-2</c:v>
                </c:pt>
                <c:pt idx="1">
                  <c:v>0.3881856540084388</c:v>
                </c:pt>
                <c:pt idx="2">
                  <c:v>0.56118143459915615</c:v>
                </c:pt>
              </c:numCache>
            </c:numRef>
          </c:val>
          <c:extLst>
            <c:ext xmlns:c16="http://schemas.microsoft.com/office/drawing/2014/chart" uri="{C3380CC4-5D6E-409C-BE32-E72D297353CC}">
              <c16:uniqueId val="{00000006-DA9B-48F1-840B-1FFE8ECCD0E3}"/>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7757198642852565"/>
          <c:y val="0.26249909145972139"/>
          <c:w val="0.20291581844952308"/>
          <c:h val="0.48013002220876239"/>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Candara" panose="020E0502030303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Goup</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4000">
                <a:srgbClr val="00FF00"/>
              </a:gs>
              <a:gs pos="96000">
                <a:srgbClr val="8A2BE2"/>
              </a:gs>
            </a:gsLst>
            <a:lin ang="5400000" scaled="0"/>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gradFill flip="none" rotWithShape="1">
              <a:gsLst>
                <a:gs pos="4000">
                  <a:srgbClr val="00FF00"/>
                </a:gs>
                <a:gs pos="96000">
                  <a:srgbClr val="8A2BE2"/>
                </a:gs>
              </a:gsLst>
              <a:lin ang="5400000" scaled="0"/>
              <a:tileRect/>
            </a:gra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E50C-4EB3-BBB7-4FB0B4BF8FF4}"/>
            </c:ext>
          </c:extLst>
        </c:ser>
        <c:dLbls>
          <c:showLegendKey val="0"/>
          <c:showVal val="0"/>
          <c:showCatName val="0"/>
          <c:showSerName val="0"/>
          <c:showPercent val="0"/>
          <c:showBubbleSize val="0"/>
        </c:dLbls>
        <c:gapWidth val="100"/>
        <c:overlap val="-27"/>
        <c:axId val="780208656"/>
        <c:axId val="780216576"/>
      </c:barChart>
      <c:catAx>
        <c:axId val="780208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Candara" panose="020E0502030303020204" pitchFamily="34" charset="0"/>
                <a:ea typeface="+mn-ea"/>
                <a:cs typeface="+mn-cs"/>
              </a:defRPr>
            </a:pPr>
            <a:endParaRPr lang="en-US"/>
          </a:p>
        </c:txPr>
        <c:crossAx val="780216576"/>
        <c:crosses val="autoZero"/>
        <c:auto val="1"/>
        <c:lblAlgn val="ctr"/>
        <c:lblOffset val="100"/>
        <c:noMultiLvlLbl val="0"/>
      </c:catAx>
      <c:valAx>
        <c:axId val="780216576"/>
        <c:scaling>
          <c:orientation val="minMax"/>
        </c:scaling>
        <c:delete val="1"/>
        <c:axPos val="l"/>
        <c:numFmt formatCode="General" sourceLinked="1"/>
        <c:majorTickMark val="none"/>
        <c:minorTickMark val="none"/>
        <c:tickLblPos val="nextTo"/>
        <c:crossAx val="7802086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A71-489B-A50E-364071B00C0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A71-489B-A50E-364071B00C05}"/>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7D7C-4BF6-804D-E6DB06E7B04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C71D-41A6-8EB7-04A3C6690030}"/>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C71D-41A6-8EB7-04A3C6690030}"/>
            </c:ext>
          </c:extLst>
        </c:ser>
        <c:dLbls>
          <c:showLegendKey val="0"/>
          <c:showVal val="0"/>
          <c:showCatName val="0"/>
          <c:showSerName val="0"/>
          <c:showPercent val="0"/>
          <c:showBubbleSize val="0"/>
        </c:dLbls>
        <c:gapWidth val="0"/>
        <c:overlap val="100"/>
        <c:axId val="782665776"/>
        <c:axId val="782662896"/>
      </c:barChart>
      <c:catAx>
        <c:axId val="782665776"/>
        <c:scaling>
          <c:orientation val="minMax"/>
        </c:scaling>
        <c:delete val="1"/>
        <c:axPos val="l"/>
        <c:majorTickMark val="out"/>
        <c:minorTickMark val="none"/>
        <c:tickLblPos val="nextTo"/>
        <c:crossAx val="782662896"/>
        <c:crosses val="autoZero"/>
        <c:auto val="1"/>
        <c:lblAlgn val="ctr"/>
        <c:lblOffset val="100"/>
        <c:noMultiLvlLbl val="0"/>
      </c:catAx>
      <c:valAx>
        <c:axId val="782662896"/>
        <c:scaling>
          <c:orientation val="minMax"/>
          <c:max val="4"/>
        </c:scaling>
        <c:delete val="1"/>
        <c:axPos val="b"/>
        <c:numFmt formatCode="0.0" sourceLinked="1"/>
        <c:majorTickMark val="out"/>
        <c:minorTickMark val="none"/>
        <c:tickLblPos val="nextTo"/>
        <c:crossAx val="7826657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034-4040-9C7D-13C653453CE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034-4040-9C7D-13C653453CE2}"/>
              </c:ext>
            </c:extLst>
          </c:dPt>
          <c:val>
            <c:numRef>
              <c:f>Gender!$D$5:$E$5</c:f>
              <c:numCache>
                <c:formatCode>0%</c:formatCode>
                <c:ptCount val="2"/>
                <c:pt idx="0">
                  <c:v>0.6</c:v>
                </c:pt>
                <c:pt idx="1">
                  <c:v>0.4</c:v>
                </c:pt>
              </c:numCache>
            </c:numRef>
          </c:val>
          <c:extLst>
            <c:ext xmlns:c16="http://schemas.microsoft.com/office/drawing/2014/chart" uri="{C3380CC4-5D6E-409C-BE32-E72D297353CC}">
              <c16:uniqueId val="{00000000-2DF7-4CF8-8496-839D8EE2394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education!Attrition by education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'Attrition by education'!$B$3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education'!$A$4:$A$9</c:f>
              <c:strCache>
                <c:ptCount val="5"/>
                <c:pt idx="0">
                  <c:v>Doctoral Degree</c:v>
                </c:pt>
                <c:pt idx="1">
                  <c:v>High School</c:v>
                </c:pt>
                <c:pt idx="2">
                  <c:v>Associates Degree</c:v>
                </c:pt>
                <c:pt idx="3">
                  <c:v>Master's Degree</c:v>
                </c:pt>
                <c:pt idx="4">
                  <c:v>Bachelor's Degree</c:v>
                </c:pt>
              </c:strCache>
            </c:strRef>
          </c:cat>
          <c:val>
            <c:numRef>
              <c:f>'Attrition by education'!$B$4:$B$9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C08C-4A45-BCE9-365CCB75BD65}"/>
            </c:ext>
          </c:extLst>
        </c:ser>
        <c:dLbls>
          <c:dLblPos val="outEnd"/>
          <c:showLegendKey val="0"/>
          <c:showVal val="1"/>
          <c:showCatName val="0"/>
          <c:showSerName val="0"/>
          <c:showPercent val="0"/>
          <c:showBubbleSize val="0"/>
        </c:dLbls>
        <c:gapWidth val="182"/>
        <c:axId val="323811424"/>
        <c:axId val="323812144"/>
      </c:barChart>
      <c:catAx>
        <c:axId val="32381142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3812144"/>
        <c:crosses val="autoZero"/>
        <c:auto val="1"/>
        <c:lblAlgn val="ctr"/>
        <c:lblOffset val="100"/>
        <c:noMultiLvlLbl val="0"/>
      </c:catAx>
      <c:valAx>
        <c:axId val="323812144"/>
        <c:scaling>
          <c:orientation val="minMax"/>
        </c:scaling>
        <c:delete val="1"/>
        <c:axPos val="b"/>
        <c:numFmt formatCode="General" sourceLinked="1"/>
        <c:majorTickMark val="out"/>
        <c:minorTickMark val="none"/>
        <c:tickLblPos val="nextTo"/>
        <c:crossAx val="3238114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Department!Attrition by Department</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'Attrition by Department'!$B$3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CDC-4C6C-A0EF-0DC48FBBF41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CDC-4C6C-A0EF-0DC48FBBF41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CDC-4C6C-A0EF-0DC48FBBF416}"/>
              </c:ext>
            </c:extLst>
          </c:dPt>
          <c:cat>
            <c:strRef>
              <c:f>'Attrition by Department'!$A$4:$A$7</c:f>
              <c:strCache>
                <c:ptCount val="3"/>
                <c:pt idx="0">
                  <c:v>HR</c:v>
                </c:pt>
                <c:pt idx="1">
                  <c:v>Sales</c:v>
                </c:pt>
                <c:pt idx="2">
                  <c:v>R&amp;D</c:v>
                </c:pt>
              </c:strCache>
            </c:strRef>
          </c:cat>
          <c:val>
            <c:numRef>
              <c:f>'Attrition by Department'!$B$4:$B$7</c:f>
              <c:numCache>
                <c:formatCode>0.00%</c:formatCode>
                <c:ptCount val="3"/>
                <c:pt idx="0">
                  <c:v>5.0632911392405063E-2</c:v>
                </c:pt>
                <c:pt idx="1">
                  <c:v>0.3881856540084388</c:v>
                </c:pt>
                <c:pt idx="2">
                  <c:v>0.56118143459915615</c:v>
                </c:pt>
              </c:numCache>
            </c:numRef>
          </c:val>
          <c:extLst>
            <c:ext xmlns:c16="http://schemas.microsoft.com/office/drawing/2014/chart" uri="{C3380CC4-5D6E-409C-BE32-E72D297353CC}">
              <c16:uniqueId val="{00000000-4DAD-445C-9F35-41DD4876245D}"/>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5DEC-485F-93CE-BAE8D86B1A8D}"/>
            </c:ext>
          </c:extLst>
        </c:ser>
        <c:dLbls>
          <c:showLegendKey val="0"/>
          <c:showVal val="0"/>
          <c:showCatName val="0"/>
          <c:showSerName val="0"/>
          <c:showPercent val="0"/>
          <c:showBubbleSize val="0"/>
        </c:dLbls>
        <c:gapWidth val="219"/>
        <c:overlap val="-27"/>
        <c:axId val="780208656"/>
        <c:axId val="780216576"/>
      </c:barChart>
      <c:catAx>
        <c:axId val="780208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0216576"/>
        <c:crosses val="autoZero"/>
        <c:auto val="1"/>
        <c:lblAlgn val="ctr"/>
        <c:lblOffset val="100"/>
        <c:noMultiLvlLbl val="0"/>
      </c:catAx>
      <c:valAx>
        <c:axId val="780216576"/>
        <c:scaling>
          <c:orientation val="minMax"/>
        </c:scaling>
        <c:delete val="1"/>
        <c:axPos val="l"/>
        <c:numFmt formatCode="General" sourceLinked="1"/>
        <c:majorTickMark val="none"/>
        <c:minorTickMark val="none"/>
        <c:tickLblPos val="nextTo"/>
        <c:crossAx val="7802086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6CECDAA5-CD50-4B47-934D-5DB6D0EA8801}">
          <cx:dataLabels pos="inEnd">
            <cx:txPr>
              <a:bodyPr spcFirstLastPara="1" vertOverflow="ellipsis" horzOverflow="overflow" wrap="square" lIns="0" tIns="0" rIns="0" bIns="0" anchor="ctr" anchorCtr="1"/>
              <a:lstStyle/>
              <a:p>
                <a:pPr algn="ctr" rtl="0">
                  <a:defRPr sz="1200" b="1">
                    <a:solidFill>
                      <a:schemeClr val="tx1"/>
                    </a:solidFill>
                    <a:latin typeface="Candara" panose="020E0502030303020204" pitchFamily="34" charset="0"/>
                    <a:ea typeface="Candara" panose="020E0502030303020204" pitchFamily="34" charset="0"/>
                    <a:cs typeface="Candara" panose="020E0502030303020204" pitchFamily="34" charset="0"/>
                  </a:defRPr>
                </a:pPr>
                <a:endParaRPr lang="en-US" sz="1200" b="1" i="0" u="none" strike="noStrike" baseline="0">
                  <a:solidFill>
                    <a:schemeClr val="tx1"/>
                  </a:solidFill>
                  <a:latin typeface="Candara" panose="020E0502030303020204" pitchFamily="34" charset="0"/>
                </a:endParaRPr>
              </a:p>
            </cx:txPr>
            <cx:visibility seriesName="0" categoryName="1" value="0"/>
            <cx:dataLabel idx="0">
              <cx:txPr>
                <a:bodyPr spcFirstLastPara="1" vertOverflow="ellipsis" horzOverflow="overflow" wrap="square" lIns="0" tIns="0" rIns="0" bIns="0" anchor="ctr" anchorCtr="1"/>
                <a:lstStyle/>
                <a:p>
                  <a:pPr algn="ctr" rtl="0">
                    <a:defRPr sz="1200"/>
                  </a:pPr>
                  <a:r>
                    <a:rPr lang="en-US" sz="1200" b="1" i="0" u="none" strike="noStrike" baseline="0">
                      <a:solidFill>
                        <a:schemeClr val="tx1"/>
                      </a:solidFill>
                      <a:latin typeface="Candara" panose="020E0502030303020204" pitchFamily="34" charset="0"/>
                    </a:rPr>
                    <a:t>Healthcare Representative</a:t>
                  </a:r>
                </a:p>
              </cx:txPr>
            </cx:dataLabel>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plotSurface>
          <cx:spPr>
            <a:noFill/>
          </cx:spPr>
        </cx:plotSurface>
        <cx:series layoutId="funnel" uniqueId="{D11B8415-8C8E-4E25-AB39-5038175A6FE7}">
          <cx:spPr>
            <a:gradFill>
              <a:gsLst>
                <a:gs pos="0">
                  <a:srgbClr val="7F00FF"/>
                </a:gs>
                <a:gs pos="96000">
                  <a:srgbClr val="FE1010"/>
                </a:gs>
              </a:gsLst>
              <a:lin ang="5400000" scaled="0"/>
            </a:gradFill>
          </cx:spPr>
          <cx:dataLabels>
            <cx:txPr>
              <a:bodyPr spcFirstLastPara="1" vertOverflow="ellipsis" horzOverflow="overflow" wrap="square" lIns="0" tIns="0" rIns="0" bIns="0" anchor="ctr" anchorCtr="1"/>
              <a:lstStyle/>
              <a:p>
                <a:pPr algn="ctr" rtl="0">
                  <a:defRPr sz="2000" b="1">
                    <a:solidFill>
                      <a:schemeClr val="bg1"/>
                    </a:solidFill>
                    <a:latin typeface="Candara" panose="020E0502030303020204" pitchFamily="34" charset="0"/>
                    <a:ea typeface="Candara" panose="020E0502030303020204" pitchFamily="34" charset="0"/>
                    <a:cs typeface="Candara" panose="020E0502030303020204" pitchFamily="34" charset="0"/>
                  </a:defRPr>
                </a:pPr>
                <a:endParaRPr lang="en-US" sz="2000" b="1" i="0" u="none" strike="noStrike" baseline="0">
                  <a:solidFill>
                    <a:schemeClr val="bg1"/>
                  </a:solidFill>
                  <a:latin typeface="Candara" panose="020E0502030303020204" pitchFamily="34" charset="0"/>
                </a:endParaRPr>
              </a:p>
            </cx:txPr>
            <cx:visibility seriesName="0" categoryName="0" value="1"/>
            <cx:dataLabel idx="0">
              <cx:txPr>
                <a:bodyPr spcFirstLastPara="1" vertOverflow="ellipsis" horzOverflow="overflow" wrap="square" lIns="0" tIns="0" rIns="0" bIns="0" anchor="ctr" anchorCtr="1"/>
                <a:lstStyle/>
                <a:p>
                  <a:pPr algn="ctr" rtl="0">
                    <a:defRPr sz="2000"/>
                  </a:pPr>
                  <a:r>
                    <a:rPr lang="en-US" sz="2000" b="1" i="0" u="none" strike="noStrike" baseline="0">
                      <a:solidFill>
                        <a:schemeClr val="bg1"/>
                      </a:solidFill>
                      <a:latin typeface="Candara" panose="020E0502030303020204" pitchFamily="34" charset="0"/>
                    </a:rPr>
                    <a:t>120</a:t>
                  </a:r>
                </a:p>
              </cx:txPr>
            </cx:dataLabel>
          </cx:dataLabels>
          <cx:dataId val="0"/>
        </cx:series>
      </cx:plotAreaRegion>
      <cx:axis id="0">
        <cx:catScaling gapWidth="0.0799999982"/>
        <cx:tickLabels/>
        <cx:txPr>
          <a:bodyPr vertOverflow="overflow" horzOverflow="overflow" wrap="square" lIns="0" tIns="0" rIns="0" bIns="0"/>
          <a:lstStyle/>
          <a:p>
            <a:pPr algn="ctr" rtl="0">
              <a:defRPr sz="1000" b="1" i="0">
                <a:solidFill>
                  <a:srgbClr val="595959"/>
                </a:solidFill>
                <a:latin typeface="Candara" panose="020E0502030303020204" pitchFamily="34" charset="0"/>
                <a:ea typeface="Candara" panose="020E0502030303020204" pitchFamily="34" charset="0"/>
                <a:cs typeface="Candara" panose="020E0502030303020204" pitchFamily="34" charset="0"/>
              </a:defRPr>
            </a:pPr>
            <a:endParaRPr lang="en-IN" sz="1000" b="1">
              <a:latin typeface="Candara" panose="020E0502030303020204" pitchFamily="34" charset="0"/>
            </a:endParaRPr>
          </a:p>
        </cx:txPr>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plotArea>
      <cx:plotAreaRegion>
        <cx:series layoutId="treemap" uniqueId="{6CECDAA5-CD50-4B47-934D-5DB6D0EA8801}">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_xlchart.v2.7</cx:f>
      </cx:numDim>
    </cx:data>
  </cx:chartData>
  <cx:chart>
    <cx:plotArea>
      <cx:plotAreaRegion>
        <cx:series layoutId="funnel" uniqueId="{D11B8415-8C8E-4E25-AB39-5038175A6FE7}">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image" Target="../media/image9.svg"/><Relationship Id="rId18" Type="http://schemas.openxmlformats.org/officeDocument/2006/relationships/chart" Target="../charts/chart6.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1.xml"/><Relationship Id="rId2" Type="http://schemas.openxmlformats.org/officeDocument/2006/relationships/image" Target="../media/image2.png"/><Relationship Id="rId16" Type="http://schemas.openxmlformats.org/officeDocument/2006/relationships/chart" Target="../charts/chart5.xml"/><Relationship Id="rId20" Type="http://schemas.microsoft.com/office/2014/relationships/chartEx" Target="../charts/chartEx2.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4.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3.xml"/><Relationship Id="rId19" Type="http://schemas.openxmlformats.org/officeDocument/2006/relationships/chart" Target="../charts/chart7.xml"/><Relationship Id="rId4" Type="http://schemas.openxmlformats.org/officeDocument/2006/relationships/image" Target="../media/image4.png"/><Relationship Id="rId9" Type="http://schemas.openxmlformats.org/officeDocument/2006/relationships/chart" Target="../charts/chart2.xml"/><Relationship Id="rId14" Type="http://schemas.openxmlformats.org/officeDocument/2006/relationships/image" Target="../media/image10.png"/></Relationships>
</file>

<file path=xl/drawings/_rels/drawing3.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1" Type="http://schemas.microsoft.com/office/2014/relationships/chartEx" Target="../charts/chartEx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9.xml.rels><?xml version="1.0" encoding="UTF-8" standalone="yes"?>
<Relationships xmlns="http://schemas.openxmlformats.org/package/2006/relationships"><Relationship Id="rId1"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13607</xdr:rowOff>
    </xdr:from>
    <xdr:to>
      <xdr:col>20</xdr:col>
      <xdr:colOff>164727</xdr:colOff>
      <xdr:row>40</xdr:row>
      <xdr:rowOff>131282</xdr:rowOff>
    </xdr:to>
    <xdr:grpSp>
      <xdr:nvGrpSpPr>
        <xdr:cNvPr id="2" name="Group 1">
          <a:extLst>
            <a:ext uri="{FF2B5EF4-FFF2-40B4-BE49-F238E27FC236}">
              <a16:creationId xmlns:a16="http://schemas.microsoft.com/office/drawing/2014/main" id="{6EE3A0A9-082A-4478-AC49-321D509E67E9}"/>
            </a:ext>
          </a:extLst>
        </xdr:cNvPr>
        <xdr:cNvGrpSpPr/>
      </xdr:nvGrpSpPr>
      <xdr:grpSpPr>
        <a:xfrm>
          <a:off x="0" y="13607"/>
          <a:ext cx="13880727" cy="8499675"/>
          <a:chOff x="1752600" y="190500"/>
          <a:chExt cx="13468350" cy="7776000"/>
        </a:xfrm>
      </xdr:grpSpPr>
      <xdr:sp macro="" textlink="">
        <xdr:nvSpPr>
          <xdr:cNvPr id="3" name="Rectangle: Rounded Corners 2">
            <a:extLst>
              <a:ext uri="{FF2B5EF4-FFF2-40B4-BE49-F238E27FC236}">
                <a16:creationId xmlns:a16="http://schemas.microsoft.com/office/drawing/2014/main" id="{737F07C2-EC7B-4894-70C7-AE6B739816CB}"/>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27C1D29A-6B9F-E496-84B2-1BFA44050E10}"/>
              </a:ext>
            </a:extLst>
          </xdr:cNvPr>
          <xdr:cNvSpPr/>
        </xdr:nvSpPr>
        <xdr:spPr>
          <a:xfrm>
            <a:off x="1852449" y="270899"/>
            <a:ext cx="7691601" cy="834001"/>
          </a:xfrm>
          <a:prstGeom prst="roundRect">
            <a:avLst>
              <a:gd name="adj" fmla="val 10000"/>
            </a:avLst>
          </a:prstGeom>
          <a:solidFill>
            <a:schemeClr val="accent6">
              <a:lumMod val="20000"/>
              <a:lumOff val="80000"/>
            </a:schemeClr>
          </a:solidFill>
          <a:ln>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45CE1019-2898-3F2E-903E-ED2F7F6B133F}"/>
              </a:ext>
            </a:extLst>
          </xdr:cNvPr>
          <xdr:cNvSpPr/>
        </xdr:nvSpPr>
        <xdr:spPr>
          <a:xfrm>
            <a:off x="9658349" y="270899"/>
            <a:ext cx="5467351" cy="834001"/>
          </a:xfrm>
          <a:prstGeom prst="roundRect">
            <a:avLst>
              <a:gd name="adj" fmla="val 10000"/>
            </a:avLst>
          </a:prstGeom>
          <a:solidFill>
            <a:schemeClr val="accent6">
              <a:lumMod val="20000"/>
              <a:lumOff val="80000"/>
            </a:schemeClr>
          </a:solidFill>
          <a:ln>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5569E7AA-487F-17D6-F142-C34192412743}"/>
              </a:ext>
            </a:extLst>
          </xdr:cNvPr>
          <xdr:cNvSpPr/>
        </xdr:nvSpPr>
        <xdr:spPr>
          <a:xfrm>
            <a:off x="5819774" y="2304895"/>
            <a:ext cx="4819651" cy="2772878"/>
          </a:xfrm>
          <a:prstGeom prst="roundRect">
            <a:avLst>
              <a:gd name="adj" fmla="val 3303"/>
            </a:avLst>
          </a:prstGeom>
          <a:solidFill>
            <a:schemeClr val="accent6">
              <a:lumMod val="20000"/>
              <a:lumOff val="80000"/>
            </a:schemeClr>
          </a:solidFill>
          <a:ln>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902456B5-D1AB-56A5-005D-14C42410B2E5}"/>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7FC0A622-1465-157D-2E45-4ABDD84FB071}"/>
                </a:ext>
              </a:extLst>
            </xdr:cNvPr>
            <xdr:cNvSpPr/>
          </xdr:nvSpPr>
          <xdr:spPr>
            <a:xfrm>
              <a:off x="1846116" y="1215714"/>
              <a:ext cx="2602058" cy="998848"/>
            </a:xfrm>
            <a:prstGeom prst="roundRect">
              <a:avLst>
                <a:gd name="adj" fmla="val 6048"/>
              </a:avLst>
            </a:prstGeom>
            <a:solidFill>
              <a:schemeClr val="accent6">
                <a:lumMod val="20000"/>
                <a:lumOff val="80000"/>
              </a:schemeClr>
            </a:solidFill>
            <a:ln>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3EF2A983-73D7-206F-3D0F-B323F68E4647}"/>
                </a:ext>
              </a:extLst>
            </xdr:cNvPr>
            <xdr:cNvSpPr/>
          </xdr:nvSpPr>
          <xdr:spPr>
            <a:xfrm>
              <a:off x="4546454" y="1215714"/>
              <a:ext cx="2602058" cy="998848"/>
            </a:xfrm>
            <a:prstGeom prst="roundRect">
              <a:avLst>
                <a:gd name="adj" fmla="val 6048"/>
              </a:avLst>
            </a:prstGeom>
            <a:solidFill>
              <a:schemeClr val="accent6">
                <a:lumMod val="20000"/>
                <a:lumOff val="80000"/>
              </a:schemeClr>
            </a:solidFill>
            <a:ln>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FA4176FF-3F14-3B7E-CAF7-10867A5B812A}"/>
                </a:ext>
              </a:extLst>
            </xdr:cNvPr>
            <xdr:cNvSpPr/>
          </xdr:nvSpPr>
          <xdr:spPr>
            <a:xfrm>
              <a:off x="7246792" y="1215714"/>
              <a:ext cx="2602058" cy="998848"/>
            </a:xfrm>
            <a:prstGeom prst="roundRect">
              <a:avLst>
                <a:gd name="adj" fmla="val 6048"/>
              </a:avLst>
            </a:prstGeom>
            <a:solidFill>
              <a:schemeClr val="accent6">
                <a:lumMod val="20000"/>
                <a:lumOff val="80000"/>
              </a:schemeClr>
            </a:solidFill>
            <a:ln>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0C2E7CFD-F0AD-91D7-E7F9-1B03B1B6A09C}"/>
                </a:ext>
              </a:extLst>
            </xdr:cNvPr>
            <xdr:cNvSpPr/>
          </xdr:nvSpPr>
          <xdr:spPr>
            <a:xfrm>
              <a:off x="9947130" y="1215714"/>
              <a:ext cx="2602058" cy="998848"/>
            </a:xfrm>
            <a:prstGeom prst="roundRect">
              <a:avLst>
                <a:gd name="adj" fmla="val 6048"/>
              </a:avLst>
            </a:prstGeom>
            <a:solidFill>
              <a:schemeClr val="accent6">
                <a:lumMod val="20000"/>
                <a:lumOff val="80000"/>
              </a:schemeClr>
            </a:solidFill>
            <a:ln>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0CC4BBC9-EF4D-B034-B542-81992568AC87}"/>
                </a:ext>
              </a:extLst>
            </xdr:cNvPr>
            <xdr:cNvSpPr/>
          </xdr:nvSpPr>
          <xdr:spPr>
            <a:xfrm>
              <a:off x="12647467" y="1215714"/>
              <a:ext cx="2602058" cy="998848"/>
            </a:xfrm>
            <a:prstGeom prst="roundRect">
              <a:avLst>
                <a:gd name="adj" fmla="val 6048"/>
              </a:avLst>
            </a:prstGeom>
            <a:solidFill>
              <a:schemeClr val="accent6">
                <a:lumMod val="20000"/>
                <a:lumOff val="80000"/>
              </a:schemeClr>
            </a:solidFill>
            <a:ln>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795B6937-1B07-D841-C29C-15D1115BBBC5}"/>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493EBE75-89B0-3564-7C23-F6B52F0FF820}"/>
                </a:ext>
              </a:extLst>
            </xdr:cNvPr>
            <xdr:cNvSpPr/>
          </xdr:nvSpPr>
          <xdr:spPr>
            <a:xfrm>
              <a:off x="1847145" y="2304895"/>
              <a:ext cx="3867930" cy="2772878"/>
            </a:xfrm>
            <a:prstGeom prst="roundRect">
              <a:avLst>
                <a:gd name="adj" fmla="val 3303"/>
              </a:avLst>
            </a:prstGeom>
            <a:solidFill>
              <a:schemeClr val="accent6">
                <a:lumMod val="20000"/>
                <a:lumOff val="80000"/>
              </a:schemeClr>
            </a:solidFill>
            <a:ln>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85CADB15-333B-FF17-6A98-0F6C6464AB23}"/>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11288905-A6EA-D69C-B854-EDD698623BE2}"/>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FD25DA89-76CC-76D0-A180-C70B5E22C93E}"/>
              </a:ext>
            </a:extLst>
          </xdr:cNvPr>
          <xdr:cNvSpPr/>
        </xdr:nvSpPr>
        <xdr:spPr>
          <a:xfrm>
            <a:off x="10744199" y="2304895"/>
            <a:ext cx="4381501" cy="2772878"/>
          </a:xfrm>
          <a:prstGeom prst="roundRect">
            <a:avLst>
              <a:gd name="adj" fmla="val 3303"/>
            </a:avLst>
          </a:prstGeom>
          <a:solidFill>
            <a:schemeClr val="accent6">
              <a:lumMod val="20000"/>
              <a:lumOff val="80000"/>
            </a:schemeClr>
          </a:solidFill>
          <a:ln>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F16DC16C-B0FE-2560-4E40-CD7406A8CD6C}"/>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4473746F-B439-6650-5787-F9694EB6ECB9}"/>
              </a:ext>
            </a:extLst>
          </xdr:cNvPr>
          <xdr:cNvSpPr/>
        </xdr:nvSpPr>
        <xdr:spPr>
          <a:xfrm>
            <a:off x="1847145" y="2314575"/>
            <a:ext cx="3867930" cy="2754668"/>
          </a:xfrm>
          <a:prstGeom prst="roundRect">
            <a:avLst>
              <a:gd name="adj" fmla="val 3303"/>
            </a:avLst>
          </a:prstGeom>
          <a:solidFill>
            <a:schemeClr val="accent6">
              <a:lumMod val="20000"/>
              <a:lumOff val="80000"/>
            </a:schemeClr>
          </a:solidFill>
          <a:ln>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98A85A98-08E1-51BA-5FFF-808C7A552D8B}"/>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8EEA7F27-1266-6228-E9EB-FAB5515E5D53}"/>
              </a:ext>
            </a:extLst>
          </xdr:cNvPr>
          <xdr:cNvSpPr/>
        </xdr:nvSpPr>
        <xdr:spPr>
          <a:xfrm>
            <a:off x="5809545" y="5162550"/>
            <a:ext cx="3564000" cy="2709509"/>
          </a:xfrm>
          <a:prstGeom prst="roundRect">
            <a:avLst>
              <a:gd name="adj" fmla="val 3303"/>
            </a:avLst>
          </a:prstGeom>
          <a:solidFill>
            <a:schemeClr val="accent6">
              <a:lumMod val="20000"/>
              <a:lumOff val="80000"/>
            </a:schemeClr>
          </a:solidFill>
          <a:ln>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7D72276B-997D-2B32-3107-CC3627BBAE5A}"/>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30044E40-A799-9BF8-BBCE-E3FC61010CD9}"/>
              </a:ext>
            </a:extLst>
          </xdr:cNvPr>
          <xdr:cNvSpPr/>
        </xdr:nvSpPr>
        <xdr:spPr>
          <a:xfrm>
            <a:off x="9467145" y="5162550"/>
            <a:ext cx="2844000" cy="2700000"/>
          </a:xfrm>
          <a:prstGeom prst="roundRect">
            <a:avLst>
              <a:gd name="adj" fmla="val 3303"/>
            </a:avLst>
          </a:prstGeom>
          <a:solidFill>
            <a:schemeClr val="accent6">
              <a:lumMod val="20000"/>
              <a:lumOff val="80000"/>
            </a:schemeClr>
          </a:solidFill>
          <a:ln>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2FDF3365-F9E7-5B1B-190F-E031B4C7E9AE}"/>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48132512-4383-CB3C-4AB1-3D6D69ED9A6E}"/>
              </a:ext>
            </a:extLst>
          </xdr:cNvPr>
          <xdr:cNvSpPr/>
        </xdr:nvSpPr>
        <xdr:spPr>
          <a:xfrm>
            <a:off x="12419895" y="5162550"/>
            <a:ext cx="2700000" cy="2700000"/>
          </a:xfrm>
          <a:prstGeom prst="roundRect">
            <a:avLst>
              <a:gd name="adj" fmla="val 3303"/>
            </a:avLst>
          </a:prstGeom>
          <a:solidFill>
            <a:schemeClr val="accent6">
              <a:lumMod val="20000"/>
              <a:lumOff val="80000"/>
            </a:schemeClr>
          </a:solidFill>
          <a:ln>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42EA5810-CD22-1B3F-7194-1558C51F475E}"/>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149680</xdr:colOff>
      <xdr:row>5</xdr:row>
      <xdr:rowOff>149678</xdr:rowOff>
    </xdr:from>
    <xdr:to>
      <xdr:col>3</xdr:col>
      <xdr:colOff>272144</xdr:colOff>
      <xdr:row>7</xdr:row>
      <xdr:rowOff>40821</xdr:rowOff>
    </xdr:to>
    <xdr:sp macro="" textlink="">
      <xdr:nvSpPr>
        <xdr:cNvPr id="27" name="TextBox 26">
          <a:extLst>
            <a:ext uri="{FF2B5EF4-FFF2-40B4-BE49-F238E27FC236}">
              <a16:creationId xmlns:a16="http://schemas.microsoft.com/office/drawing/2014/main" id="{797D96E6-BF12-453F-15C9-2A173534D74F}"/>
            </a:ext>
          </a:extLst>
        </xdr:cNvPr>
        <xdr:cNvSpPr txBox="1"/>
      </xdr:nvSpPr>
      <xdr:spPr>
        <a:xfrm>
          <a:off x="149680" y="1170214"/>
          <a:ext cx="2163535" cy="2993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600">
              <a:latin typeface="Lato Black" panose="020F0A02020204030203" pitchFamily="34" charset="0"/>
            </a:rPr>
            <a:t>TOTAL</a:t>
          </a:r>
          <a:r>
            <a:rPr lang="en-IN" sz="1600" baseline="0">
              <a:latin typeface="Lato Black" panose="020F0A02020204030203" pitchFamily="34" charset="0"/>
            </a:rPr>
            <a:t> </a:t>
          </a:r>
          <a:r>
            <a:rPr lang="en-IN" sz="1600">
              <a:solidFill>
                <a:schemeClr val="dk1"/>
              </a:solidFill>
              <a:latin typeface="Lato Black" panose="020F0A02020204030203" pitchFamily="34" charset="0"/>
              <a:ea typeface="+mn-ea"/>
              <a:cs typeface="+mn-cs"/>
            </a:rPr>
            <a:t>EMPLOYEES</a:t>
          </a:r>
        </a:p>
      </xdr:txBody>
    </xdr:sp>
    <xdr:clientData/>
  </xdr:twoCellAnchor>
  <xdr:twoCellAnchor>
    <xdr:from>
      <xdr:col>0</xdr:col>
      <xdr:colOff>503465</xdr:colOff>
      <xdr:row>6</xdr:row>
      <xdr:rowOff>149678</xdr:rowOff>
    </xdr:from>
    <xdr:to>
      <xdr:col>3</xdr:col>
      <xdr:colOff>231322</xdr:colOff>
      <xdr:row>9</xdr:row>
      <xdr:rowOff>190500</xdr:rowOff>
    </xdr:to>
    <xdr:sp macro="" textlink="KPIs!$A$8">
      <xdr:nvSpPr>
        <xdr:cNvPr id="28" name="TextBox 27">
          <a:extLst>
            <a:ext uri="{FF2B5EF4-FFF2-40B4-BE49-F238E27FC236}">
              <a16:creationId xmlns:a16="http://schemas.microsoft.com/office/drawing/2014/main" id="{0830D3E9-AB4B-774B-D19F-D006065FBBC1}"/>
            </a:ext>
          </a:extLst>
        </xdr:cNvPr>
        <xdr:cNvSpPr txBox="1"/>
      </xdr:nvSpPr>
      <xdr:spPr>
        <a:xfrm>
          <a:off x="503465" y="1374321"/>
          <a:ext cx="1768928" cy="6531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0FD0213-5F05-44B9-9922-682C7D12F668}" type="TxLink">
            <a:rPr lang="en-US" sz="4000" b="1" i="0" u="none" strike="noStrike">
              <a:solidFill>
                <a:srgbClr val="000000"/>
              </a:solidFill>
              <a:latin typeface="Candara" panose="020E0502030303020204" pitchFamily="34" charset="0"/>
              <a:cs typeface="Calibri"/>
            </a:rPr>
            <a:pPr algn="ctr"/>
            <a:t>1470</a:t>
          </a:fld>
          <a:endParaRPr lang="en-IN" sz="4000" b="1">
            <a:latin typeface="Candara" panose="020E0502030303020204" pitchFamily="34" charset="0"/>
          </a:endParaRPr>
        </a:p>
      </xdr:txBody>
    </xdr:sp>
    <xdr:clientData/>
  </xdr:twoCellAnchor>
  <xdr:twoCellAnchor>
    <xdr:from>
      <xdr:col>3</xdr:col>
      <xdr:colOff>615044</xdr:colOff>
      <xdr:row>5</xdr:row>
      <xdr:rowOff>152398</xdr:rowOff>
    </xdr:from>
    <xdr:to>
      <xdr:col>7</xdr:col>
      <xdr:colOff>57150</xdr:colOff>
      <xdr:row>7</xdr:row>
      <xdr:rowOff>43541</xdr:rowOff>
    </xdr:to>
    <xdr:sp macro="" textlink="">
      <xdr:nvSpPr>
        <xdr:cNvPr id="29" name="TextBox 28">
          <a:extLst>
            <a:ext uri="{FF2B5EF4-FFF2-40B4-BE49-F238E27FC236}">
              <a16:creationId xmlns:a16="http://schemas.microsoft.com/office/drawing/2014/main" id="{48582F53-D9F7-488A-B767-C07013AADB43}"/>
            </a:ext>
          </a:extLst>
        </xdr:cNvPr>
        <xdr:cNvSpPr txBox="1"/>
      </xdr:nvSpPr>
      <xdr:spPr>
        <a:xfrm>
          <a:off x="2656115" y="1172934"/>
          <a:ext cx="2163535" cy="2993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a:latin typeface="Lato Black" panose="020F0A02020204030203" pitchFamily="34" charset="0"/>
            </a:rPr>
            <a:t>ATTRITION</a:t>
          </a:r>
          <a:endParaRPr lang="en-IN" sz="1600">
            <a:solidFill>
              <a:schemeClr val="dk1"/>
            </a:solidFill>
            <a:latin typeface="Lato Black" panose="020F0A02020204030203" pitchFamily="34" charset="0"/>
            <a:ea typeface="+mn-ea"/>
            <a:cs typeface="+mn-cs"/>
          </a:endParaRPr>
        </a:p>
      </xdr:txBody>
    </xdr:sp>
    <xdr:clientData/>
  </xdr:twoCellAnchor>
  <xdr:twoCellAnchor>
    <xdr:from>
      <xdr:col>4</xdr:col>
      <xdr:colOff>573541</xdr:colOff>
      <xdr:row>6</xdr:row>
      <xdr:rowOff>129265</xdr:rowOff>
    </xdr:from>
    <xdr:to>
      <xdr:col>7</xdr:col>
      <xdr:colOff>165328</xdr:colOff>
      <xdr:row>9</xdr:row>
      <xdr:rowOff>170087</xdr:rowOff>
    </xdr:to>
    <xdr:sp macro="" textlink="KPIs!$B$8">
      <xdr:nvSpPr>
        <xdr:cNvPr id="30" name="TextBox 29">
          <a:extLst>
            <a:ext uri="{FF2B5EF4-FFF2-40B4-BE49-F238E27FC236}">
              <a16:creationId xmlns:a16="http://schemas.microsoft.com/office/drawing/2014/main" id="{C701A51F-7778-408F-85B1-6C326267619E}"/>
            </a:ext>
          </a:extLst>
        </xdr:cNvPr>
        <xdr:cNvSpPr txBox="1"/>
      </xdr:nvSpPr>
      <xdr:spPr>
        <a:xfrm>
          <a:off x="3294970" y="1353908"/>
          <a:ext cx="1632858" cy="6531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E6A35B8-F350-4610-8168-3EB081468162}" type="TxLink">
            <a:rPr lang="en-US" sz="4000" b="1" i="0" u="none" strike="noStrike">
              <a:solidFill>
                <a:srgbClr val="000000"/>
              </a:solidFill>
              <a:latin typeface="Candara" panose="020E0502030303020204" pitchFamily="34" charset="0"/>
              <a:cs typeface="Calibri"/>
            </a:rPr>
            <a:pPr algn="ctr"/>
            <a:t>237</a:t>
          </a:fld>
          <a:endParaRPr lang="en-IN" sz="4000" b="1">
            <a:latin typeface="Candara" panose="020E0502030303020204" pitchFamily="34" charset="0"/>
          </a:endParaRPr>
        </a:p>
      </xdr:txBody>
    </xdr:sp>
    <xdr:clientData/>
  </xdr:twoCellAnchor>
  <xdr:twoCellAnchor>
    <xdr:from>
      <xdr:col>8</xdr:col>
      <xdr:colOff>19051</xdr:colOff>
      <xdr:row>5</xdr:row>
      <xdr:rowOff>155120</xdr:rowOff>
    </xdr:from>
    <xdr:to>
      <xdr:col>11</xdr:col>
      <xdr:colOff>141514</xdr:colOff>
      <xdr:row>7</xdr:row>
      <xdr:rowOff>46263</xdr:rowOff>
    </xdr:to>
    <xdr:sp macro="" textlink="">
      <xdr:nvSpPr>
        <xdr:cNvPr id="31" name="TextBox 30">
          <a:extLst>
            <a:ext uri="{FF2B5EF4-FFF2-40B4-BE49-F238E27FC236}">
              <a16:creationId xmlns:a16="http://schemas.microsoft.com/office/drawing/2014/main" id="{4FBF177A-C2C0-4DBD-B9CB-75E0189D59C5}"/>
            </a:ext>
          </a:extLst>
        </xdr:cNvPr>
        <xdr:cNvSpPr txBox="1"/>
      </xdr:nvSpPr>
      <xdr:spPr>
        <a:xfrm>
          <a:off x="5461908" y="1175656"/>
          <a:ext cx="2163535" cy="2993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a:latin typeface="Lato Black" panose="020F0A02020204030203" pitchFamily="34" charset="0"/>
            </a:rPr>
            <a:t>AVERAGE AGE</a:t>
          </a:r>
          <a:endParaRPr lang="en-IN" sz="1600">
            <a:solidFill>
              <a:schemeClr val="dk1"/>
            </a:solidFill>
            <a:latin typeface="Lato Black" panose="020F0A02020204030203" pitchFamily="34" charset="0"/>
            <a:ea typeface="+mn-ea"/>
            <a:cs typeface="+mn-cs"/>
          </a:endParaRPr>
        </a:p>
      </xdr:txBody>
    </xdr:sp>
    <xdr:clientData/>
  </xdr:twoCellAnchor>
  <xdr:twoCellAnchor>
    <xdr:from>
      <xdr:col>8</xdr:col>
      <xdr:colOff>657225</xdr:colOff>
      <xdr:row>7</xdr:row>
      <xdr:rowOff>19048</xdr:rowOff>
    </xdr:from>
    <xdr:to>
      <xdr:col>11</xdr:col>
      <xdr:colOff>229960</xdr:colOff>
      <xdr:row>9</xdr:row>
      <xdr:rowOff>149679</xdr:rowOff>
    </xdr:to>
    <xdr:sp macro="" textlink="KPIs!$C$8">
      <xdr:nvSpPr>
        <xdr:cNvPr id="32" name="TextBox 31">
          <a:extLst>
            <a:ext uri="{FF2B5EF4-FFF2-40B4-BE49-F238E27FC236}">
              <a16:creationId xmlns:a16="http://schemas.microsoft.com/office/drawing/2014/main" id="{14E66B27-CDA7-4EC1-BF7B-9E71C7963ED3}"/>
            </a:ext>
          </a:extLst>
        </xdr:cNvPr>
        <xdr:cNvSpPr txBox="1"/>
      </xdr:nvSpPr>
      <xdr:spPr>
        <a:xfrm>
          <a:off x="6100082" y="1447798"/>
          <a:ext cx="1613807" cy="5388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8C92BB3-5DA8-446D-8940-AD297E8D69F5}" type="TxLink">
            <a:rPr lang="en-US" sz="4000" b="1" i="0" u="none" strike="noStrike">
              <a:solidFill>
                <a:srgbClr val="000000"/>
              </a:solidFill>
              <a:latin typeface="Candara" panose="020E0502030303020204" pitchFamily="34" charset="0"/>
              <a:cs typeface="Calibri"/>
            </a:rPr>
            <a:pPr algn="ctr"/>
            <a:t>37</a:t>
          </a:fld>
          <a:endParaRPr lang="en-IN" sz="4000" b="1">
            <a:latin typeface="Candara" panose="020E0502030303020204" pitchFamily="34" charset="0"/>
          </a:endParaRPr>
        </a:p>
      </xdr:txBody>
    </xdr:sp>
    <xdr:clientData/>
  </xdr:twoCellAnchor>
  <xdr:twoCellAnchor>
    <xdr:from>
      <xdr:col>12</xdr:col>
      <xdr:colOff>76199</xdr:colOff>
      <xdr:row>5</xdr:row>
      <xdr:rowOff>144235</xdr:rowOff>
    </xdr:from>
    <xdr:to>
      <xdr:col>15</xdr:col>
      <xdr:colOff>198663</xdr:colOff>
      <xdr:row>7</xdr:row>
      <xdr:rowOff>35378</xdr:rowOff>
    </xdr:to>
    <xdr:sp macro="" textlink="">
      <xdr:nvSpPr>
        <xdr:cNvPr id="33" name="TextBox 32">
          <a:extLst>
            <a:ext uri="{FF2B5EF4-FFF2-40B4-BE49-F238E27FC236}">
              <a16:creationId xmlns:a16="http://schemas.microsoft.com/office/drawing/2014/main" id="{4D716876-5579-4C03-B790-ECDF507EE547}"/>
            </a:ext>
          </a:extLst>
        </xdr:cNvPr>
        <xdr:cNvSpPr txBox="1"/>
      </xdr:nvSpPr>
      <xdr:spPr>
        <a:xfrm>
          <a:off x="8240485" y="1164771"/>
          <a:ext cx="2163535" cy="2993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a:latin typeface="Lato Black" panose="020F0A02020204030203" pitchFamily="34" charset="0"/>
            </a:rPr>
            <a:t>ATTRITION RATE</a:t>
          </a:r>
          <a:endParaRPr lang="en-IN" sz="1600">
            <a:solidFill>
              <a:schemeClr val="dk1"/>
            </a:solidFill>
            <a:latin typeface="Lato Black" panose="020F0A02020204030203" pitchFamily="34" charset="0"/>
            <a:ea typeface="+mn-ea"/>
            <a:cs typeface="+mn-cs"/>
          </a:endParaRPr>
        </a:p>
      </xdr:txBody>
    </xdr:sp>
    <xdr:clientData/>
  </xdr:twoCellAnchor>
  <xdr:twoCellAnchor>
    <xdr:from>
      <xdr:col>13</xdr:col>
      <xdr:colOff>41500</xdr:colOff>
      <xdr:row>7</xdr:row>
      <xdr:rowOff>76198</xdr:rowOff>
    </xdr:from>
    <xdr:to>
      <xdr:col>15</xdr:col>
      <xdr:colOff>294593</xdr:colOff>
      <xdr:row>10</xdr:row>
      <xdr:rowOff>2722</xdr:rowOff>
    </xdr:to>
    <xdr:sp macro="" textlink="KPIs!$E$8">
      <xdr:nvSpPr>
        <xdr:cNvPr id="34" name="TextBox 33">
          <a:extLst>
            <a:ext uri="{FF2B5EF4-FFF2-40B4-BE49-F238E27FC236}">
              <a16:creationId xmlns:a16="http://schemas.microsoft.com/office/drawing/2014/main" id="{8C21F1B5-A6B7-4811-ABCB-0CA94924EC23}"/>
            </a:ext>
          </a:extLst>
        </xdr:cNvPr>
        <xdr:cNvSpPr txBox="1"/>
      </xdr:nvSpPr>
      <xdr:spPr>
        <a:xfrm>
          <a:off x="8886143" y="1504948"/>
          <a:ext cx="1613807" cy="5388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0D51157-E749-47EA-ABCD-BCF00EE030A3}" type="TxLink">
            <a:rPr lang="en-US" sz="4000" b="1" i="0" u="none" strike="noStrike">
              <a:solidFill>
                <a:srgbClr val="000000"/>
              </a:solidFill>
              <a:latin typeface="Candara" panose="020E0502030303020204" pitchFamily="34" charset="0"/>
              <a:cs typeface="Calibri"/>
            </a:rPr>
            <a:pPr algn="ctr"/>
            <a:t>16.12%</a:t>
          </a:fld>
          <a:endParaRPr lang="en-IN" sz="4000" b="1">
            <a:latin typeface="Candara" panose="020E0502030303020204" pitchFamily="34" charset="0"/>
          </a:endParaRPr>
        </a:p>
      </xdr:txBody>
    </xdr:sp>
    <xdr:clientData/>
  </xdr:twoCellAnchor>
  <xdr:twoCellAnchor>
    <xdr:from>
      <xdr:col>16</xdr:col>
      <xdr:colOff>174170</xdr:colOff>
      <xdr:row>5</xdr:row>
      <xdr:rowOff>160565</xdr:rowOff>
    </xdr:from>
    <xdr:to>
      <xdr:col>19</xdr:col>
      <xdr:colOff>296633</xdr:colOff>
      <xdr:row>7</xdr:row>
      <xdr:rowOff>51708</xdr:rowOff>
    </xdr:to>
    <xdr:sp macro="" textlink="">
      <xdr:nvSpPr>
        <xdr:cNvPr id="35" name="TextBox 34">
          <a:extLst>
            <a:ext uri="{FF2B5EF4-FFF2-40B4-BE49-F238E27FC236}">
              <a16:creationId xmlns:a16="http://schemas.microsoft.com/office/drawing/2014/main" id="{D2392CE0-C2E7-4807-BDA3-5E5226A86CC3}"/>
            </a:ext>
          </a:extLst>
        </xdr:cNvPr>
        <xdr:cNvSpPr txBox="1"/>
      </xdr:nvSpPr>
      <xdr:spPr>
        <a:xfrm>
          <a:off x="11059884" y="1181101"/>
          <a:ext cx="2163535" cy="2993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a:latin typeface="Lato Black" panose="020F0A02020204030203" pitchFamily="34" charset="0"/>
            </a:rPr>
            <a:t>ACTIVE EMPLOYEES</a:t>
          </a:r>
          <a:endParaRPr lang="en-IN" sz="1600">
            <a:solidFill>
              <a:schemeClr val="dk1"/>
            </a:solidFill>
            <a:latin typeface="Lato Black" panose="020F0A02020204030203" pitchFamily="34" charset="0"/>
            <a:ea typeface="+mn-ea"/>
            <a:cs typeface="+mn-cs"/>
          </a:endParaRPr>
        </a:p>
      </xdr:txBody>
    </xdr:sp>
    <xdr:clientData/>
  </xdr:twoCellAnchor>
  <xdr:twoCellAnchor>
    <xdr:from>
      <xdr:col>16</xdr:col>
      <xdr:colOff>677635</xdr:colOff>
      <xdr:row>7</xdr:row>
      <xdr:rowOff>57826</xdr:rowOff>
    </xdr:from>
    <xdr:to>
      <xdr:col>19</xdr:col>
      <xdr:colOff>250370</xdr:colOff>
      <xdr:row>9</xdr:row>
      <xdr:rowOff>188457</xdr:rowOff>
    </xdr:to>
    <xdr:sp macro="" textlink="KPIs!$D$8">
      <xdr:nvSpPr>
        <xdr:cNvPr id="36" name="TextBox 35">
          <a:extLst>
            <a:ext uri="{FF2B5EF4-FFF2-40B4-BE49-F238E27FC236}">
              <a16:creationId xmlns:a16="http://schemas.microsoft.com/office/drawing/2014/main" id="{001F3784-F667-430B-81D9-846F04ADC898}"/>
            </a:ext>
          </a:extLst>
        </xdr:cNvPr>
        <xdr:cNvSpPr txBox="1"/>
      </xdr:nvSpPr>
      <xdr:spPr>
        <a:xfrm>
          <a:off x="11563349" y="1486576"/>
          <a:ext cx="1613807" cy="5388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9346CEF-B1AE-43FD-BC15-9F965E605DF6}" type="TxLink">
            <a:rPr lang="en-US" sz="4000" b="1" i="0" u="none" strike="noStrike">
              <a:solidFill>
                <a:srgbClr val="000000"/>
              </a:solidFill>
              <a:latin typeface="Candara" panose="020E0502030303020204" pitchFamily="34" charset="0"/>
              <a:cs typeface="Calibri"/>
            </a:rPr>
            <a:pPr algn="ctr"/>
            <a:t>1233</a:t>
          </a:fld>
          <a:endParaRPr lang="en-IN" sz="4000" b="1">
            <a:latin typeface="Candara" panose="020E0502030303020204" pitchFamily="34" charset="0"/>
          </a:endParaRPr>
        </a:p>
      </xdr:txBody>
    </xdr:sp>
    <xdr:clientData/>
  </xdr:twoCellAnchor>
  <xdr:twoCellAnchor editAs="oneCell">
    <xdr:from>
      <xdr:col>3</xdr:col>
      <xdr:colOff>217715</xdr:colOff>
      <xdr:row>5</xdr:row>
      <xdr:rowOff>190499</xdr:rowOff>
    </xdr:from>
    <xdr:to>
      <xdr:col>3</xdr:col>
      <xdr:colOff>551551</xdr:colOff>
      <xdr:row>7</xdr:row>
      <xdr:rowOff>109682</xdr:rowOff>
    </xdr:to>
    <xdr:pic>
      <xdr:nvPicPr>
        <xdr:cNvPr id="37" name="Picture 36">
          <a:extLst>
            <a:ext uri="{FF2B5EF4-FFF2-40B4-BE49-F238E27FC236}">
              <a16:creationId xmlns:a16="http://schemas.microsoft.com/office/drawing/2014/main" id="{86C77E7C-5D6B-4C40-8D12-DD556540A9C8}"/>
            </a:ext>
          </a:extLst>
        </xdr:cNvPr>
        <xdr:cNvPicPr>
          <a:picLocks noChangeAspect="1"/>
        </xdr:cNvPicPr>
      </xdr:nvPicPr>
      <xdr:blipFill>
        <a:blip xmlns:r="http://schemas.openxmlformats.org/officeDocument/2006/relationships" r:embed="rId1"/>
        <a:stretch>
          <a:fillRect/>
        </a:stretch>
      </xdr:blipFill>
      <xdr:spPr>
        <a:xfrm>
          <a:off x="2258786" y="1211035"/>
          <a:ext cx="333836" cy="327397"/>
        </a:xfrm>
        <a:prstGeom prst="rect">
          <a:avLst/>
        </a:prstGeom>
      </xdr:spPr>
    </xdr:pic>
    <xdr:clientData/>
  </xdr:twoCellAnchor>
  <xdr:twoCellAnchor editAs="oneCell">
    <xdr:from>
      <xdr:col>19</xdr:col>
      <xdr:colOff>326571</xdr:colOff>
      <xdr:row>6</xdr:row>
      <xdr:rowOff>27214</xdr:rowOff>
    </xdr:from>
    <xdr:to>
      <xdr:col>20</xdr:col>
      <xdr:colOff>9679</xdr:colOff>
      <xdr:row>7</xdr:row>
      <xdr:rowOff>138414</xdr:rowOff>
    </xdr:to>
    <xdr:pic>
      <xdr:nvPicPr>
        <xdr:cNvPr id="38" name="Picture 37">
          <a:extLst>
            <a:ext uri="{FF2B5EF4-FFF2-40B4-BE49-F238E27FC236}">
              <a16:creationId xmlns:a16="http://schemas.microsoft.com/office/drawing/2014/main" id="{DF6CC26E-2EEF-410E-9B5E-FDC441771C75}"/>
            </a:ext>
          </a:extLst>
        </xdr:cNvPr>
        <xdr:cNvPicPr>
          <a:picLocks noChangeAspect="1"/>
        </xdr:cNvPicPr>
      </xdr:nvPicPr>
      <xdr:blipFill>
        <a:blip xmlns:r="http://schemas.openxmlformats.org/officeDocument/2006/relationships" r:embed="rId2"/>
        <a:stretch>
          <a:fillRect/>
        </a:stretch>
      </xdr:blipFill>
      <xdr:spPr>
        <a:xfrm>
          <a:off x="13253357" y="1251857"/>
          <a:ext cx="363465" cy="315307"/>
        </a:xfrm>
        <a:prstGeom prst="rect">
          <a:avLst/>
        </a:prstGeom>
      </xdr:spPr>
    </xdr:pic>
    <xdr:clientData/>
  </xdr:twoCellAnchor>
  <xdr:twoCellAnchor editAs="oneCell">
    <xdr:from>
      <xdr:col>11</xdr:col>
      <xdr:colOff>272143</xdr:colOff>
      <xdr:row>5</xdr:row>
      <xdr:rowOff>204106</xdr:rowOff>
    </xdr:from>
    <xdr:to>
      <xdr:col>11</xdr:col>
      <xdr:colOff>568450</xdr:colOff>
      <xdr:row>7</xdr:row>
      <xdr:rowOff>74844</xdr:rowOff>
    </xdr:to>
    <xdr:pic>
      <xdr:nvPicPr>
        <xdr:cNvPr id="39" name="Picture 38">
          <a:extLst>
            <a:ext uri="{FF2B5EF4-FFF2-40B4-BE49-F238E27FC236}">
              <a16:creationId xmlns:a16="http://schemas.microsoft.com/office/drawing/2014/main" id="{180DE4F4-3076-4A45-9996-C99D2F7FB25D}"/>
            </a:ext>
          </a:extLst>
        </xdr:cNvPr>
        <xdr:cNvPicPr>
          <a:picLocks noChangeAspect="1"/>
        </xdr:cNvPicPr>
      </xdr:nvPicPr>
      <xdr:blipFill>
        <a:blip xmlns:r="http://schemas.openxmlformats.org/officeDocument/2006/relationships" r:embed="rId3"/>
        <a:stretch>
          <a:fillRect/>
        </a:stretch>
      </xdr:blipFill>
      <xdr:spPr>
        <a:xfrm>
          <a:off x="7756072" y="1224642"/>
          <a:ext cx="296307" cy="278952"/>
        </a:xfrm>
        <a:prstGeom prst="rect">
          <a:avLst/>
        </a:prstGeom>
      </xdr:spPr>
    </xdr:pic>
    <xdr:clientData/>
  </xdr:twoCellAnchor>
  <xdr:twoCellAnchor editAs="oneCell">
    <xdr:from>
      <xdr:col>15</xdr:col>
      <xdr:colOff>231322</xdr:colOff>
      <xdr:row>6</xdr:row>
      <xdr:rowOff>13606</xdr:rowOff>
    </xdr:from>
    <xdr:to>
      <xdr:col>15</xdr:col>
      <xdr:colOff>569801</xdr:colOff>
      <xdr:row>7</xdr:row>
      <xdr:rowOff>136548</xdr:rowOff>
    </xdr:to>
    <xdr:pic>
      <xdr:nvPicPr>
        <xdr:cNvPr id="40" name="Picture 39">
          <a:extLst>
            <a:ext uri="{FF2B5EF4-FFF2-40B4-BE49-F238E27FC236}">
              <a16:creationId xmlns:a16="http://schemas.microsoft.com/office/drawing/2014/main" id="{A1511235-6697-415A-BAFF-D2CFD7EEE105}"/>
            </a:ext>
          </a:extLst>
        </xdr:cNvPr>
        <xdr:cNvPicPr>
          <a:picLocks noChangeAspect="1"/>
        </xdr:cNvPicPr>
      </xdr:nvPicPr>
      <xdr:blipFill>
        <a:blip xmlns:r="http://schemas.openxmlformats.org/officeDocument/2006/relationships" r:embed="rId4"/>
        <a:stretch>
          <a:fillRect/>
        </a:stretch>
      </xdr:blipFill>
      <xdr:spPr>
        <a:xfrm>
          <a:off x="10436679" y="1238249"/>
          <a:ext cx="338479" cy="327049"/>
        </a:xfrm>
        <a:prstGeom prst="rect">
          <a:avLst/>
        </a:prstGeom>
      </xdr:spPr>
    </xdr:pic>
    <xdr:clientData/>
  </xdr:twoCellAnchor>
  <xdr:twoCellAnchor editAs="oneCell">
    <xdr:from>
      <xdr:col>7</xdr:col>
      <xdr:colOff>122465</xdr:colOff>
      <xdr:row>5</xdr:row>
      <xdr:rowOff>163286</xdr:rowOff>
    </xdr:from>
    <xdr:to>
      <xdr:col>7</xdr:col>
      <xdr:colOff>555852</xdr:colOff>
      <xdr:row>7</xdr:row>
      <xdr:rowOff>177029</xdr:rowOff>
    </xdr:to>
    <xdr:pic>
      <xdr:nvPicPr>
        <xdr:cNvPr id="41" name="Picture 40">
          <a:extLst>
            <a:ext uri="{FF2B5EF4-FFF2-40B4-BE49-F238E27FC236}">
              <a16:creationId xmlns:a16="http://schemas.microsoft.com/office/drawing/2014/main" id="{E825243E-F171-4390-B323-173AE9334F4A}"/>
            </a:ext>
          </a:extLst>
        </xdr:cNvPr>
        <xdr:cNvPicPr>
          <a:picLocks noChangeAspect="1"/>
        </xdr:cNvPicPr>
      </xdr:nvPicPr>
      <xdr:blipFill>
        <a:blip xmlns:r="http://schemas.openxmlformats.org/officeDocument/2006/relationships" r:embed="rId5"/>
        <a:stretch>
          <a:fillRect/>
        </a:stretch>
      </xdr:blipFill>
      <xdr:spPr>
        <a:xfrm>
          <a:off x="4884965" y="1183822"/>
          <a:ext cx="433387" cy="421957"/>
        </a:xfrm>
        <a:prstGeom prst="rect">
          <a:avLst/>
        </a:prstGeom>
      </xdr:spPr>
    </xdr:pic>
    <xdr:clientData/>
  </xdr:twoCellAnchor>
  <xdr:twoCellAnchor>
    <xdr:from>
      <xdr:col>0</xdr:col>
      <xdr:colOff>639535</xdr:colOff>
      <xdr:row>0</xdr:row>
      <xdr:rowOff>190500</xdr:rowOff>
    </xdr:from>
    <xdr:to>
      <xdr:col>11</xdr:col>
      <xdr:colOff>489856</xdr:colOff>
      <xdr:row>4</xdr:row>
      <xdr:rowOff>27214</xdr:rowOff>
    </xdr:to>
    <xdr:sp macro="" textlink="">
      <xdr:nvSpPr>
        <xdr:cNvPr id="42" name="TextBox 41">
          <a:extLst>
            <a:ext uri="{FF2B5EF4-FFF2-40B4-BE49-F238E27FC236}">
              <a16:creationId xmlns:a16="http://schemas.microsoft.com/office/drawing/2014/main" id="{A485072F-05DE-22A8-8E73-3F61ABDA25E0}"/>
            </a:ext>
          </a:extLst>
        </xdr:cNvPr>
        <xdr:cNvSpPr txBox="1"/>
      </xdr:nvSpPr>
      <xdr:spPr>
        <a:xfrm>
          <a:off x="639535" y="190500"/>
          <a:ext cx="7334250" cy="6531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3600">
              <a:latin typeface="Lato Black" panose="020F0A02020204030203" pitchFamily="34" charset="0"/>
            </a:rPr>
            <a:t>HR</a:t>
          </a:r>
          <a:r>
            <a:rPr lang="en-IN" sz="3600" baseline="0">
              <a:latin typeface="Lato Black" panose="020F0A02020204030203" pitchFamily="34" charset="0"/>
            </a:rPr>
            <a:t> ANALYTICS DASHBOARD</a:t>
          </a:r>
          <a:endParaRPr lang="en-IN" sz="3600">
            <a:latin typeface="Lato Black" panose="020F0A02020204030203" pitchFamily="34" charset="0"/>
          </a:endParaRPr>
        </a:p>
      </xdr:txBody>
    </xdr:sp>
    <xdr:clientData/>
  </xdr:twoCellAnchor>
  <xdr:twoCellAnchor editAs="oneCell">
    <xdr:from>
      <xdr:col>0</xdr:col>
      <xdr:colOff>244928</xdr:colOff>
      <xdr:row>1</xdr:row>
      <xdr:rowOff>27214</xdr:rowOff>
    </xdr:from>
    <xdr:to>
      <xdr:col>1</xdr:col>
      <xdr:colOff>204107</xdr:colOff>
      <xdr:row>4</xdr:row>
      <xdr:rowOff>61160</xdr:rowOff>
    </xdr:to>
    <xdr:pic>
      <xdr:nvPicPr>
        <xdr:cNvPr id="44" name="Picture 43">
          <a:extLst>
            <a:ext uri="{FF2B5EF4-FFF2-40B4-BE49-F238E27FC236}">
              <a16:creationId xmlns:a16="http://schemas.microsoft.com/office/drawing/2014/main" id="{A95211E4-F2E5-4221-B8DD-600167A13CDB}"/>
            </a:ext>
          </a:extLst>
        </xdr:cNvPr>
        <xdr:cNvPicPr>
          <a:picLocks noChangeAspect="1"/>
        </xdr:cNvPicPr>
      </xdr:nvPicPr>
      <xdr:blipFill>
        <a:blip xmlns:r="http://schemas.openxmlformats.org/officeDocument/2006/relationships" r:embed="rId6"/>
        <a:stretch>
          <a:fillRect/>
        </a:stretch>
      </xdr:blipFill>
      <xdr:spPr>
        <a:xfrm>
          <a:off x="244928" y="231321"/>
          <a:ext cx="639536" cy="646268"/>
        </a:xfrm>
        <a:prstGeom prst="rect">
          <a:avLst/>
        </a:prstGeom>
      </xdr:spPr>
    </xdr:pic>
    <xdr:clientData/>
  </xdr:twoCellAnchor>
  <xdr:twoCellAnchor editAs="oneCell">
    <xdr:from>
      <xdr:col>12</xdr:col>
      <xdr:colOff>81643</xdr:colOff>
      <xdr:row>1</xdr:row>
      <xdr:rowOff>0</xdr:rowOff>
    </xdr:from>
    <xdr:to>
      <xdr:col>13</xdr:col>
      <xdr:colOff>73141</xdr:colOff>
      <xdr:row>4</xdr:row>
      <xdr:rowOff>50008</xdr:rowOff>
    </xdr:to>
    <xdr:pic>
      <xdr:nvPicPr>
        <xdr:cNvPr id="45" name="Picture 44">
          <a:extLst>
            <a:ext uri="{FF2B5EF4-FFF2-40B4-BE49-F238E27FC236}">
              <a16:creationId xmlns:a16="http://schemas.microsoft.com/office/drawing/2014/main" id="{BB20FC9D-2A5E-45E1-B4D3-7C5E80BF4BCC}"/>
            </a:ext>
          </a:extLst>
        </xdr:cNvPr>
        <xdr:cNvPicPr>
          <a:picLocks noChangeAspect="1"/>
        </xdr:cNvPicPr>
      </xdr:nvPicPr>
      <xdr:blipFill>
        <a:blip xmlns:r="http://schemas.openxmlformats.org/officeDocument/2006/relationships" r:embed="rId7"/>
        <a:stretch>
          <a:fillRect/>
        </a:stretch>
      </xdr:blipFill>
      <xdr:spPr>
        <a:xfrm>
          <a:off x="8245929" y="204107"/>
          <a:ext cx="671855" cy="662330"/>
        </a:xfrm>
        <a:prstGeom prst="rect">
          <a:avLst/>
        </a:prstGeom>
      </xdr:spPr>
    </xdr:pic>
    <xdr:clientData/>
  </xdr:twoCellAnchor>
  <xdr:twoCellAnchor>
    <xdr:from>
      <xdr:col>12</xdr:col>
      <xdr:colOff>585106</xdr:colOff>
      <xdr:row>0</xdr:row>
      <xdr:rowOff>176893</xdr:rowOff>
    </xdr:from>
    <xdr:to>
      <xdr:col>15</xdr:col>
      <xdr:colOff>449035</xdr:colOff>
      <xdr:row>4</xdr:row>
      <xdr:rowOff>136071</xdr:rowOff>
    </xdr:to>
    <xdr:sp macro="" textlink="">
      <xdr:nvSpPr>
        <xdr:cNvPr id="46" name="TextBox 45">
          <a:extLst>
            <a:ext uri="{FF2B5EF4-FFF2-40B4-BE49-F238E27FC236}">
              <a16:creationId xmlns:a16="http://schemas.microsoft.com/office/drawing/2014/main" id="{98B60C61-D06C-2DBD-EB4E-3CF68EEDDBD8}"/>
            </a:ext>
          </a:extLst>
        </xdr:cNvPr>
        <xdr:cNvSpPr txBox="1"/>
      </xdr:nvSpPr>
      <xdr:spPr>
        <a:xfrm>
          <a:off x="8749392" y="176893"/>
          <a:ext cx="1905000" cy="7756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a:latin typeface="Lato Black" panose="020F0A02020204030203" pitchFamily="34" charset="0"/>
            </a:rPr>
            <a:t>JOB </a:t>
          </a:r>
        </a:p>
        <a:p>
          <a:pPr algn="ctr"/>
          <a:r>
            <a:rPr lang="en-IN" sz="1400">
              <a:latin typeface="Lato Black" panose="020F0A02020204030203" pitchFamily="34" charset="0"/>
            </a:rPr>
            <a:t>SATISFACTION</a:t>
          </a:r>
        </a:p>
        <a:p>
          <a:pPr algn="ctr"/>
          <a:r>
            <a:rPr lang="en-IN" sz="1400">
              <a:latin typeface="Lato Black" panose="020F0A02020204030203" pitchFamily="34" charset="0"/>
            </a:rPr>
            <a:t>RATING</a:t>
          </a:r>
        </a:p>
      </xdr:txBody>
    </xdr:sp>
    <xdr:clientData/>
  </xdr:twoCellAnchor>
  <xdr:twoCellAnchor>
    <xdr:from>
      <xdr:col>14</xdr:col>
      <xdr:colOff>547687</xdr:colOff>
      <xdr:row>0</xdr:row>
      <xdr:rowOff>23812</xdr:rowOff>
    </xdr:from>
    <xdr:to>
      <xdr:col>16</xdr:col>
      <xdr:colOff>476249</xdr:colOff>
      <xdr:row>5</xdr:row>
      <xdr:rowOff>35718</xdr:rowOff>
    </xdr:to>
    <xdr:graphicFrame macro="">
      <xdr:nvGraphicFramePr>
        <xdr:cNvPr id="47" name="Chart 46">
          <a:extLst>
            <a:ext uri="{FF2B5EF4-FFF2-40B4-BE49-F238E27FC236}">
              <a16:creationId xmlns:a16="http://schemas.microsoft.com/office/drawing/2014/main" id="{5A428D0F-3FC9-4060-9D4A-6F8DC7B396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15</xdr:col>
      <xdr:colOff>321469</xdr:colOff>
      <xdr:row>1</xdr:row>
      <xdr:rowOff>95251</xdr:rowOff>
    </xdr:from>
    <xdr:to>
      <xdr:col>16</xdr:col>
      <xdr:colOff>154781</xdr:colOff>
      <xdr:row>3</xdr:row>
      <xdr:rowOff>119062</xdr:rowOff>
    </xdr:to>
    <xdr:sp macro="" textlink="Rating!$B$6">
      <xdr:nvSpPr>
        <xdr:cNvPr id="48" name="TextBox 47">
          <a:extLst>
            <a:ext uri="{FF2B5EF4-FFF2-40B4-BE49-F238E27FC236}">
              <a16:creationId xmlns:a16="http://schemas.microsoft.com/office/drawing/2014/main" id="{4F040525-8A8E-ECA4-E0E1-FB260621B3DD}"/>
            </a:ext>
          </a:extLst>
        </xdr:cNvPr>
        <xdr:cNvSpPr txBox="1"/>
      </xdr:nvSpPr>
      <xdr:spPr>
        <a:xfrm>
          <a:off x="10679907" y="297657"/>
          <a:ext cx="523874"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96AB15D1-09A6-45D9-A3FA-2198FD78D287}" type="TxLink">
            <a:rPr lang="en-US" sz="2000" b="1" i="0" u="none" strike="noStrike">
              <a:solidFill>
                <a:srgbClr val="FF0000"/>
              </a:solidFill>
              <a:latin typeface="Candara" panose="020E0502030303020204" pitchFamily="34" charset="0"/>
              <a:cs typeface="Calibri"/>
            </a:rPr>
            <a:pPr/>
            <a:t>2.6</a:t>
          </a:fld>
          <a:endParaRPr lang="en-IN" sz="1800" b="1">
            <a:solidFill>
              <a:srgbClr val="FF0000"/>
            </a:solidFill>
            <a:latin typeface="Candara" panose="020E0502030303020204" pitchFamily="34" charset="0"/>
          </a:endParaRPr>
        </a:p>
      </xdr:txBody>
    </xdr:sp>
    <xdr:clientData/>
  </xdr:twoCellAnchor>
  <xdr:twoCellAnchor>
    <xdr:from>
      <xdr:col>16</xdr:col>
      <xdr:colOff>206375</xdr:colOff>
      <xdr:row>0</xdr:row>
      <xdr:rowOff>111126</xdr:rowOff>
    </xdr:from>
    <xdr:to>
      <xdr:col>20</xdr:col>
      <xdr:colOff>79375</xdr:colOff>
      <xdr:row>4</xdr:row>
      <xdr:rowOff>158750</xdr:rowOff>
    </xdr:to>
    <xdr:graphicFrame macro="">
      <xdr:nvGraphicFramePr>
        <xdr:cNvPr id="50" name="Chart 49">
          <a:extLst>
            <a:ext uri="{FF2B5EF4-FFF2-40B4-BE49-F238E27FC236}">
              <a16:creationId xmlns:a16="http://schemas.microsoft.com/office/drawing/2014/main" id="{5D39FF70-19CE-4592-9489-B9B0AF1AB9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16</xdr:col>
      <xdr:colOff>333374</xdr:colOff>
      <xdr:row>1</xdr:row>
      <xdr:rowOff>15875</xdr:rowOff>
    </xdr:from>
    <xdr:to>
      <xdr:col>19</xdr:col>
      <xdr:colOff>619124</xdr:colOff>
      <xdr:row>4</xdr:row>
      <xdr:rowOff>31750</xdr:rowOff>
    </xdr:to>
    <xdr:sp macro="" textlink="">
      <xdr:nvSpPr>
        <xdr:cNvPr id="49" name="Freeform: Shape 48">
          <a:extLst>
            <a:ext uri="{FF2B5EF4-FFF2-40B4-BE49-F238E27FC236}">
              <a16:creationId xmlns:a16="http://schemas.microsoft.com/office/drawing/2014/main" id="{DAEC8D6B-060E-FE42-9BBD-8AE500E4325B}"/>
            </a:ext>
          </a:extLst>
        </xdr:cNvPr>
        <xdr:cNvSpPr/>
      </xdr:nvSpPr>
      <xdr:spPr>
        <a:xfrm>
          <a:off x="11255374" y="222250"/>
          <a:ext cx="2333625" cy="635000"/>
        </a:xfrm>
        <a:custGeom>
          <a:avLst/>
          <a:gdLst>
            <a:gd name="connsiteX0" fmla="*/ 1249878 w 1978682"/>
            <a:gd name="connsiteY0" fmla="*/ 47067 h 537882"/>
            <a:gd name="connsiteX1" fmla="*/ 1200840 w 1978682"/>
            <a:gd name="connsiteY1" fmla="*/ 216564 h 537882"/>
            <a:gd name="connsiteX2" fmla="*/ 1042146 w 1978682"/>
            <a:gd name="connsiteY2" fmla="*/ 216563 h 537882"/>
            <a:gd name="connsiteX3" fmla="*/ 1170533 w 1978682"/>
            <a:gd name="connsiteY3" fmla="*/ 321317 h 537882"/>
            <a:gd name="connsiteX4" fmla="*/ 1121493 w 1978682"/>
            <a:gd name="connsiteY4" fmla="*/ 490814 h 537882"/>
            <a:gd name="connsiteX5" fmla="*/ 1249878 w 1978682"/>
            <a:gd name="connsiteY5" fmla="*/ 386058 h 537882"/>
            <a:gd name="connsiteX6" fmla="*/ 1378262 w 1978682"/>
            <a:gd name="connsiteY6" fmla="*/ 490814 h 537882"/>
            <a:gd name="connsiteX7" fmla="*/ 1329222 w 1978682"/>
            <a:gd name="connsiteY7" fmla="*/ 321317 h 537882"/>
            <a:gd name="connsiteX8" fmla="*/ 1457609 w 1978682"/>
            <a:gd name="connsiteY8" fmla="*/ 216563 h 537882"/>
            <a:gd name="connsiteX9" fmla="*/ 1298915 w 1978682"/>
            <a:gd name="connsiteY9" fmla="*/ 216564 h 537882"/>
            <a:gd name="connsiteX10" fmla="*/ 728805 w 1978682"/>
            <a:gd name="connsiteY10" fmla="*/ 47067 h 537882"/>
            <a:gd name="connsiteX11" fmla="*/ 679767 w 1978682"/>
            <a:gd name="connsiteY11" fmla="*/ 216564 h 537882"/>
            <a:gd name="connsiteX12" fmla="*/ 521073 w 1978682"/>
            <a:gd name="connsiteY12" fmla="*/ 216563 h 537882"/>
            <a:gd name="connsiteX13" fmla="*/ 649460 w 1978682"/>
            <a:gd name="connsiteY13" fmla="*/ 321317 h 537882"/>
            <a:gd name="connsiteX14" fmla="*/ 600420 w 1978682"/>
            <a:gd name="connsiteY14" fmla="*/ 490814 h 537882"/>
            <a:gd name="connsiteX15" fmla="*/ 728805 w 1978682"/>
            <a:gd name="connsiteY15" fmla="*/ 386058 h 537882"/>
            <a:gd name="connsiteX16" fmla="*/ 857189 w 1978682"/>
            <a:gd name="connsiteY16" fmla="*/ 490814 h 537882"/>
            <a:gd name="connsiteX17" fmla="*/ 808149 w 1978682"/>
            <a:gd name="connsiteY17" fmla="*/ 321317 h 537882"/>
            <a:gd name="connsiteX18" fmla="*/ 936536 w 1978682"/>
            <a:gd name="connsiteY18" fmla="*/ 216563 h 537882"/>
            <a:gd name="connsiteX19" fmla="*/ 777842 w 1978682"/>
            <a:gd name="connsiteY19" fmla="*/ 216564 h 537882"/>
            <a:gd name="connsiteX20" fmla="*/ 0 w 1978682"/>
            <a:gd name="connsiteY20" fmla="*/ 0 h 537882"/>
            <a:gd name="connsiteX21" fmla="*/ 1978682 w 1978682"/>
            <a:gd name="connsiteY21" fmla="*/ 0 h 537882"/>
            <a:gd name="connsiteX22" fmla="*/ 1978682 w 1978682"/>
            <a:gd name="connsiteY22" fmla="*/ 216563 h 537882"/>
            <a:gd name="connsiteX23" fmla="*/ 1819988 w 1978682"/>
            <a:gd name="connsiteY23" fmla="*/ 216564 h 537882"/>
            <a:gd name="connsiteX24" fmla="*/ 1770951 w 1978682"/>
            <a:gd name="connsiteY24" fmla="*/ 47067 h 537882"/>
            <a:gd name="connsiteX25" fmla="*/ 1721913 w 1978682"/>
            <a:gd name="connsiteY25" fmla="*/ 216564 h 537882"/>
            <a:gd name="connsiteX26" fmla="*/ 1563219 w 1978682"/>
            <a:gd name="connsiteY26" fmla="*/ 216563 h 537882"/>
            <a:gd name="connsiteX27" fmla="*/ 1691606 w 1978682"/>
            <a:gd name="connsiteY27" fmla="*/ 321317 h 537882"/>
            <a:gd name="connsiteX28" fmla="*/ 1642566 w 1978682"/>
            <a:gd name="connsiteY28" fmla="*/ 490814 h 537882"/>
            <a:gd name="connsiteX29" fmla="*/ 1770951 w 1978682"/>
            <a:gd name="connsiteY29" fmla="*/ 386058 h 537882"/>
            <a:gd name="connsiteX30" fmla="*/ 1899335 w 1978682"/>
            <a:gd name="connsiteY30" fmla="*/ 490814 h 537882"/>
            <a:gd name="connsiteX31" fmla="*/ 1850295 w 1978682"/>
            <a:gd name="connsiteY31" fmla="*/ 321317 h 537882"/>
            <a:gd name="connsiteX32" fmla="*/ 1978682 w 1978682"/>
            <a:gd name="connsiteY32" fmla="*/ 216563 h 537882"/>
            <a:gd name="connsiteX33" fmla="*/ 1978682 w 1978682"/>
            <a:gd name="connsiteY33" fmla="*/ 537882 h 537882"/>
            <a:gd name="connsiteX34" fmla="*/ 0 w 1978682"/>
            <a:gd name="connsiteY34" fmla="*/ 537882 h 537882"/>
            <a:gd name="connsiteX35" fmla="*/ 0 w 1978682"/>
            <a:gd name="connsiteY35" fmla="*/ 216567 h 537882"/>
            <a:gd name="connsiteX36" fmla="*/ 128387 w 1978682"/>
            <a:gd name="connsiteY36" fmla="*/ 321321 h 537882"/>
            <a:gd name="connsiteX37" fmla="*/ 79347 w 1978682"/>
            <a:gd name="connsiteY37" fmla="*/ 490818 h 537882"/>
            <a:gd name="connsiteX38" fmla="*/ 207732 w 1978682"/>
            <a:gd name="connsiteY38" fmla="*/ 386062 h 537882"/>
            <a:gd name="connsiteX39" fmla="*/ 336116 w 1978682"/>
            <a:gd name="connsiteY39" fmla="*/ 490818 h 537882"/>
            <a:gd name="connsiteX40" fmla="*/ 287076 w 1978682"/>
            <a:gd name="connsiteY40" fmla="*/ 321321 h 537882"/>
            <a:gd name="connsiteX41" fmla="*/ 415463 w 1978682"/>
            <a:gd name="connsiteY41" fmla="*/ 216567 h 537882"/>
            <a:gd name="connsiteX42" fmla="*/ 256769 w 1978682"/>
            <a:gd name="connsiteY42" fmla="*/ 216568 h 537882"/>
            <a:gd name="connsiteX43" fmla="*/ 207732 w 1978682"/>
            <a:gd name="connsiteY43" fmla="*/ 47071 h 537882"/>
            <a:gd name="connsiteX44" fmla="*/ 158694 w 1978682"/>
            <a:gd name="connsiteY44" fmla="*/ 216568 h 537882"/>
            <a:gd name="connsiteX45" fmla="*/ 0 w 1978682"/>
            <a:gd name="connsiteY45" fmla="*/ 216567 h 53788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Lst>
          <a:rect l="l" t="t" r="r" b="b"/>
          <a:pathLst>
            <a:path w="1978682" h="537882">
              <a:moveTo>
                <a:pt x="1249878" y="47067"/>
              </a:moveTo>
              <a:lnTo>
                <a:pt x="1200840" y="216564"/>
              </a:lnTo>
              <a:lnTo>
                <a:pt x="1042146" y="216563"/>
              </a:lnTo>
              <a:lnTo>
                <a:pt x="1170533" y="321317"/>
              </a:lnTo>
              <a:lnTo>
                <a:pt x="1121493" y="490814"/>
              </a:lnTo>
              <a:lnTo>
                <a:pt x="1249878" y="386058"/>
              </a:lnTo>
              <a:lnTo>
                <a:pt x="1378262" y="490814"/>
              </a:lnTo>
              <a:lnTo>
                <a:pt x="1329222" y="321317"/>
              </a:lnTo>
              <a:lnTo>
                <a:pt x="1457609" y="216563"/>
              </a:lnTo>
              <a:lnTo>
                <a:pt x="1298915" y="216564"/>
              </a:lnTo>
              <a:close/>
              <a:moveTo>
                <a:pt x="728805" y="47067"/>
              </a:moveTo>
              <a:lnTo>
                <a:pt x="679767" y="216564"/>
              </a:lnTo>
              <a:lnTo>
                <a:pt x="521073" y="216563"/>
              </a:lnTo>
              <a:lnTo>
                <a:pt x="649460" y="321317"/>
              </a:lnTo>
              <a:lnTo>
                <a:pt x="600420" y="490814"/>
              </a:lnTo>
              <a:lnTo>
                <a:pt x="728805" y="386058"/>
              </a:lnTo>
              <a:lnTo>
                <a:pt x="857189" y="490814"/>
              </a:lnTo>
              <a:lnTo>
                <a:pt x="808149" y="321317"/>
              </a:lnTo>
              <a:lnTo>
                <a:pt x="936536" y="216563"/>
              </a:lnTo>
              <a:lnTo>
                <a:pt x="777842" y="216564"/>
              </a:lnTo>
              <a:close/>
              <a:moveTo>
                <a:pt x="0" y="0"/>
              </a:moveTo>
              <a:lnTo>
                <a:pt x="1978682" y="0"/>
              </a:lnTo>
              <a:lnTo>
                <a:pt x="1978682" y="216563"/>
              </a:lnTo>
              <a:lnTo>
                <a:pt x="1819988" y="216564"/>
              </a:lnTo>
              <a:lnTo>
                <a:pt x="1770951" y="47067"/>
              </a:lnTo>
              <a:lnTo>
                <a:pt x="1721913" y="216564"/>
              </a:lnTo>
              <a:lnTo>
                <a:pt x="1563219" y="216563"/>
              </a:lnTo>
              <a:lnTo>
                <a:pt x="1691606" y="321317"/>
              </a:lnTo>
              <a:lnTo>
                <a:pt x="1642566" y="490814"/>
              </a:lnTo>
              <a:lnTo>
                <a:pt x="1770951" y="386058"/>
              </a:lnTo>
              <a:lnTo>
                <a:pt x="1899335" y="490814"/>
              </a:lnTo>
              <a:lnTo>
                <a:pt x="1850295" y="321317"/>
              </a:lnTo>
              <a:lnTo>
                <a:pt x="1978682" y="216563"/>
              </a:lnTo>
              <a:lnTo>
                <a:pt x="1978682" y="537882"/>
              </a:lnTo>
              <a:lnTo>
                <a:pt x="0" y="537882"/>
              </a:lnTo>
              <a:lnTo>
                <a:pt x="0" y="216567"/>
              </a:lnTo>
              <a:lnTo>
                <a:pt x="128387" y="321321"/>
              </a:lnTo>
              <a:lnTo>
                <a:pt x="79347" y="490818"/>
              </a:lnTo>
              <a:lnTo>
                <a:pt x="207732" y="386062"/>
              </a:lnTo>
              <a:lnTo>
                <a:pt x="336116" y="490818"/>
              </a:lnTo>
              <a:lnTo>
                <a:pt x="287076" y="321321"/>
              </a:lnTo>
              <a:lnTo>
                <a:pt x="415463" y="216567"/>
              </a:lnTo>
              <a:lnTo>
                <a:pt x="256769" y="216568"/>
              </a:lnTo>
              <a:lnTo>
                <a:pt x="207732" y="47071"/>
              </a:lnTo>
              <a:lnTo>
                <a:pt x="158694" y="216568"/>
              </a:lnTo>
              <a:lnTo>
                <a:pt x="0" y="216567"/>
              </a:lnTo>
              <a:close/>
            </a:path>
          </a:pathLst>
        </a:custGeom>
        <a:solidFill>
          <a:schemeClr val="accent1">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79375</xdr:colOff>
      <xdr:row>18</xdr:row>
      <xdr:rowOff>0</xdr:rowOff>
    </xdr:from>
    <xdr:to>
      <xdr:col>6</xdr:col>
      <xdr:colOff>11250</xdr:colOff>
      <xdr:row>25</xdr:row>
      <xdr:rowOff>106500</xdr:rowOff>
    </xdr:to>
    <xdr:grpSp>
      <xdr:nvGrpSpPr>
        <xdr:cNvPr id="64" name="Group 63">
          <a:extLst>
            <a:ext uri="{FF2B5EF4-FFF2-40B4-BE49-F238E27FC236}">
              <a16:creationId xmlns:a16="http://schemas.microsoft.com/office/drawing/2014/main" id="{5954BED4-285B-6A97-FE94-CE37027EAB0F}"/>
            </a:ext>
          </a:extLst>
        </xdr:cNvPr>
        <xdr:cNvGrpSpPr/>
      </xdr:nvGrpSpPr>
      <xdr:grpSpPr>
        <a:xfrm>
          <a:off x="79375" y="3771900"/>
          <a:ext cx="4046675" cy="1573350"/>
          <a:chOff x="79375" y="3714750"/>
          <a:chExt cx="4027625" cy="1551125"/>
        </a:xfrm>
      </xdr:grpSpPr>
      <xdr:graphicFrame macro="">
        <xdr:nvGraphicFramePr>
          <xdr:cNvPr id="51" name="Chart 50">
            <a:extLst>
              <a:ext uri="{FF2B5EF4-FFF2-40B4-BE49-F238E27FC236}">
                <a16:creationId xmlns:a16="http://schemas.microsoft.com/office/drawing/2014/main" id="{591541B4-4B50-4914-97B9-26211B7DF090}"/>
              </a:ext>
            </a:extLst>
          </xdr:cNvPr>
          <xdr:cNvGraphicFramePr>
            <a:graphicFrameLocks/>
          </xdr:cNvGraphicFramePr>
        </xdr:nvGraphicFramePr>
        <xdr:xfrm>
          <a:off x="79375" y="3714750"/>
          <a:ext cx="1424125" cy="1551125"/>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52" name="Chart 51">
            <a:extLst>
              <a:ext uri="{FF2B5EF4-FFF2-40B4-BE49-F238E27FC236}">
                <a16:creationId xmlns:a16="http://schemas.microsoft.com/office/drawing/2014/main" id="{507B00B6-787F-4E05-B2F6-770EE2F53FCE}"/>
              </a:ext>
            </a:extLst>
          </xdr:cNvPr>
          <xdr:cNvGraphicFramePr>
            <a:graphicFrameLocks/>
          </xdr:cNvGraphicFramePr>
        </xdr:nvGraphicFramePr>
        <xdr:xfrm>
          <a:off x="2682875" y="3714750"/>
          <a:ext cx="1424125" cy="1551125"/>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55" name="Graphic 54" descr="Female Profile with solid fill">
            <a:extLst>
              <a:ext uri="{FF2B5EF4-FFF2-40B4-BE49-F238E27FC236}">
                <a16:creationId xmlns:a16="http://schemas.microsoft.com/office/drawing/2014/main" id="{5AF5DD8A-D48C-8749-82AB-4E28F6876FBC}"/>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1428750" y="4123125"/>
            <a:ext cx="720000" cy="720000"/>
          </a:xfrm>
          <a:prstGeom prst="rect">
            <a:avLst/>
          </a:prstGeom>
        </xdr:spPr>
      </xdr:pic>
      <xdr:pic>
        <xdr:nvPicPr>
          <xdr:cNvPr id="57" name="Graphic 56" descr="Male profile with solid fill">
            <a:extLst>
              <a:ext uri="{FF2B5EF4-FFF2-40B4-BE49-F238E27FC236}">
                <a16:creationId xmlns:a16="http://schemas.microsoft.com/office/drawing/2014/main" id="{88BAA692-7758-B368-B07C-76DD3B89E379}"/>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2047875" y="4123125"/>
            <a:ext cx="720000" cy="720000"/>
          </a:xfrm>
          <a:prstGeom prst="rect">
            <a:avLst/>
          </a:prstGeom>
        </xdr:spPr>
      </xdr:pic>
      <xdr:sp macro="" textlink="Gender!D4">
        <xdr:nvSpPr>
          <xdr:cNvPr id="58" name="TextBox 57">
            <a:extLst>
              <a:ext uri="{FF2B5EF4-FFF2-40B4-BE49-F238E27FC236}">
                <a16:creationId xmlns:a16="http://schemas.microsoft.com/office/drawing/2014/main" id="{9085702E-9460-413C-B4D3-A87BEE2A09F3}"/>
              </a:ext>
            </a:extLst>
          </xdr:cNvPr>
          <xdr:cNvSpPr txBox="1"/>
        </xdr:nvSpPr>
        <xdr:spPr>
          <a:xfrm>
            <a:off x="3032125" y="4029076"/>
            <a:ext cx="746125" cy="873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57FB49F-46AC-4041-BA37-D6A1E20E127F}" type="TxLink">
              <a:rPr lang="en-US" sz="2800" b="1" i="0" u="none" strike="noStrike">
                <a:solidFill>
                  <a:srgbClr val="000000"/>
                </a:solidFill>
                <a:latin typeface="Candara" panose="020E0502030303020204" pitchFamily="34" charset="0"/>
                <a:cs typeface="Calibri"/>
              </a:rPr>
              <a:pPr algn="ctr"/>
              <a:t>882</a:t>
            </a:fld>
            <a:endParaRPr lang="en-IN" sz="4000" b="1">
              <a:solidFill>
                <a:srgbClr val="FF0000"/>
              </a:solidFill>
              <a:latin typeface="Candara" panose="020E0502030303020204" pitchFamily="34" charset="0"/>
            </a:endParaRPr>
          </a:p>
        </xdr:txBody>
      </xdr:sp>
      <xdr:sp macro="" textlink="Gender!E4">
        <xdr:nvSpPr>
          <xdr:cNvPr id="59" name="TextBox 58">
            <a:extLst>
              <a:ext uri="{FF2B5EF4-FFF2-40B4-BE49-F238E27FC236}">
                <a16:creationId xmlns:a16="http://schemas.microsoft.com/office/drawing/2014/main" id="{AFA36246-D0A3-4CAC-BB40-9DBC38111331}"/>
              </a:ext>
            </a:extLst>
          </xdr:cNvPr>
          <xdr:cNvSpPr txBox="1"/>
        </xdr:nvSpPr>
        <xdr:spPr>
          <a:xfrm>
            <a:off x="422275" y="4029076"/>
            <a:ext cx="746125" cy="873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CB2B0FD-76A4-44EA-A2CC-A5B3DA05A82E}" type="TxLink">
              <a:rPr lang="en-US" sz="2600" b="1" i="0" u="none" strike="noStrike">
                <a:solidFill>
                  <a:srgbClr val="000000"/>
                </a:solidFill>
                <a:latin typeface="Candara" panose="020E0502030303020204" pitchFamily="34" charset="0"/>
                <a:cs typeface="Calibri"/>
              </a:rPr>
              <a:pPr algn="ctr"/>
              <a:t>588</a:t>
            </a:fld>
            <a:endParaRPr lang="en-IN" sz="2600" b="1">
              <a:solidFill>
                <a:srgbClr val="FF0000"/>
              </a:solidFill>
              <a:latin typeface="Candara" panose="020E0502030303020204" pitchFamily="34" charset="0"/>
            </a:endParaRPr>
          </a:p>
        </xdr:txBody>
      </xdr:sp>
    </xdr:grpSp>
    <xdr:clientData/>
  </xdr:twoCellAnchor>
  <xdr:twoCellAnchor>
    <xdr:from>
      <xdr:col>0</xdr:col>
      <xdr:colOff>296635</xdr:colOff>
      <xdr:row>11</xdr:row>
      <xdr:rowOff>76200</xdr:rowOff>
    </xdr:from>
    <xdr:to>
      <xdr:col>5</xdr:col>
      <xdr:colOff>476250</xdr:colOff>
      <xdr:row>13</xdr:row>
      <xdr:rowOff>19050</xdr:rowOff>
    </xdr:to>
    <xdr:sp macro="" textlink="">
      <xdr:nvSpPr>
        <xdr:cNvPr id="62" name="TextBox 61">
          <a:extLst>
            <a:ext uri="{FF2B5EF4-FFF2-40B4-BE49-F238E27FC236}">
              <a16:creationId xmlns:a16="http://schemas.microsoft.com/office/drawing/2014/main" id="{6EBBA30B-02CA-4F51-B971-538EE3C436D5}"/>
            </a:ext>
          </a:extLst>
        </xdr:cNvPr>
        <xdr:cNvSpPr txBox="1"/>
      </xdr:nvSpPr>
      <xdr:spPr>
        <a:xfrm>
          <a:off x="296635" y="2381250"/>
          <a:ext cx="360861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latin typeface="Lato Black" panose="020F0A02020204030203" pitchFamily="34" charset="0"/>
            </a:rPr>
            <a:t>TOTAL</a:t>
          </a:r>
          <a:r>
            <a:rPr lang="en-IN" sz="1400" baseline="0">
              <a:latin typeface="Lato Black" panose="020F0A02020204030203" pitchFamily="34" charset="0"/>
            </a:rPr>
            <a:t> EMPLOYEES BY GENDER</a:t>
          </a:r>
          <a:endParaRPr lang="en-IN" sz="1400">
            <a:latin typeface="Lato Black" panose="020F0A02020204030203" pitchFamily="34" charset="0"/>
          </a:endParaRPr>
        </a:p>
      </xdr:txBody>
    </xdr:sp>
    <xdr:clientData/>
  </xdr:twoCellAnchor>
  <xdr:twoCellAnchor editAs="oneCell">
    <xdr:from>
      <xdr:col>0</xdr:col>
      <xdr:colOff>514350</xdr:colOff>
      <xdr:row>13</xdr:row>
      <xdr:rowOff>19050</xdr:rowOff>
    </xdr:from>
    <xdr:to>
      <xdr:col>5</xdr:col>
      <xdr:colOff>152399</xdr:colOff>
      <xdr:row>17</xdr:row>
      <xdr:rowOff>95250</xdr:rowOff>
    </xdr:to>
    <mc:AlternateContent xmlns:mc="http://schemas.openxmlformats.org/markup-compatibility/2006" xmlns:a14="http://schemas.microsoft.com/office/drawing/2010/main">
      <mc:Choice Requires="a14">
        <xdr:graphicFrame macro="">
          <xdr:nvGraphicFramePr>
            <xdr:cNvPr id="63" name="Gender 3">
              <a:extLst>
                <a:ext uri="{FF2B5EF4-FFF2-40B4-BE49-F238E27FC236}">
                  <a16:creationId xmlns:a16="http://schemas.microsoft.com/office/drawing/2014/main" id="{50BBB61F-74B6-4639-A94D-BDC126F8816F}"/>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514350" y="2743200"/>
              <a:ext cx="3067049" cy="914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79375</xdr:colOff>
      <xdr:row>13</xdr:row>
      <xdr:rowOff>31749</xdr:rowOff>
    </xdr:from>
    <xdr:to>
      <xdr:col>13</xdr:col>
      <xdr:colOff>190500</xdr:colOff>
      <xdr:row>25</xdr:row>
      <xdr:rowOff>63500</xdr:rowOff>
    </xdr:to>
    <xdr:graphicFrame macro="">
      <xdr:nvGraphicFramePr>
        <xdr:cNvPr id="65" name="Chart 64">
          <a:extLst>
            <a:ext uri="{FF2B5EF4-FFF2-40B4-BE49-F238E27FC236}">
              <a16:creationId xmlns:a16="http://schemas.microsoft.com/office/drawing/2014/main" id="{CA19EF0B-E746-4EF8-801C-937F201681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7</xdr:col>
      <xdr:colOff>169635</xdr:colOff>
      <xdr:row>11</xdr:row>
      <xdr:rowOff>47625</xdr:rowOff>
    </xdr:from>
    <xdr:to>
      <xdr:col>12</xdr:col>
      <xdr:colOff>349250</xdr:colOff>
      <xdr:row>12</xdr:row>
      <xdr:rowOff>196850</xdr:rowOff>
    </xdr:to>
    <xdr:sp macro="" textlink="">
      <xdr:nvSpPr>
        <xdr:cNvPr id="66" name="TextBox 65">
          <a:extLst>
            <a:ext uri="{FF2B5EF4-FFF2-40B4-BE49-F238E27FC236}">
              <a16:creationId xmlns:a16="http://schemas.microsoft.com/office/drawing/2014/main" id="{BDF3F959-56D5-41C6-AE17-125BA4463066}"/>
            </a:ext>
          </a:extLst>
        </xdr:cNvPr>
        <xdr:cNvSpPr txBox="1"/>
      </xdr:nvSpPr>
      <xdr:spPr>
        <a:xfrm>
          <a:off x="4948010" y="2317750"/>
          <a:ext cx="359274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latin typeface="Lato Black" panose="020F0A02020204030203" pitchFamily="34" charset="0"/>
            </a:rPr>
            <a:t>ATTRITION BY EDUCATION</a:t>
          </a:r>
        </a:p>
      </xdr:txBody>
    </xdr:sp>
    <xdr:clientData/>
  </xdr:twoCellAnchor>
  <xdr:twoCellAnchor>
    <xdr:from>
      <xdr:col>13</xdr:col>
      <xdr:colOff>365125</xdr:colOff>
      <xdr:row>13</xdr:row>
      <xdr:rowOff>79374</xdr:rowOff>
    </xdr:from>
    <xdr:to>
      <xdr:col>20</xdr:col>
      <xdr:colOff>31750</xdr:colOff>
      <xdr:row>25</xdr:row>
      <xdr:rowOff>63499</xdr:rowOff>
    </xdr:to>
    <mc:AlternateContent xmlns:mc="http://schemas.openxmlformats.org/markup-compatibility/2006">
      <mc:Choice xmlns:cx1="http://schemas.microsoft.com/office/drawing/2015/9/8/chartex" Requires="cx1">
        <xdr:graphicFrame macro="">
          <xdr:nvGraphicFramePr>
            <xdr:cNvPr id="67" name="Chart 66">
              <a:extLst>
                <a:ext uri="{FF2B5EF4-FFF2-40B4-BE49-F238E27FC236}">
                  <a16:creationId xmlns:a16="http://schemas.microsoft.com/office/drawing/2014/main" id="{A99B987D-AD5D-49F2-BE6E-9DA3A4164DE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9280525" y="2679699"/>
              <a:ext cx="4467225" cy="238442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210910</xdr:colOff>
      <xdr:row>11</xdr:row>
      <xdr:rowOff>41275</xdr:rowOff>
    </xdr:from>
    <xdr:to>
      <xdr:col>19</xdr:col>
      <xdr:colOff>390525</xdr:colOff>
      <xdr:row>12</xdr:row>
      <xdr:rowOff>190500</xdr:rowOff>
    </xdr:to>
    <xdr:sp macro="" textlink="">
      <xdr:nvSpPr>
        <xdr:cNvPr id="68" name="TextBox 67">
          <a:extLst>
            <a:ext uri="{FF2B5EF4-FFF2-40B4-BE49-F238E27FC236}">
              <a16:creationId xmlns:a16="http://schemas.microsoft.com/office/drawing/2014/main" id="{614CC568-5DDE-46E1-B7B2-6DD0019EAAA3}"/>
            </a:ext>
          </a:extLst>
        </xdr:cNvPr>
        <xdr:cNvSpPr txBox="1"/>
      </xdr:nvSpPr>
      <xdr:spPr>
        <a:xfrm>
          <a:off x="9767660" y="2311400"/>
          <a:ext cx="359274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latin typeface="Lato Black" panose="020F0A02020204030203" pitchFamily="34" charset="0"/>
            </a:rPr>
            <a:t>ATTRITION BY JOB</a:t>
          </a:r>
          <a:r>
            <a:rPr lang="en-IN" sz="1400" baseline="0">
              <a:latin typeface="Lato Black" panose="020F0A02020204030203" pitchFamily="34" charset="0"/>
            </a:rPr>
            <a:t> ROLE</a:t>
          </a:r>
          <a:endParaRPr lang="en-IN" sz="1400">
            <a:latin typeface="Lato Black" panose="020F0A02020204030203" pitchFamily="34" charset="0"/>
          </a:endParaRPr>
        </a:p>
      </xdr:txBody>
    </xdr:sp>
    <xdr:clientData/>
  </xdr:twoCellAnchor>
  <xdr:twoCellAnchor>
    <xdr:from>
      <xdr:col>0</xdr:col>
      <xdr:colOff>127000</xdr:colOff>
      <xdr:row>28</xdr:row>
      <xdr:rowOff>0</xdr:rowOff>
    </xdr:from>
    <xdr:to>
      <xdr:col>5</xdr:col>
      <xdr:colOff>619125</xdr:colOff>
      <xdr:row>40</xdr:row>
      <xdr:rowOff>0</xdr:rowOff>
    </xdr:to>
    <xdr:graphicFrame macro="">
      <xdr:nvGraphicFramePr>
        <xdr:cNvPr id="69" name="Chart 68">
          <a:extLst>
            <a:ext uri="{FF2B5EF4-FFF2-40B4-BE49-F238E27FC236}">
              <a16:creationId xmlns:a16="http://schemas.microsoft.com/office/drawing/2014/main" id="{6CDE8BA2-EA4D-4105-9DD0-9132E3B283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0</xdr:col>
      <xdr:colOff>188685</xdr:colOff>
      <xdr:row>26</xdr:row>
      <xdr:rowOff>3175</xdr:rowOff>
    </xdr:from>
    <xdr:to>
      <xdr:col>5</xdr:col>
      <xdr:colOff>368300</xdr:colOff>
      <xdr:row>27</xdr:row>
      <xdr:rowOff>152400</xdr:rowOff>
    </xdr:to>
    <xdr:sp macro="" textlink="">
      <xdr:nvSpPr>
        <xdr:cNvPr id="70" name="TextBox 69">
          <a:extLst>
            <a:ext uri="{FF2B5EF4-FFF2-40B4-BE49-F238E27FC236}">
              <a16:creationId xmlns:a16="http://schemas.microsoft.com/office/drawing/2014/main" id="{AE78338E-9771-4D4F-A815-7A36609E07EF}"/>
            </a:ext>
          </a:extLst>
        </xdr:cNvPr>
        <xdr:cNvSpPr txBox="1"/>
      </xdr:nvSpPr>
      <xdr:spPr>
        <a:xfrm>
          <a:off x="188685" y="5368925"/>
          <a:ext cx="359274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latin typeface="Lato Black" panose="020F0A02020204030203" pitchFamily="34" charset="0"/>
            </a:rPr>
            <a:t>ATTRITION BY DEPARTMENT</a:t>
          </a:r>
        </a:p>
      </xdr:txBody>
    </xdr:sp>
    <xdr:clientData/>
  </xdr:twoCellAnchor>
  <xdr:twoCellAnchor>
    <xdr:from>
      <xdr:col>6</xdr:col>
      <xdr:colOff>95250</xdr:colOff>
      <xdr:row>27</xdr:row>
      <xdr:rowOff>206374</xdr:rowOff>
    </xdr:from>
    <xdr:to>
      <xdr:col>11</xdr:col>
      <xdr:colOff>301625</xdr:colOff>
      <xdr:row>40</xdr:row>
      <xdr:rowOff>47624</xdr:rowOff>
    </xdr:to>
    <xdr:graphicFrame macro="">
      <xdr:nvGraphicFramePr>
        <xdr:cNvPr id="71" name="Chart 70">
          <a:extLst>
            <a:ext uri="{FF2B5EF4-FFF2-40B4-BE49-F238E27FC236}">
              <a16:creationId xmlns:a16="http://schemas.microsoft.com/office/drawing/2014/main" id="{F3D5E2C1-84ED-4131-A826-F1BDC95CD8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6</xdr:col>
      <xdr:colOff>166460</xdr:colOff>
      <xdr:row>26</xdr:row>
      <xdr:rowOff>28575</xdr:rowOff>
    </xdr:from>
    <xdr:to>
      <xdr:col>11</xdr:col>
      <xdr:colOff>346075</xdr:colOff>
      <xdr:row>27</xdr:row>
      <xdr:rowOff>177800</xdr:rowOff>
    </xdr:to>
    <xdr:sp macro="" textlink="">
      <xdr:nvSpPr>
        <xdr:cNvPr id="72" name="TextBox 71">
          <a:extLst>
            <a:ext uri="{FF2B5EF4-FFF2-40B4-BE49-F238E27FC236}">
              <a16:creationId xmlns:a16="http://schemas.microsoft.com/office/drawing/2014/main" id="{0048AA89-C68A-4F35-8998-3313CC515ADE}"/>
            </a:ext>
          </a:extLst>
        </xdr:cNvPr>
        <xdr:cNvSpPr txBox="1"/>
      </xdr:nvSpPr>
      <xdr:spPr>
        <a:xfrm>
          <a:off x="4262210" y="5394325"/>
          <a:ext cx="359274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latin typeface="Lato Black" panose="020F0A02020204030203" pitchFamily="34" charset="0"/>
            </a:rPr>
            <a:t>ATTRITION BY AGE GROUP</a:t>
          </a:r>
        </a:p>
      </xdr:txBody>
    </xdr:sp>
    <xdr:clientData/>
  </xdr:twoCellAnchor>
  <xdr:twoCellAnchor>
    <xdr:from>
      <xdr:col>11</xdr:col>
      <xdr:colOff>444500</xdr:colOff>
      <xdr:row>28</xdr:row>
      <xdr:rowOff>15875</xdr:rowOff>
    </xdr:from>
    <xdr:to>
      <xdr:col>15</xdr:col>
      <xdr:colOff>539750</xdr:colOff>
      <xdr:row>40</xdr:row>
      <xdr:rowOff>15875</xdr:rowOff>
    </xdr:to>
    <mc:AlternateContent xmlns:mc="http://schemas.openxmlformats.org/markup-compatibility/2006">
      <mc:Choice xmlns:cx2="http://schemas.microsoft.com/office/drawing/2015/10/21/chartex" Requires="cx2">
        <xdr:graphicFrame macro="">
          <xdr:nvGraphicFramePr>
            <xdr:cNvPr id="73" name="Chart 72">
              <a:extLst>
                <a:ext uri="{FF2B5EF4-FFF2-40B4-BE49-F238E27FC236}">
                  <a16:creationId xmlns:a16="http://schemas.microsoft.com/office/drawing/2014/main" id="{8A763FCA-68DF-44E9-95C8-08370427734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7988300" y="5616575"/>
              <a:ext cx="2838450" cy="24003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317500</xdr:colOff>
      <xdr:row>26</xdr:row>
      <xdr:rowOff>47625</xdr:rowOff>
    </xdr:from>
    <xdr:to>
      <xdr:col>16</xdr:col>
      <xdr:colOff>47625</xdr:colOff>
      <xdr:row>27</xdr:row>
      <xdr:rowOff>158750</xdr:rowOff>
    </xdr:to>
    <xdr:sp macro="" textlink="">
      <xdr:nvSpPr>
        <xdr:cNvPr id="74" name="TextBox 73">
          <a:extLst>
            <a:ext uri="{FF2B5EF4-FFF2-40B4-BE49-F238E27FC236}">
              <a16:creationId xmlns:a16="http://schemas.microsoft.com/office/drawing/2014/main" id="{D15B2E72-5D0D-4EE6-B17E-6F7B17584880}"/>
            </a:ext>
          </a:extLst>
        </xdr:cNvPr>
        <xdr:cNvSpPr txBox="1"/>
      </xdr:nvSpPr>
      <xdr:spPr>
        <a:xfrm>
          <a:off x="7826375" y="5413375"/>
          <a:ext cx="3143250"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latin typeface="Lato Black" panose="020F0A02020204030203" pitchFamily="34" charset="0"/>
            </a:rPr>
            <a:t>ATTRITION BY MARITIAL</a:t>
          </a:r>
          <a:r>
            <a:rPr lang="en-IN" sz="1400" baseline="0">
              <a:latin typeface="Lato Black" panose="020F0A02020204030203" pitchFamily="34" charset="0"/>
            </a:rPr>
            <a:t> STATUS</a:t>
          </a:r>
          <a:endParaRPr lang="en-IN" sz="1400">
            <a:latin typeface="Lato Black" panose="020F0A02020204030203" pitchFamily="34" charset="0"/>
          </a:endParaRPr>
        </a:p>
      </xdr:txBody>
    </xdr:sp>
    <xdr:clientData/>
  </xdr:twoCellAnchor>
  <xdr:twoCellAnchor editAs="oneCell">
    <xdr:from>
      <xdr:col>18</xdr:col>
      <xdr:colOff>457199</xdr:colOff>
      <xdr:row>29</xdr:row>
      <xdr:rowOff>149225</xdr:rowOff>
    </xdr:from>
    <xdr:to>
      <xdr:col>20</xdr:col>
      <xdr:colOff>28574</xdr:colOff>
      <xdr:row>35</xdr:row>
      <xdr:rowOff>196850</xdr:rowOff>
    </xdr:to>
    <mc:AlternateContent xmlns:mc="http://schemas.openxmlformats.org/markup-compatibility/2006" xmlns:a14="http://schemas.microsoft.com/office/drawing/2010/main">
      <mc:Choice Requires="a14">
        <xdr:graphicFrame macro="">
          <xdr:nvGraphicFramePr>
            <xdr:cNvPr id="75" name="Department 1">
              <a:extLst>
                <a:ext uri="{FF2B5EF4-FFF2-40B4-BE49-F238E27FC236}">
                  <a16:creationId xmlns:a16="http://schemas.microsoft.com/office/drawing/2014/main" id="{E29FB49A-EE88-44B3-B2E5-356305ECE22B}"/>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2801599" y="6226175"/>
              <a:ext cx="942975" cy="13049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79374</xdr:colOff>
      <xdr:row>29</xdr:row>
      <xdr:rowOff>123825</xdr:rowOff>
    </xdr:from>
    <xdr:to>
      <xdr:col>18</xdr:col>
      <xdr:colOff>507999</xdr:colOff>
      <xdr:row>40</xdr:row>
      <xdr:rowOff>19050</xdr:rowOff>
    </xdr:to>
    <mc:AlternateContent xmlns:mc="http://schemas.openxmlformats.org/markup-compatibility/2006" xmlns:a14="http://schemas.microsoft.com/office/drawing/2010/main">
      <mc:Choice Requires="a14">
        <xdr:graphicFrame macro="">
          <xdr:nvGraphicFramePr>
            <xdr:cNvPr id="76" name="Education Field 2">
              <a:extLst>
                <a:ext uri="{FF2B5EF4-FFF2-40B4-BE49-F238E27FC236}">
                  <a16:creationId xmlns:a16="http://schemas.microsoft.com/office/drawing/2014/main" id="{AC23A30B-8F76-44B8-9C97-8FA05E998131}"/>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11052174" y="6200775"/>
              <a:ext cx="1800225" cy="2200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95250</xdr:colOff>
      <xdr:row>28</xdr:row>
      <xdr:rowOff>35379</xdr:rowOff>
    </xdr:from>
    <xdr:to>
      <xdr:col>18</xdr:col>
      <xdr:colOff>27214</xdr:colOff>
      <xdr:row>29</xdr:row>
      <xdr:rowOff>76200</xdr:rowOff>
    </xdr:to>
    <xdr:sp macro="" textlink="">
      <xdr:nvSpPr>
        <xdr:cNvPr id="77" name="TextBox 76">
          <a:extLst>
            <a:ext uri="{FF2B5EF4-FFF2-40B4-BE49-F238E27FC236}">
              <a16:creationId xmlns:a16="http://schemas.microsoft.com/office/drawing/2014/main" id="{645F983B-62EA-EEEC-B322-1F9999DE699B}"/>
            </a:ext>
          </a:extLst>
        </xdr:cNvPr>
        <xdr:cNvSpPr txBox="1"/>
      </xdr:nvSpPr>
      <xdr:spPr>
        <a:xfrm>
          <a:off x="10980964" y="5750379"/>
          <a:ext cx="1292679" cy="244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latin typeface="Candara" panose="020E0502030303020204" pitchFamily="34" charset="0"/>
            </a:rPr>
            <a:t>EDUCATION FIELD</a:t>
          </a:r>
        </a:p>
      </xdr:txBody>
    </xdr:sp>
    <xdr:clientData/>
  </xdr:twoCellAnchor>
  <xdr:twoCellAnchor>
    <xdr:from>
      <xdr:col>18</xdr:col>
      <xdr:colOff>166007</xdr:colOff>
      <xdr:row>28</xdr:row>
      <xdr:rowOff>35379</xdr:rowOff>
    </xdr:from>
    <xdr:to>
      <xdr:col>20</xdr:col>
      <xdr:colOff>97972</xdr:colOff>
      <xdr:row>29</xdr:row>
      <xdr:rowOff>76200</xdr:rowOff>
    </xdr:to>
    <xdr:sp macro="" textlink="">
      <xdr:nvSpPr>
        <xdr:cNvPr id="78" name="TextBox 77">
          <a:extLst>
            <a:ext uri="{FF2B5EF4-FFF2-40B4-BE49-F238E27FC236}">
              <a16:creationId xmlns:a16="http://schemas.microsoft.com/office/drawing/2014/main" id="{9011723A-E988-4F0E-9252-A4A8B0A5127F}"/>
            </a:ext>
          </a:extLst>
        </xdr:cNvPr>
        <xdr:cNvSpPr txBox="1"/>
      </xdr:nvSpPr>
      <xdr:spPr>
        <a:xfrm>
          <a:off x="12412436" y="5750379"/>
          <a:ext cx="1292679" cy="244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latin typeface="Candara" panose="020E0502030303020204" pitchFamily="34" charset="0"/>
            </a:rPr>
            <a:t>DEPARTMENT</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47625</xdr:colOff>
      <xdr:row>1</xdr:row>
      <xdr:rowOff>114300</xdr:rowOff>
    </xdr:from>
    <xdr:to>
      <xdr:col>9</xdr:col>
      <xdr:colOff>504825</xdr:colOff>
      <xdr:row>6</xdr:row>
      <xdr:rowOff>85725</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36116096-24CA-1466-71A9-4BF30C3408C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239125" y="314325"/>
              <a:ext cx="1828800" cy="9715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61912</xdr:colOff>
      <xdr:row>3</xdr:row>
      <xdr:rowOff>142875</xdr:rowOff>
    </xdr:from>
    <xdr:to>
      <xdr:col>5</xdr:col>
      <xdr:colOff>352425</xdr:colOff>
      <xdr:row>7</xdr:row>
      <xdr:rowOff>171450</xdr:rowOff>
    </xdr:to>
    <xdr:graphicFrame macro="">
      <xdr:nvGraphicFramePr>
        <xdr:cNvPr id="2" name="Chart 1">
          <a:extLst>
            <a:ext uri="{FF2B5EF4-FFF2-40B4-BE49-F238E27FC236}">
              <a16:creationId xmlns:a16="http://schemas.microsoft.com/office/drawing/2014/main" id="{50D05361-B032-8B1B-D614-10DA247F01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66675</xdr:colOff>
      <xdr:row>1</xdr:row>
      <xdr:rowOff>180975</xdr:rowOff>
    </xdr:from>
    <xdr:to>
      <xdr:col>11</xdr:col>
      <xdr:colOff>542925</xdr:colOff>
      <xdr:row>7</xdr:row>
      <xdr:rowOff>47625</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922E4200-CCCD-5D5E-9BDF-B189CFF3E052}"/>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7448550" y="383381"/>
              <a:ext cx="1857375" cy="108108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233363</xdr:colOff>
      <xdr:row>10</xdr:row>
      <xdr:rowOff>133352</xdr:rowOff>
    </xdr:from>
    <xdr:to>
      <xdr:col>7</xdr:col>
      <xdr:colOff>619125</xdr:colOff>
      <xdr:row>17</xdr:row>
      <xdr:rowOff>71438</xdr:rowOff>
    </xdr:to>
    <xdr:graphicFrame macro="">
      <xdr:nvGraphicFramePr>
        <xdr:cNvPr id="5" name="Chart 4">
          <a:extLst>
            <a:ext uri="{FF2B5EF4-FFF2-40B4-BE49-F238E27FC236}">
              <a16:creationId xmlns:a16="http://schemas.microsoft.com/office/drawing/2014/main" id="{719E53D8-DA57-3F4B-62CF-7B26F8004C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9</xdr:col>
      <xdr:colOff>38100</xdr:colOff>
      <xdr:row>0</xdr:row>
      <xdr:rowOff>190500</xdr:rowOff>
    </xdr:from>
    <xdr:to>
      <xdr:col>11</xdr:col>
      <xdr:colOff>495300</xdr:colOff>
      <xdr:row>14</xdr:row>
      <xdr:rowOff>57150</xdr:rowOff>
    </xdr:to>
    <mc:AlternateContent xmlns:mc="http://schemas.openxmlformats.org/markup-compatibility/2006" xmlns:a14="http://schemas.microsoft.com/office/drawing/2010/main">
      <mc:Choice Requires="a14">
        <xdr:graphicFrame macro="">
          <xdr:nvGraphicFramePr>
            <xdr:cNvPr id="2" name="Education Field">
              <a:extLst>
                <a:ext uri="{FF2B5EF4-FFF2-40B4-BE49-F238E27FC236}">
                  <a16:creationId xmlns:a16="http://schemas.microsoft.com/office/drawing/2014/main" id="{8E6BCC5B-FD2C-8DC3-5445-E47BB98A3661}"/>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7543800" y="190500"/>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209550</xdr:colOff>
      <xdr:row>1</xdr:row>
      <xdr:rowOff>9525</xdr:rowOff>
    </xdr:from>
    <xdr:to>
      <xdr:col>8</xdr:col>
      <xdr:colOff>666750</xdr:colOff>
      <xdr:row>7</xdr:row>
      <xdr:rowOff>57150</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0694DB72-A257-F549-D552-AFFF98776496}"/>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5657850" y="209550"/>
              <a:ext cx="1828800" cy="12477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819149</xdr:colOff>
      <xdr:row>9</xdr:row>
      <xdr:rowOff>47625</xdr:rowOff>
    </xdr:from>
    <xdr:to>
      <xdr:col>2</xdr:col>
      <xdr:colOff>497024</xdr:colOff>
      <xdr:row>16</xdr:row>
      <xdr:rowOff>87450</xdr:rowOff>
    </xdr:to>
    <xdr:graphicFrame macro="">
      <xdr:nvGraphicFramePr>
        <xdr:cNvPr id="4" name="Chart 3">
          <a:extLst>
            <a:ext uri="{FF2B5EF4-FFF2-40B4-BE49-F238E27FC236}">
              <a16:creationId xmlns:a16="http://schemas.microsoft.com/office/drawing/2014/main" id="{EEE6BE09-E978-7088-1936-CA5E011D79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395287</xdr:colOff>
      <xdr:row>2</xdr:row>
      <xdr:rowOff>47625</xdr:rowOff>
    </xdr:from>
    <xdr:to>
      <xdr:col>6</xdr:col>
      <xdr:colOff>666750</xdr:colOff>
      <xdr:row>11</xdr:row>
      <xdr:rowOff>38100</xdr:rowOff>
    </xdr:to>
    <xdr:graphicFrame macro="">
      <xdr:nvGraphicFramePr>
        <xdr:cNvPr id="2" name="Chart 1">
          <a:extLst>
            <a:ext uri="{FF2B5EF4-FFF2-40B4-BE49-F238E27FC236}">
              <a16:creationId xmlns:a16="http://schemas.microsoft.com/office/drawing/2014/main" id="{D69DFC4B-0F63-594D-DD18-DB4A7C8E08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381000</xdr:colOff>
      <xdr:row>3</xdr:row>
      <xdr:rowOff>57150</xdr:rowOff>
    </xdr:from>
    <xdr:to>
      <xdr:col>5</xdr:col>
      <xdr:colOff>152400</xdr:colOff>
      <xdr:row>16</xdr:row>
      <xdr:rowOff>123825</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65B378AF-638D-DFFE-3700-C51B0FB31713}"/>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3390900" y="657225"/>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123825</xdr:colOff>
      <xdr:row>4</xdr:row>
      <xdr:rowOff>9525</xdr:rowOff>
    </xdr:from>
    <xdr:to>
      <xdr:col>10</xdr:col>
      <xdr:colOff>581025</xdr:colOff>
      <xdr:row>17</xdr:row>
      <xdr:rowOff>76200</xdr:rowOff>
    </xdr:to>
    <mc:AlternateContent xmlns:mc="http://schemas.openxmlformats.org/markup-compatibility/2006" xmlns:a14="http://schemas.microsoft.com/office/drawing/2010/main">
      <mc:Choice Requires="a14">
        <xdr:graphicFrame macro="">
          <xdr:nvGraphicFramePr>
            <xdr:cNvPr id="4" name="Education Field 1">
              <a:extLst>
                <a:ext uri="{FF2B5EF4-FFF2-40B4-BE49-F238E27FC236}">
                  <a16:creationId xmlns:a16="http://schemas.microsoft.com/office/drawing/2014/main" id="{C977903A-4B24-7EF6-F7DA-DDB5323366EF}"/>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7248525" y="809625"/>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0</xdr:col>
      <xdr:colOff>342899</xdr:colOff>
      <xdr:row>14</xdr:row>
      <xdr:rowOff>85725</xdr:rowOff>
    </xdr:from>
    <xdr:to>
      <xdr:col>1</xdr:col>
      <xdr:colOff>1543049</xdr:colOff>
      <xdr:row>23</xdr:row>
      <xdr:rowOff>171450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69DA896A-3C1D-880D-6D75-529843C6066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42899" y="2886075"/>
              <a:ext cx="2943225" cy="18859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4</xdr:col>
      <xdr:colOff>185737</xdr:colOff>
      <xdr:row>3</xdr:row>
      <xdr:rowOff>0</xdr:rowOff>
    </xdr:from>
    <xdr:to>
      <xdr:col>8</xdr:col>
      <xdr:colOff>200025</xdr:colOff>
      <xdr:row>12</xdr:row>
      <xdr:rowOff>180975</xdr:rowOff>
    </xdr:to>
    <xdr:graphicFrame macro="">
      <xdr:nvGraphicFramePr>
        <xdr:cNvPr id="2" name="Chart 1">
          <a:extLst>
            <a:ext uri="{FF2B5EF4-FFF2-40B4-BE49-F238E27FC236}">
              <a16:creationId xmlns:a16="http://schemas.microsoft.com/office/drawing/2014/main" id="{4CBFC9B8-4918-2932-C92A-AFAB3C8A4A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280987</xdr:colOff>
      <xdr:row>2</xdr:row>
      <xdr:rowOff>76200</xdr:rowOff>
    </xdr:from>
    <xdr:to>
      <xdr:col>8</xdr:col>
      <xdr:colOff>257175</xdr:colOff>
      <xdr:row>12</xdr:row>
      <xdr:rowOff>152400</xdr:rowOff>
    </xdr:to>
    <xdr:graphicFrame macro="">
      <xdr:nvGraphicFramePr>
        <xdr:cNvPr id="2" name="Chart 1">
          <a:extLst>
            <a:ext uri="{FF2B5EF4-FFF2-40B4-BE49-F238E27FC236}">
              <a16:creationId xmlns:a16="http://schemas.microsoft.com/office/drawing/2014/main" id="{2E9996B7-762A-1063-E885-B48B76E8B8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5</xdr:col>
      <xdr:colOff>161925</xdr:colOff>
      <xdr:row>2</xdr:row>
      <xdr:rowOff>28575</xdr:rowOff>
    </xdr:from>
    <xdr:to>
      <xdr:col>9</xdr:col>
      <xdr:colOff>504825</xdr:colOff>
      <xdr:row>11</xdr:row>
      <xdr:rowOff>133350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1817FF5D-A0EC-BBD8-CBDB-E36ED583AC1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229225" y="428625"/>
              <a:ext cx="3086100" cy="19050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133.708209722223" createdVersion="8" refreshedVersion="8" minRefreshableVersion="3" recordCount="1470" xr:uid="{43B819E7-DF17-4135-A47B-2752386B263F}">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77898631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0ADB488-2041-4180-8E63-025ABB9E51F2}"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135281"/>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A0B8D2D-CA1B-4DE2-A3AB-6BE32984686F}"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135995" numFmtId="164"/>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97A609-4907-4102-B632-39287EC2A661}"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D9976BA-BB02-49EB-8135-BA4D268135D8}" name="Attrition by educa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617C331-5B59-4F38-AC5F-A64BA6B68D86}" name="Attrition by job rol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sortType="ascending">
      <items count="10">
        <item x="4"/>
        <item x="8"/>
        <item x="2"/>
        <item x="5"/>
        <item x="3"/>
        <item x="7"/>
        <item x="1"/>
        <item x="0"/>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v="5"/>
    </i>
    <i>
      <x v="3"/>
    </i>
    <i>
      <x/>
    </i>
    <i>
      <x v="4"/>
    </i>
    <i>
      <x v="1"/>
    </i>
    <i>
      <x v="8"/>
    </i>
    <i>
      <x v="6"/>
    </i>
    <i>
      <x v="7"/>
    </i>
    <i>
      <x v="2"/>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8D3172A-E75D-4924-B273-E405C9F2E495}" name="Attrition by Departmen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7" firstHeaderRow="1" firstDataRow="1" firstDataCol="1"/>
  <pivotFields count="44">
    <pivotField showAll="0"/>
    <pivotField showAll="0"/>
    <pivotField showAll="0"/>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2"/>
    </i>
    <i>
      <x v="1"/>
    </i>
    <i t="grand">
      <x/>
    </i>
  </rowItems>
  <colItems count="1">
    <i/>
  </colItems>
  <dataFields count="1">
    <dataField name="Sum of CF_attrition count" fld="17" showDataAs="percentOfTotal" baseField="0" baseItem="0" numFmtId="10"/>
  </dataFields>
  <chartFormats count="5">
    <chartFormat chart="3" format="0"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0"/>
          </reference>
        </references>
      </pivotArea>
    </chartFormat>
    <chartFormat chart="6" format="6">
      <pivotArea type="data" outline="0" fieldPosition="0">
        <references count="2">
          <reference field="4294967294" count="1" selected="0">
            <x v="0"/>
          </reference>
          <reference field="4" count="1" selected="0">
            <x v="0"/>
          </reference>
        </references>
      </pivotArea>
    </chartFormat>
    <chartFormat chart="6" format="7">
      <pivotArea type="data" outline="0" fieldPosition="0">
        <references count="2">
          <reference field="4294967294" count="1" selected="0">
            <x v="0"/>
          </reference>
          <reference field="4" count="1" selected="0">
            <x v="2"/>
          </reference>
        </references>
      </pivotArea>
    </chartFormat>
    <chartFormat chart="6" format="8">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D4BFDA1-728C-431D-9BAD-C31FD8967483}" name="Attrition by Age G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3E6361-20A3-42A1-A338-05DAC39734B2}" name="Attrition by Mariti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v="2"/>
    </i>
    <i>
      <x v="1"/>
    </i>
    <i>
      <x/>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E33485E2-04A3-42CF-9586-FC818BAB1D9C}" sourceName="Gender">
  <pivotTables>
    <pivotTable tabId="10" name="Gender"/>
    <pivotTable tabId="14" name="Attrition by Age Goup"/>
    <pivotTable tabId="13" name="Attrition by Department"/>
    <pivotTable tabId="11" name="Attrition by education"/>
    <pivotTable tabId="12" name="Attrition by job role"/>
    <pivotTable tabId="15" name="Attrition by Maritial Status"/>
    <pivotTable tabId="7" name="KPI"/>
    <pivotTable tabId="9" name="PivotTable2"/>
  </pivotTables>
  <data>
    <tabular pivotCacheId="77898631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DE32E2DC-CEF0-4B77-A5FF-FF425285D6DB}" sourceName="Department">
  <pivotTables>
    <pivotTable tabId="11" name="Attrition by education"/>
    <pivotTable tabId="14" name="Attrition by Age Goup"/>
    <pivotTable tabId="13" name="Attrition by Department"/>
    <pivotTable tabId="12" name="Attrition by job role"/>
    <pivotTable tabId="15" name="Attrition by Maritial Status"/>
    <pivotTable tabId="10" name="Gender"/>
    <pivotTable tabId="7" name="KPI"/>
    <pivotTable tabId="9" name="PivotTable2"/>
  </pivotTables>
  <data>
    <tabular pivotCacheId="778986311">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B5D8FA1B-CF96-4A90-B882-9B0B850B4547}" sourceName="Education Field">
  <pivotTables>
    <pivotTable tabId="11" name="Attrition by education"/>
    <pivotTable tabId="14" name="Attrition by Age Goup"/>
    <pivotTable tabId="13" name="Attrition by Department"/>
    <pivotTable tabId="12" name="Attrition by job role"/>
    <pivotTable tabId="15" name="Attrition by Maritial Status"/>
    <pivotTable tabId="10" name="Gender"/>
    <pivotTable tabId="7" name="KPI"/>
    <pivotTable tabId="9" name="PivotTable2"/>
  </pivotTables>
  <data>
    <tabular pivotCacheId="778986311">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76654297-960D-4539-B771-80B1C5A9A96B}" cache="Slicer_Gender2" columnCount="2" style="Slicer Style 1" rowHeight="257175"/>
  <slicer name="Department 1" xr10:uid="{CE5F4756-3627-44A5-AD4F-AE9DCE201DBA}" cache="Slicer_Department" style="Slicer Style 1" rowHeight="257175"/>
  <slicer name="Education Field 2" xr10:uid="{D3BDFEFA-15DF-4680-98E2-5F72A5597DC2}" cache="Slicer_Education_Field1" style="Slicer Style 1"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7E54DE27-D742-421F-9047-3226169234C2}" cache="Slicer_Gender2" caption="Gender"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8A3EA911-FE89-42DD-AE85-88E975896AB5}" cache="Slicer_Gender2" caption="Gender" rowHeight="25717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DC1976CD-3EBE-4127-A618-2B020815EA63}" cache="Slicer_Gender2" caption="Gender" rowHeight="257175"/>
  <slicer name="Education Field" xr10:uid="{3AD9742E-9F3E-4BCD-89DA-F1F36565F210}" cache="Slicer_Education_Field1" caption="Education Field" rowHeight="257175"/>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066A5816-D5FE-4CAD-A0DB-B18F21113A00}" cache="Slicer_Department" caption="Department" rowHeight="257175"/>
  <slicer name="Education Field 1" xr10:uid="{BD48C3B7-2E11-40B7-9CD0-881663CB8426}" cache="Slicer_Education_Field1" caption="Education Field"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FE3855-D866-4168-8DBC-0381D676C609}" name="Table1" displayName="Table1" ref="A1:AR1471" totalsRowShown="0">
  <autoFilter ref="A1:AR1471" xr:uid="{6BFE3855-D866-4168-8DBC-0381D676C609}"/>
  <tableColumns count="44">
    <tableColumn id="1" xr3:uid="{7414F919-071A-4442-B678-9ACB1376C457}" name="Attrition"/>
    <tableColumn id="2" xr3:uid="{5953CD87-3380-43DA-9D09-BFE193A58CC4}" name="Business Travel"/>
    <tableColumn id="3" xr3:uid="{C7CFF9F2-E34C-46C6-86E4-495B44595341}" name="CF_age band"/>
    <tableColumn id="4" xr3:uid="{F230CF63-659C-4F2B-8F8A-B72637F82B04}" name="CF_attrition label"/>
    <tableColumn id="5" xr3:uid="{4882808A-95D9-4BCF-AD1F-F1E26BB9C134}" name="Department"/>
    <tableColumn id="6" xr3:uid="{B7F26A10-A6E4-4ABD-94D5-4D3D554D927E}" name="Education Field"/>
    <tableColumn id="7" xr3:uid="{1B9743F0-B6E2-45EE-9AFA-A8FE8240A194}" name="emp no"/>
    <tableColumn id="8" xr3:uid="{7FA286D9-3839-4940-A854-0C4A26577217}" name="Employee Number"/>
    <tableColumn id="9" xr3:uid="{C86033A1-6381-4E0E-A0C5-00F2413C1FC5}" name="Gender"/>
    <tableColumn id="10" xr3:uid="{91A16AB1-8523-4F71-93E6-0228057A1395}" name="Job Role"/>
    <tableColumn id="11" xr3:uid="{C2C33F9F-F2FE-4176-9A9A-5190D4944E60}" name="Marital Status"/>
    <tableColumn id="12" xr3:uid="{9CA4BD17-7927-48AE-9A01-29EB0B6D39A3}" name="Over Time"/>
    <tableColumn id="13" xr3:uid="{EB52BCBA-7743-43CD-8A14-7B6A7E35DA18}" name="Over18"/>
    <tableColumn id="14" xr3:uid="{770A3C7F-14B2-4AC7-BBEE-A170A5612063}" name="Training Times Last Year"/>
    <tableColumn id="15" xr3:uid="{7AD1059A-53F5-4C47-B595-C870A84EFC0D}" name="-2"/>
    <tableColumn id="16" xr3:uid="{43192443-7E4C-4761-8DFD-68EF1A7FB48F}" name="0"/>
    <tableColumn id="17" xr3:uid="{FE2C89A9-8C58-4392-A24D-80457AE6F3BA}" name="Age"/>
    <tableColumn id="18" xr3:uid="{DC496DA2-AEE1-4258-AA57-5A9C0FB4878E}" name="CF_attrition count"/>
    <tableColumn id="19" xr3:uid="{F4359AB8-DEC8-410E-A850-4871396E07C3}" name="CF_attrition counts"/>
    <tableColumn id="20" xr3:uid="{F35F1FF4-1B4F-4A97-9DDC-1ADF450049B0}" name="CF_attrition rate"/>
    <tableColumn id="21" xr3:uid="{FC577494-0CEB-4475-9C80-78B5B0D795C8}" name="CF_current Employee"/>
    <tableColumn id="22" xr3:uid="{6D316D59-0F08-4E57-9FB0-4D7440B091A5}" name="Daily Rate"/>
    <tableColumn id="23" xr3:uid="{FAB97E6D-7F70-4A45-B6D9-88F190579B49}" name="Distance From Home"/>
    <tableColumn id="24" xr3:uid="{DAA3DF61-53CA-4CF9-BD9A-EC2DC0AF5C69}" name="Education"/>
    <tableColumn id="25" xr3:uid="{6CDCE152-AACB-41F3-9A9B-BF070303F32B}" name="Employee Count"/>
    <tableColumn id="26" xr3:uid="{3A7EBCE9-B730-4F17-BB8B-5812CBD8886C}" name="Environment Satisfaction"/>
    <tableColumn id="27" xr3:uid="{5DA74E66-B12E-4224-94FB-D2AA29EDB55B}" name="Hourly Rate"/>
    <tableColumn id="28" xr3:uid="{4EED2C11-4AE1-4FEC-96CC-70F48FC012F1}" name="Job Involvement"/>
    <tableColumn id="29" xr3:uid="{0D334A4A-06BA-4AFC-B466-6C0866525C88}" name="Job Level"/>
    <tableColumn id="30" xr3:uid="{3025CFD0-6B2F-45A1-B916-BFC885C7ED87}" name="Job Satisfaction"/>
    <tableColumn id="31" xr3:uid="{BDDF689D-A683-4AF5-8F12-F2EFAC0810CC}" name="Monthly Income"/>
    <tableColumn id="32" xr3:uid="{095236FA-4B2B-4002-B4CA-572A0515F8BE}" name="Monthly Rate"/>
    <tableColumn id="33" xr3:uid="{50312A8D-36F4-4915-90D3-64757F1C2552}" name="Num Companies Worked"/>
    <tableColumn id="34" xr3:uid="{771F133C-51BA-4E69-A3AD-265212BF94C8}" name="Percent Salary Hike"/>
    <tableColumn id="35" xr3:uid="{92978DE2-78AE-4BB6-91FC-225109115100}" name="Performance Rating"/>
    <tableColumn id="36" xr3:uid="{E180941D-6509-4020-A871-D5D766143460}" name="Relationship Satisfaction"/>
    <tableColumn id="37" xr3:uid="{32B19403-51B2-434D-9BCC-53992A23DAFA}" name="Standard Hours"/>
    <tableColumn id="38" xr3:uid="{97DADAD2-BF3B-484E-9794-F5701028109A}" name="Stock Option Level"/>
    <tableColumn id="39" xr3:uid="{71CD98AE-8B0F-49B3-95E6-9EDCAF6804EF}" name="Total Working Years"/>
    <tableColumn id="40" xr3:uid="{E5E3C31C-BA41-4D45-B80D-13045427EB46}" name="Work Life Balance"/>
    <tableColumn id="41" xr3:uid="{27937D56-C95A-48A0-9815-32784272BC44}" name="Years At Company"/>
    <tableColumn id="42" xr3:uid="{86D151A6-562E-4466-929F-E5FB3F0114F4}" name="Years In Current Role"/>
    <tableColumn id="43" xr3:uid="{36F42600-ABDA-41CE-A97B-EDEFBB40DBE6}" name="Years Since Last Promotion"/>
    <tableColumn id="44" xr3:uid="{C6AA037A-E0EF-40CB-8B79-922476514633}"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D2DD8-729C-4844-959B-7F13B4521EE8}">
  <dimension ref="W9"/>
  <sheetViews>
    <sheetView showGridLines="0" tabSelected="1" zoomScale="50" zoomScaleNormal="50" workbookViewId="0">
      <selection activeCell="AA14" sqref="AA14"/>
    </sheetView>
  </sheetViews>
  <sheetFormatPr defaultRowHeight="15.75" x14ac:dyDescent="0.25"/>
  <sheetData>
    <row r="9" spans="23:23" x14ac:dyDescent="0.25">
      <c r="W9" s="5"/>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F58B9-E77D-4F19-944A-46ED346429FE}">
  <dimension ref="A3:E8"/>
  <sheetViews>
    <sheetView workbookViewId="0">
      <selection activeCell="E8" sqref="E8"/>
    </sheetView>
  </sheetViews>
  <sheetFormatPr defaultRowHeight="15.75" x14ac:dyDescent="0.25"/>
  <cols>
    <col min="1" max="1" width="25" bestFit="1" customWidth="1"/>
    <col min="2" max="2" width="23.375" bestFit="1" customWidth="1"/>
    <col min="3" max="3" width="14" bestFit="1" customWidth="1"/>
    <col min="4" max="4" width="15.25" bestFit="1" customWidth="1"/>
    <col min="5" max="5" width="11.875" bestFit="1" customWidth="1"/>
  </cols>
  <sheetData>
    <row r="3" spans="1:5" x14ac:dyDescent="0.25">
      <c r="A3" t="s">
        <v>1554</v>
      </c>
      <c r="B3" t="s">
        <v>1555</v>
      </c>
      <c r="C3" t="s">
        <v>1556</v>
      </c>
    </row>
    <row r="4" spans="1:5" x14ac:dyDescent="0.25">
      <c r="A4">
        <v>1470</v>
      </c>
      <c r="B4">
        <v>237</v>
      </c>
      <c r="C4">
        <v>36.923809523809524</v>
      </c>
    </row>
    <row r="7" spans="1:5" x14ac:dyDescent="0.25">
      <c r="A7" t="s">
        <v>1557</v>
      </c>
      <c r="B7" t="s">
        <v>1558</v>
      </c>
      <c r="C7" t="s">
        <v>1559</v>
      </c>
      <c r="D7" t="s">
        <v>1560</v>
      </c>
      <c r="E7" t="s">
        <v>1561</v>
      </c>
    </row>
    <row r="8" spans="1:5" x14ac:dyDescent="0.25">
      <c r="A8">
        <f>GETPIVOTDATA("Count of Employee Number",$A$3)</f>
        <v>1470</v>
      </c>
      <c r="B8">
        <f>GETPIVOTDATA("Sum of CF_attrition count",$A$3)</f>
        <v>237</v>
      </c>
      <c r="C8" s="4">
        <f>GETPIVOTDATA("Average of Age",$A$3)</f>
        <v>36.923809523809524</v>
      </c>
      <c r="D8">
        <f>A8-B8</f>
        <v>1233</v>
      </c>
      <c r="E8" s="2">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5F995-5703-416D-BDCD-018CC7ADD20F}">
  <dimension ref="A3:C7"/>
  <sheetViews>
    <sheetView zoomScale="80" zoomScaleNormal="80" workbookViewId="0">
      <selection activeCell="K21" sqref="K21"/>
    </sheetView>
  </sheetViews>
  <sheetFormatPr defaultRowHeight="15.75" x14ac:dyDescent="0.25"/>
  <cols>
    <col min="1" max="1" width="24.375" bestFit="1" customWidth="1"/>
  </cols>
  <sheetData>
    <row r="3" spans="1:3" x14ac:dyDescent="0.25">
      <c r="A3" t="s">
        <v>1562</v>
      </c>
    </row>
    <row r="4" spans="1:3" x14ac:dyDescent="0.25">
      <c r="A4" s="3">
        <v>2.6265306122448981</v>
      </c>
    </row>
    <row r="6" spans="1:3" x14ac:dyDescent="0.25">
      <c r="A6" t="s">
        <v>1563</v>
      </c>
      <c r="B6" s="3">
        <f>GETPIVOTDATA("Job Satisfaction",$A$3)</f>
        <v>2.6265306122448981</v>
      </c>
      <c r="C6">
        <f>B6/4</f>
        <v>0.65663265306122454</v>
      </c>
    </row>
    <row r="7" spans="1:3" x14ac:dyDescent="0.25">
      <c r="A7" t="s">
        <v>1564</v>
      </c>
      <c r="B7" s="3">
        <f>4-B6</f>
        <v>1.3734693877551019</v>
      </c>
      <c r="C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C5640-8DA5-4013-944F-8259E1C11D7F}">
  <dimension ref="A3:F6"/>
  <sheetViews>
    <sheetView workbookViewId="0">
      <selection activeCell="C7" sqref="C7"/>
    </sheetView>
  </sheetViews>
  <sheetFormatPr defaultRowHeight="15.75" x14ac:dyDescent="0.25"/>
  <cols>
    <col min="1" max="1" width="12.375" bestFit="1" customWidth="1"/>
    <col min="2" max="2" width="23.125" bestFit="1" customWidth="1"/>
  </cols>
  <sheetData>
    <row r="3" spans="1:6" x14ac:dyDescent="0.25">
      <c r="A3" s="6" t="s">
        <v>1565</v>
      </c>
      <c r="B3" t="s">
        <v>1567</v>
      </c>
      <c r="D3" t="s">
        <v>62</v>
      </c>
      <c r="E3" t="s">
        <v>51</v>
      </c>
    </row>
    <row r="4" spans="1:6" x14ac:dyDescent="0.25">
      <c r="A4" s="7" t="s">
        <v>51</v>
      </c>
      <c r="B4">
        <v>588</v>
      </c>
      <c r="D4">
        <f>IFERROR(GETPIVOTDATA("Employee Count",$A$3,"Gender","Male"),0)</f>
        <v>882</v>
      </c>
      <c r="E4">
        <f>IFERROR(GETPIVOTDATA("Employee Count",$A$3,"Gender","Female"),0)</f>
        <v>588</v>
      </c>
    </row>
    <row r="5" spans="1:6" x14ac:dyDescent="0.25">
      <c r="A5" s="7" t="s">
        <v>62</v>
      </c>
      <c r="B5">
        <v>882</v>
      </c>
      <c r="D5" s="1">
        <f>IFERROR(D4/($E$4+$D$4), 0)</f>
        <v>0.6</v>
      </c>
      <c r="E5" s="1">
        <f>IFERROR(E4/($E$4+$D$4),0)</f>
        <v>0.4</v>
      </c>
      <c r="F5" t="s">
        <v>1568</v>
      </c>
    </row>
    <row r="6" spans="1:6" x14ac:dyDescent="0.25">
      <c r="A6" s="7" t="s">
        <v>1566</v>
      </c>
      <c r="B6">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D0E86-965F-4B74-BA80-D2E6CAE6BFD7}">
  <dimension ref="A3:B9"/>
  <sheetViews>
    <sheetView workbookViewId="0">
      <selection activeCell="B3" sqref="B3"/>
    </sheetView>
  </sheetViews>
  <sheetFormatPr defaultRowHeight="15.75" x14ac:dyDescent="0.25"/>
  <cols>
    <col min="1" max="1" width="16.125" bestFit="1" customWidth="1"/>
    <col min="2" max="2" width="23.375" bestFit="1" customWidth="1"/>
  </cols>
  <sheetData>
    <row r="3" spans="1:2" x14ac:dyDescent="0.25">
      <c r="A3" s="6" t="s">
        <v>1565</v>
      </c>
      <c r="B3" t="s">
        <v>1555</v>
      </c>
    </row>
    <row r="4" spans="1:2" x14ac:dyDescent="0.25">
      <c r="A4" s="7" t="s">
        <v>134</v>
      </c>
      <c r="B4">
        <v>5</v>
      </c>
    </row>
    <row r="5" spans="1:2" x14ac:dyDescent="0.25">
      <c r="A5" s="7" t="s">
        <v>65</v>
      </c>
      <c r="B5">
        <v>31</v>
      </c>
    </row>
    <row r="6" spans="1:2" x14ac:dyDescent="0.25">
      <c r="A6" s="7" t="s">
        <v>55</v>
      </c>
      <c r="B6">
        <v>44</v>
      </c>
    </row>
    <row r="7" spans="1:2" x14ac:dyDescent="0.25">
      <c r="A7" s="7" t="s">
        <v>71</v>
      </c>
      <c r="B7">
        <v>58</v>
      </c>
    </row>
    <row r="8" spans="1:2" x14ac:dyDescent="0.25">
      <c r="A8" s="7" t="s">
        <v>77</v>
      </c>
      <c r="B8">
        <v>99</v>
      </c>
    </row>
    <row r="9" spans="1:2" x14ac:dyDescent="0.25">
      <c r="A9" s="7" t="s">
        <v>1566</v>
      </c>
      <c r="B9">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8AEA1-F699-47EF-AF6D-3E359DE0E04A}">
  <dimension ref="A3:E13"/>
  <sheetViews>
    <sheetView topLeftCell="A7" workbookViewId="0">
      <selection activeCell="B20" sqref="B20"/>
    </sheetView>
  </sheetViews>
  <sheetFormatPr defaultRowHeight="15.75" x14ac:dyDescent="0.25"/>
  <cols>
    <col min="1" max="1" width="22.875" bestFit="1" customWidth="1"/>
    <col min="2" max="2" width="23.375" bestFit="1" customWidth="1"/>
    <col min="4" max="4" width="22.875" bestFit="1" customWidth="1"/>
    <col min="5" max="5" width="12.75" bestFit="1" customWidth="1"/>
  </cols>
  <sheetData>
    <row r="3" spans="1:5" x14ac:dyDescent="0.25">
      <c r="A3" s="6" t="s">
        <v>1565</v>
      </c>
      <c r="B3" t="s">
        <v>1555</v>
      </c>
      <c r="D3" t="s">
        <v>9</v>
      </c>
      <c r="E3" t="s">
        <v>1558</v>
      </c>
    </row>
    <row r="4" spans="1:5" x14ac:dyDescent="0.25">
      <c r="A4" s="7" t="s">
        <v>101</v>
      </c>
      <c r="B4">
        <v>2</v>
      </c>
      <c r="D4" t="str">
        <f>A4</f>
        <v>Research Director</v>
      </c>
      <c r="E4">
        <f>GETPIVOTDATA("CF_attrition count",$A$3,"Job Role",A4)</f>
        <v>2</v>
      </c>
    </row>
    <row r="5" spans="1:5" x14ac:dyDescent="0.25">
      <c r="A5" s="7" t="s">
        <v>95</v>
      </c>
      <c r="B5">
        <v>5</v>
      </c>
      <c r="D5" t="str">
        <f t="shared" ref="D5:D12" si="0">A5</f>
        <v>Manager</v>
      </c>
      <c r="E5">
        <f t="shared" ref="E5:E12" si="1">GETPIVOTDATA("CF_attrition count",$A$3,"Job Role",A5)</f>
        <v>5</v>
      </c>
    </row>
    <row r="6" spans="1:5" x14ac:dyDescent="0.25">
      <c r="A6" s="7" t="s">
        <v>83</v>
      </c>
      <c r="B6">
        <v>9</v>
      </c>
      <c r="D6" t="str">
        <f t="shared" si="0"/>
        <v>Healthcare Representative</v>
      </c>
      <c r="E6">
        <f t="shared" si="1"/>
        <v>9</v>
      </c>
    </row>
    <row r="7" spans="1:5" x14ac:dyDescent="0.25">
      <c r="A7" s="7" t="s">
        <v>81</v>
      </c>
      <c r="B7">
        <v>10</v>
      </c>
      <c r="D7" t="str">
        <f t="shared" si="0"/>
        <v>Manufacturing Director</v>
      </c>
      <c r="E7">
        <f t="shared" si="1"/>
        <v>10</v>
      </c>
    </row>
    <row r="8" spans="1:5" x14ac:dyDescent="0.25">
      <c r="A8" s="7" t="s">
        <v>163</v>
      </c>
      <c r="B8">
        <v>12</v>
      </c>
      <c r="D8" t="str">
        <f t="shared" si="0"/>
        <v>Human Resources</v>
      </c>
      <c r="E8">
        <f t="shared" si="1"/>
        <v>12</v>
      </c>
    </row>
    <row r="9" spans="1:5" x14ac:dyDescent="0.25">
      <c r="A9" s="7" t="s">
        <v>99</v>
      </c>
      <c r="B9">
        <v>33</v>
      </c>
      <c r="D9" t="str">
        <f t="shared" si="0"/>
        <v>Sales Representative</v>
      </c>
      <c r="E9">
        <f t="shared" si="1"/>
        <v>33</v>
      </c>
    </row>
    <row r="10" spans="1:5" x14ac:dyDescent="0.25">
      <c r="A10" s="7" t="s">
        <v>63</v>
      </c>
      <c r="B10">
        <v>47</v>
      </c>
      <c r="D10" t="str">
        <f t="shared" si="0"/>
        <v>Research Scientist</v>
      </c>
      <c r="E10">
        <f t="shared" si="1"/>
        <v>47</v>
      </c>
    </row>
    <row r="11" spans="1:5" x14ac:dyDescent="0.25">
      <c r="A11" s="7" t="s">
        <v>52</v>
      </c>
      <c r="B11">
        <v>57</v>
      </c>
      <c r="D11" t="str">
        <f t="shared" si="0"/>
        <v>Sales Executive</v>
      </c>
      <c r="E11">
        <f t="shared" si="1"/>
        <v>57</v>
      </c>
    </row>
    <row r="12" spans="1:5" x14ac:dyDescent="0.25">
      <c r="A12" s="7" t="s">
        <v>68</v>
      </c>
      <c r="B12">
        <v>62</v>
      </c>
      <c r="D12" t="str">
        <f t="shared" si="0"/>
        <v>Laboratory Technician</v>
      </c>
      <c r="E12">
        <f t="shared" si="1"/>
        <v>62</v>
      </c>
    </row>
    <row r="13" spans="1:5" x14ac:dyDescent="0.25">
      <c r="A13" s="7" t="s">
        <v>1566</v>
      </c>
      <c r="B13">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FD356-3994-4947-B39F-AAC8C5251BA7}">
  <dimension ref="A3:B7"/>
  <sheetViews>
    <sheetView workbookViewId="0">
      <selection activeCell="B5" sqref="B5"/>
    </sheetView>
  </sheetViews>
  <sheetFormatPr defaultRowHeight="15.75" x14ac:dyDescent="0.25"/>
  <cols>
    <col min="1" max="1" width="12.375" bestFit="1" customWidth="1"/>
    <col min="2" max="2" width="23.375" bestFit="1" customWidth="1"/>
  </cols>
  <sheetData>
    <row r="3" spans="1:2" x14ac:dyDescent="0.25">
      <c r="A3" s="6" t="s">
        <v>1565</v>
      </c>
      <c r="B3" t="s">
        <v>1555</v>
      </c>
    </row>
    <row r="4" spans="1:2" x14ac:dyDescent="0.25">
      <c r="A4" s="7" t="s">
        <v>161</v>
      </c>
      <c r="B4" s="8">
        <v>5.0632911392405063E-2</v>
      </c>
    </row>
    <row r="5" spans="1:2" x14ac:dyDescent="0.25">
      <c r="A5" s="7" t="s">
        <v>48</v>
      </c>
      <c r="B5" s="8">
        <v>0.3881856540084388</v>
      </c>
    </row>
    <row r="6" spans="1:2" x14ac:dyDescent="0.25">
      <c r="A6" s="7" t="s">
        <v>60</v>
      </c>
      <c r="B6" s="8">
        <v>0.56118143459915615</v>
      </c>
    </row>
    <row r="7" spans="1:2" x14ac:dyDescent="0.25">
      <c r="A7" s="7" t="s">
        <v>1566</v>
      </c>
      <c r="B7" s="8">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FF14E-AB1B-4286-8ED5-5ED0C6FD730B}">
  <dimension ref="A3:B9"/>
  <sheetViews>
    <sheetView workbookViewId="0">
      <selection activeCell="B6" sqref="B6"/>
    </sheetView>
  </sheetViews>
  <sheetFormatPr defaultRowHeight="15.75" x14ac:dyDescent="0.25"/>
  <cols>
    <col min="1" max="1" width="12.375" bestFit="1" customWidth="1"/>
    <col min="2" max="2" width="23.375" bestFit="1" customWidth="1"/>
  </cols>
  <sheetData>
    <row r="3" spans="1:2" x14ac:dyDescent="0.25">
      <c r="A3" s="6" t="s">
        <v>1565</v>
      </c>
      <c r="B3" t="s">
        <v>1555</v>
      </c>
    </row>
    <row r="4" spans="1:2" x14ac:dyDescent="0.25">
      <c r="A4" s="7" t="s">
        <v>69</v>
      </c>
      <c r="B4">
        <v>112</v>
      </c>
    </row>
    <row r="5" spans="1:2" x14ac:dyDescent="0.25">
      <c r="A5" s="7" t="s">
        <v>46</v>
      </c>
      <c r="B5">
        <v>51</v>
      </c>
    </row>
    <row r="6" spans="1:2" x14ac:dyDescent="0.25">
      <c r="A6" s="7" t="s">
        <v>92</v>
      </c>
      <c r="B6">
        <v>38</v>
      </c>
    </row>
    <row r="7" spans="1:2" x14ac:dyDescent="0.25">
      <c r="A7" s="7" t="s">
        <v>58</v>
      </c>
      <c r="B7">
        <v>25</v>
      </c>
    </row>
    <row r="8" spans="1:2" x14ac:dyDescent="0.25">
      <c r="A8" s="7" t="s">
        <v>75</v>
      </c>
      <c r="B8">
        <v>11</v>
      </c>
    </row>
    <row r="9" spans="1:2" x14ac:dyDescent="0.25">
      <c r="A9" s="7" t="s">
        <v>1566</v>
      </c>
      <c r="B9">
        <v>237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BA0ED-089E-4DEA-A4B3-4140D5141769}">
  <dimension ref="A3:E7"/>
  <sheetViews>
    <sheetView workbookViewId="0">
      <selection activeCell="I8" sqref="I8"/>
    </sheetView>
  </sheetViews>
  <sheetFormatPr defaultRowHeight="15.75" x14ac:dyDescent="0.25"/>
  <cols>
    <col min="1" max="1" width="12.375" bestFit="1" customWidth="1"/>
    <col min="2" max="2" width="23.375" bestFit="1" customWidth="1"/>
    <col min="4" max="4" width="12.75" bestFit="1" customWidth="1"/>
  </cols>
  <sheetData>
    <row r="3" spans="1:5" x14ac:dyDescent="0.25">
      <c r="A3" s="6" t="s">
        <v>1565</v>
      </c>
      <c r="B3" t="s">
        <v>1555</v>
      </c>
      <c r="D3" t="s">
        <v>1569</v>
      </c>
      <c r="E3" t="s">
        <v>0</v>
      </c>
    </row>
    <row r="4" spans="1:5" x14ac:dyDescent="0.25">
      <c r="A4" s="7" t="s">
        <v>53</v>
      </c>
      <c r="B4">
        <v>120</v>
      </c>
      <c r="D4" t="str">
        <f>A4</f>
        <v>Single</v>
      </c>
      <c r="E4">
        <f>GETPIVOTDATA("CF_attrition count",$A$3,"Marital Status",A4)</f>
        <v>120</v>
      </c>
    </row>
    <row r="5" spans="1:5" x14ac:dyDescent="0.25">
      <c r="A5" s="7" t="s">
        <v>64</v>
      </c>
      <c r="B5">
        <v>84</v>
      </c>
      <c r="D5" t="str">
        <f t="shared" ref="D5:D6" si="0">A5</f>
        <v>Married</v>
      </c>
      <c r="E5">
        <f t="shared" ref="E5:E6" si="1">GETPIVOTDATA("CF_attrition count",$A$3,"Marital Status",A5)</f>
        <v>84</v>
      </c>
    </row>
    <row r="6" spans="1:5" x14ac:dyDescent="0.25">
      <c r="A6" s="7" t="s">
        <v>79</v>
      </c>
      <c r="B6">
        <v>33</v>
      </c>
      <c r="D6" t="str">
        <f t="shared" si="0"/>
        <v>Divorced</v>
      </c>
      <c r="E6">
        <f t="shared" si="1"/>
        <v>33</v>
      </c>
    </row>
    <row r="7" spans="1:5" x14ac:dyDescent="0.25">
      <c r="A7" s="7" t="s">
        <v>1566</v>
      </c>
      <c r="B7">
        <v>237</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8E4C-6A50-4A2B-A1D9-424291481C3E}">
  <dimension ref="A1:AR1471"/>
  <sheetViews>
    <sheetView topLeftCell="A2" workbookViewId="0">
      <selection activeCell="B35" sqref="B35"/>
    </sheetView>
  </sheetViews>
  <sheetFormatPr defaultRowHeight="15.75" x14ac:dyDescent="0.25"/>
  <cols>
    <col min="1" max="1" width="9.75" customWidth="1"/>
    <col min="2" max="2" width="15.375" customWidth="1"/>
    <col min="3" max="3" width="13.25" customWidth="1"/>
    <col min="4" max="4" width="17.625" bestFit="1" customWidth="1"/>
    <col min="5" max="5" width="12.75" customWidth="1"/>
    <col min="6" max="6" width="15.5" customWidth="1"/>
    <col min="7" max="7" width="9" customWidth="1"/>
    <col min="8" max="8" width="18.125" customWidth="1"/>
    <col min="10" max="10" width="23.25" bestFit="1" customWidth="1"/>
    <col min="11" max="11" width="14.375" customWidth="1"/>
    <col min="12" max="12" width="11.25" customWidth="1"/>
    <col min="14" max="14" width="22.75" customWidth="1"/>
    <col min="18" max="18" width="17.875" customWidth="1"/>
    <col min="19" max="19" width="18.75" customWidth="1"/>
    <col min="20" max="20" width="16.5" customWidth="1"/>
    <col min="21" max="21" width="20.375" customWidth="1"/>
    <col min="22" max="22" width="11.125" customWidth="1"/>
    <col min="23" max="23" width="20.125" customWidth="1"/>
    <col min="24" max="24" width="16" bestFit="1" customWidth="1"/>
    <col min="25" max="25" width="16.375" customWidth="1"/>
    <col min="26" max="26" width="23.625" customWidth="1"/>
    <col min="27" max="27" width="12.5" customWidth="1"/>
    <col min="28" max="28" width="16.375" customWidth="1"/>
    <col min="29" max="29" width="10.25" customWidth="1"/>
    <col min="30" max="30" width="15.75" customWidth="1"/>
    <col min="31" max="31" width="16.25" customWidth="1"/>
    <col min="32" max="32" width="14" customWidth="1"/>
    <col min="33" max="33" width="23.625" customWidth="1"/>
    <col min="34" max="34" width="18.75" customWidth="1"/>
    <col min="35" max="35" width="19.125" customWidth="1"/>
    <col min="36" max="36" width="23.25" customWidth="1"/>
    <col min="37" max="37" width="15.75" customWidth="1"/>
    <col min="38" max="38" width="18.25" customWidth="1"/>
    <col min="39" max="39" width="19.5" customWidth="1"/>
    <col min="40" max="40" width="17.625" customWidth="1"/>
    <col min="41" max="41" width="17.875" customWidth="1"/>
    <col min="42" max="42" width="20.25" customWidth="1"/>
    <col min="43" max="43" width="25.25" customWidth="1"/>
    <col min="44" max="44" width="23.75" customWidth="1"/>
  </cols>
  <sheetData>
    <row r="1" spans="1:4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25">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25">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25">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25">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25">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25">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25">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25">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25">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25">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25">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25">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25">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25">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25">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25">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25">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25">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25">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25">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25">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25">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25">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25">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25">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25">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25">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25">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25">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25">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25">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25">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25">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25">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25">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25">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25">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25">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25">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25">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25">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25">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25">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25">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25">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25">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25">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25">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25">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25">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25">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25">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25">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25">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25">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25">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25">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25">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25">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25">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25">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25">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25">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25">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25">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25">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25">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25">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25">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25">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25">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25">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25">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25">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25">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25">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25">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25">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25">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25">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25">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25">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25">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25">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25">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25">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25">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25">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25">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25">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25">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25">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25">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25">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25">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25">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25">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25">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25">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25">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25">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25">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25">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25">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25">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25">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25">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25">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25">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25">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25">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25">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25">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25">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25">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25">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25">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25">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25">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25">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25">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25">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25">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25">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25">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25">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25">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25">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25">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25">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25">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25">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25">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25">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25">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25">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25">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25">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25">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25">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25">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25">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25">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25">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25">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25">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25">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25">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25">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25">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25">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25">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25">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25">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25">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25">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25">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25">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25">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25">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25">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25">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25">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25">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25">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25">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25">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25">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25">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25">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25">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25">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25">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25">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25">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25">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25">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25">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25">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25">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25">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25">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25">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25">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25">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25">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25">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25">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25">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25">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25">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25">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25">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25">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25">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25">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25">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25">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25">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25">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25">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25">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25">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25">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25">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25">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25">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25">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25">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25">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25">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25">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25">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25">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25">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25">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25">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25">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25">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25">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25">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25">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25">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25">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25">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25">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25">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25">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25">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25">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25">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25">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25">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25">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25">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25">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25">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25">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25">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25">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25">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25">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25">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25">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25">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25">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25">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25">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25">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25">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25">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25">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25">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25">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25">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25">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25">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25">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25">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25">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25">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25">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25">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25">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25">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25">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25">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25">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25">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25">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25">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25">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25">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25">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25">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25">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25">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25">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25">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25">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25">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25">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25">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25">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25">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25">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25">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25">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25">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25">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25">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25">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25">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25">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25">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25">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25">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25">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25">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25">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25">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25">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25">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25">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25">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25">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25">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25">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25">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25">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25">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25">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25">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25">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25">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25">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25">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25">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25">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25">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25">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25">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25">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25">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25">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25">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25">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25">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25">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25">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25">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25">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25">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25">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25">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25">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25">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25">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25">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25">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25">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25">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25">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25">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25">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25">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25">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25">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25">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25">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25">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25">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25">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25">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25">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25">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25">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25">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25">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25">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25">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25">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25">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25">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25">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25">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25">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25">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25">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25">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25">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25">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25">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25">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25">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25">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25">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25">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25">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25">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25">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25">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25">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25">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25">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25">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25">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25">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25">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25">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25">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25">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25">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25">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25">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25">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25">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25">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25">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25">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25">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25">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25">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25">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25">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25">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25">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25">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25">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25">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25">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25">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25">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25">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25">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25">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25">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25">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25">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25">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25">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25">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25">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25">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25">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25">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25">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25">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25">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25">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25">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25">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25">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25">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25">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25">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25">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25">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25">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25">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25">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25">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25">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25">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25">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25">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25">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25">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25">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25">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25">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25">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25">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25">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25">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25">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25">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25">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25">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25">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25">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25">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25">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25">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25">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25">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25">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25">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25">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25">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25">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25">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25">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25">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25">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25">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25">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25">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25">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25">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25">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25">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25">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25">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25">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25">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25">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25">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25">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25">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25">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25">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25">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25">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25">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25">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25">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25">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25">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25">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25">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25">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25">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25">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25">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25">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25">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25">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25">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25">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25">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25">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25">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25">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25">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25">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25">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25">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25">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25">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25">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25">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25">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25">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25">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25">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25">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25">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25">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25">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25">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25">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25">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25">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25">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25">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25">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25">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25">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25">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25">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25">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25">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25">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25">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25">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25">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25">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25">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25">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25">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25">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25">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25">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25">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25">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25">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25">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25">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25">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25">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25">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25">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25">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25">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25">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25">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25">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25">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25">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25">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25">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25">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25">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25">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25">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25">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25">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25">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25">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25">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25">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25">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25">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25">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25">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25">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25">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25">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25">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25">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25">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25">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25">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25">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25">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25">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25">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25">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25">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25">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25">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25">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25">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25">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25">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25">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25">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25">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25">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25">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25">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25">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25">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25">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25">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25">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25">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25">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25">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25">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25">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25">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25">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25">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25">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25">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25">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25">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25">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25">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25">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25">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25">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25">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25">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25">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25">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25">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25">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25">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25">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25">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25">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25">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25">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25">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25">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25">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25">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25">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25">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25">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25">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25">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25">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25">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25">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25">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25">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25">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25">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25">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25">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25">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25">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25">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25">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25">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25">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25">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25">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25">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25">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25">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25">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25">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25">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25">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25">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25">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25">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25">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25">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25">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25">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25">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25">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25">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25">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25">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25">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25">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25">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25">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25">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25">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25">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25">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25">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25">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25">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25">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25">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25">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25">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25">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25">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25">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25">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25">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25">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25">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25">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25">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25">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25">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25">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25">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25">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25">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25">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25">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25">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25">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25">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25">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25">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25">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25">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25">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25">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25">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25">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25">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25">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25">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25">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25">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25">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25">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25">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25">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25">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25">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25">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25">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25">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25">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25">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25">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25">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25">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25">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25">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25">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25">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25">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25">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25">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25">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25">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25">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25">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25">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25">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25">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25">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25">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25">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25">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25">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25">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25">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25">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25">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25">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25">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25">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25">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25">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25">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25">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25">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25">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25">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25">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25">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25">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25">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25">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25">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25">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25">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25">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25">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25">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25">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25">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25">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25">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25">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25">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25">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25">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25">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25">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25">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25">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25">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25">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25">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25">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25">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25">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25">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25">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25">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25">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25">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25">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25">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25">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25">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25">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25">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25">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25">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25">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25">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25">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25">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25">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25">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25">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25">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25">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25">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25">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25">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25">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25">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25">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25">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25">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25">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25">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25">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25">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25">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25">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25">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25">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25">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25">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25">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25">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25">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25">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25">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25">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25">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25">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25">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25">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25">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25">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25">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25">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25">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25">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25">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25">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25">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25">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25">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25">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25">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25">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25">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25">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25">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25">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25">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25">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25">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25">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25">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25">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25">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25">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25">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25">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25">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25">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25">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25">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25">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25">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25">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25">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25">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25">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25">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25">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25">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25">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25">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25">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25">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25">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25">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25">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25">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25">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25">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25">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25">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25">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25">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25">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25">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25">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25">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25">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25">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25">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25">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25">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25">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25">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25">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25">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25">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25">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25">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25">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25">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25">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25">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25">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25">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25">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25">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25">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25">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25">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25">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25">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25">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25">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25">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25">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25">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25">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25">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25">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25">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25">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25">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25">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25">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25">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25">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25">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25">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25">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25">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25">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25">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25">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25">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25">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25">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25">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25">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25">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25">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25">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25">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25">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25">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25">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25">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25">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25">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25">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25">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25">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25">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25">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25">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25">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25">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25">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25">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25">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25">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25">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25">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25">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25">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25">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25">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25">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25">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25">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25">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25">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25">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25">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25">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25">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25">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25">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25">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25">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25">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25">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25">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25">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25">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25">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25">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25">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25">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25">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25">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25">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25">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25">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25">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25">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25">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25">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25">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25">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25">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25">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25">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25">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25">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25">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25">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25">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25">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25">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25">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25">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25">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25">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25">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25">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25">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25">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25">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25">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25">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25">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25">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25">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25">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25">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25">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25">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25">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25">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25">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25">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25">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25">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25">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25">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25">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25">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25">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25">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25">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25">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25">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25">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25">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25">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25">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25">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25">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25">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25">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25">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25">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25">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25">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25">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25">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25">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25">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25">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25">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25">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25">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25">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25">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25">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25">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25">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25">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25">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25">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25">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25">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25">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25">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25">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25">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25">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25">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25">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25">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25">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25">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25">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25">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25">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25">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25">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25">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25">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25">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25">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25">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25">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25">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25">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25">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25">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25">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25">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25">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25">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25">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25">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25">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25">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25">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25">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25">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25">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25">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25">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25">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25">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25">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25">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25">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25">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25">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25">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25">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25">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25">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25">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25">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25">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25">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25">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25">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25">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25">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25">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25">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25">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25">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25">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25">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25">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25">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25">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25">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25">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25">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25">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25">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25">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25">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25">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25">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25">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25">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25">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25">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25">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25">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25">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25">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25">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25">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25">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25">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25">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25">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25">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25">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25">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25">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25">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25">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25">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25">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25">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25">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25">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25">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25">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25">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25">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25">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25">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25">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25">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25">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25">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25">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25">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25">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25">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25">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25">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25">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25">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25">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25">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25">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25">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25">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25">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25">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25">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25">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25">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25">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25">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25">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25">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25">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25">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25">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25">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25">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25">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25">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25">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25">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25">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25">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25">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25">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25">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25">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25">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25">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25">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25">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25">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25">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25">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25">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25">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25">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25">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25">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25">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25">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25">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25">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25">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25">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25">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25">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25">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25">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25">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25">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25">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25">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25">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25">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25">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25">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25">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25">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25">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25">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25">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25">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25">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25">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25">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25">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25">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25">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25">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25">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25">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25">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25">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25">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25">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25">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25">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25">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25">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25">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25">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25">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25">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25">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25">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25">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25">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25">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25">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25">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25">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25">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25">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25">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25">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25">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25">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25">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25">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25">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25">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25">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25">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25">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25">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25">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25">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25">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25">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25">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25">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25">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25">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25">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25">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25">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25">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25">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25">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25">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25">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25">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25">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25">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25">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25">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25">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25">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25">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25">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25">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25">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25">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25">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25">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25">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25">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25">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25">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25">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25">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25">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25">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25">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25">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25">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25">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25">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25">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25">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25">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25">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25">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25">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25">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25">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25">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25">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25">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25">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25">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25">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25">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25">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25">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25">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25">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25">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25">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25">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25">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25">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25">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25">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25">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25">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25">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25">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25">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25">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25">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25">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25">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25">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25">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25">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25">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25">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25">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25">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25">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25">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25">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25">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25">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25">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25">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25">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25">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25">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25">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25">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25">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25">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25">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25">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25">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25">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25">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25">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25">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25">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25">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25">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25">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25">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25">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25">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25">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25">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25">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25">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25">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25">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25">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25">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25">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25">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25">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25">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25">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25">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25">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25">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25">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25">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25">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25">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Dashboard</vt:lpstr>
      <vt:lpstr>KPIs</vt:lpstr>
      <vt:lpstr>Rating</vt:lpstr>
      <vt:lpstr>Gender</vt:lpstr>
      <vt:lpstr>Attrition by education</vt:lpstr>
      <vt:lpstr>Attrition by Job role</vt:lpstr>
      <vt:lpstr>Attrition by Department</vt:lpstr>
      <vt:lpstr>Attrition by Age Group</vt:lpstr>
      <vt:lpstr>Attrition by Maritial Status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Satyaeet Das Chowdhury</dc:creator>
  <cp:lastModifiedBy>Admin</cp:lastModifiedBy>
  <dcterms:created xsi:type="dcterms:W3CDTF">2022-12-29T16:02:46Z</dcterms:created>
  <dcterms:modified xsi:type="dcterms:W3CDTF">2023-07-27T11:11:05Z</dcterms:modified>
</cp:coreProperties>
</file>