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fdf2e738573519e/Documents/Projects/1.Excel Projects/3.Personal-Budgeting Tracker Project/"/>
    </mc:Choice>
  </mc:AlternateContent>
  <xr:revisionPtr revIDLastSave="6" documentId="11_D88E1775E44C7380FBFEB346E668004BF121211B" xr6:coauthVersionLast="47" xr6:coauthVersionMax="47" xr10:uidLastSave="{B524F7B9-31E8-4D8F-99EE-A9502A86080A}"/>
  <bookViews>
    <workbookView xWindow="-120" yWindow="-120" windowWidth="20730" windowHeight="11160" activeTab="1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C16" i="2" l="1"/>
  <c r="P16" i="2" s="1"/>
  <c r="D16" i="2"/>
  <c r="E16" i="2"/>
  <c r="F16" i="2"/>
  <c r="F21" i="2" s="1"/>
  <c r="F22" i="2" s="1"/>
  <c r="G16" i="2"/>
  <c r="G21" i="2" s="1"/>
  <c r="H16" i="2"/>
  <c r="I16" i="2"/>
  <c r="J16" i="2"/>
  <c r="J21" i="2" s="1"/>
  <c r="J22" i="2" s="1"/>
  <c r="K16" i="2"/>
  <c r="K21" i="2" s="1"/>
  <c r="K22" i="2" s="1"/>
  <c r="L16" i="2"/>
  <c r="M16" i="2"/>
  <c r="N16" i="2"/>
  <c r="N21" i="2" s="1"/>
  <c r="N22" i="2" s="1"/>
  <c r="C17" i="2"/>
  <c r="P17" i="2" s="1"/>
  <c r="D17" i="2"/>
  <c r="E17" i="2"/>
  <c r="F17" i="2"/>
  <c r="G17" i="2"/>
  <c r="H17" i="2"/>
  <c r="I17" i="2"/>
  <c r="J17" i="2"/>
  <c r="K17" i="2"/>
  <c r="L17" i="2"/>
  <c r="M17" i="2"/>
  <c r="N17" i="2"/>
  <c r="C18" i="2"/>
  <c r="P18" i="2" s="1"/>
  <c r="D18" i="2"/>
  <c r="E18" i="2"/>
  <c r="F18" i="2"/>
  <c r="G18" i="2"/>
  <c r="H18" i="2"/>
  <c r="I18" i="2"/>
  <c r="J18" i="2"/>
  <c r="K18" i="2"/>
  <c r="L18" i="2"/>
  <c r="M18" i="2"/>
  <c r="N18" i="2"/>
  <c r="C19" i="2"/>
  <c r="P19" i="2" s="1"/>
  <c r="D19" i="2"/>
  <c r="E19" i="2"/>
  <c r="F19" i="2"/>
  <c r="G19" i="2"/>
  <c r="H19" i="2"/>
  <c r="I19" i="2"/>
  <c r="J19" i="2"/>
  <c r="K19" i="2"/>
  <c r="L19" i="2"/>
  <c r="M19" i="2"/>
  <c r="N19" i="2"/>
  <c r="C20" i="2"/>
  <c r="P20" i="2" s="1"/>
  <c r="D20" i="2"/>
  <c r="E20" i="2"/>
  <c r="F20" i="2"/>
  <c r="G20" i="2"/>
  <c r="H20" i="2"/>
  <c r="I20" i="2"/>
  <c r="J20" i="2"/>
  <c r="K20" i="2"/>
  <c r="L20" i="2"/>
  <c r="M20" i="2"/>
  <c r="N20" i="2"/>
  <c r="D15" i="2"/>
  <c r="D21" i="2" s="1"/>
  <c r="E15" i="2"/>
  <c r="E21" i="2" s="1"/>
  <c r="E22" i="2" s="1"/>
  <c r="F15" i="2"/>
  <c r="G15" i="2"/>
  <c r="H15" i="2"/>
  <c r="H21" i="2" s="1"/>
  <c r="H22" i="2" s="1"/>
  <c r="I15" i="2"/>
  <c r="I21" i="2" s="1"/>
  <c r="I22" i="2" s="1"/>
  <c r="J15" i="2"/>
  <c r="K15" i="2"/>
  <c r="L15" i="2"/>
  <c r="L21" i="2" s="1"/>
  <c r="L22" i="2" s="1"/>
  <c r="M15" i="2"/>
  <c r="M21" i="2" s="1"/>
  <c r="M22" i="2" s="1"/>
  <c r="N15" i="2"/>
  <c r="C15" i="2"/>
  <c r="P15" i="2" s="1"/>
  <c r="P21" i="2" s="1"/>
  <c r="C8" i="2"/>
  <c r="P8" i="2" s="1"/>
  <c r="D8" i="2"/>
  <c r="E8" i="2"/>
  <c r="F8" i="2"/>
  <c r="F11" i="2" s="1"/>
  <c r="G8" i="2"/>
  <c r="G11" i="2" s="1"/>
  <c r="H8" i="2"/>
  <c r="I8" i="2"/>
  <c r="J8" i="2"/>
  <c r="J11" i="2" s="1"/>
  <c r="K8" i="2"/>
  <c r="K11" i="2" s="1"/>
  <c r="L8" i="2"/>
  <c r="M8" i="2"/>
  <c r="N8" i="2"/>
  <c r="N11" i="2" s="1"/>
  <c r="C9" i="2"/>
  <c r="P9" i="2" s="1"/>
  <c r="D9" i="2"/>
  <c r="E9" i="2"/>
  <c r="F9" i="2"/>
  <c r="G9" i="2"/>
  <c r="H9" i="2"/>
  <c r="I9" i="2"/>
  <c r="J9" i="2"/>
  <c r="K9" i="2"/>
  <c r="L9" i="2"/>
  <c r="M9" i="2"/>
  <c r="N9" i="2"/>
  <c r="C10" i="2"/>
  <c r="P10" i="2" s="1"/>
  <c r="D10" i="2"/>
  <c r="E10" i="2"/>
  <c r="F10" i="2"/>
  <c r="G10" i="2"/>
  <c r="H10" i="2"/>
  <c r="I10" i="2"/>
  <c r="J10" i="2"/>
  <c r="K10" i="2"/>
  <c r="L10" i="2"/>
  <c r="M10" i="2"/>
  <c r="N10" i="2"/>
  <c r="D7" i="2"/>
  <c r="D11" i="2" s="1"/>
  <c r="E7" i="2"/>
  <c r="E11" i="2" s="1"/>
  <c r="F7" i="2"/>
  <c r="G7" i="2"/>
  <c r="H7" i="2"/>
  <c r="H11" i="2" s="1"/>
  <c r="I7" i="2"/>
  <c r="I11" i="2" s="1"/>
  <c r="J7" i="2"/>
  <c r="K7" i="2"/>
  <c r="L7" i="2"/>
  <c r="L11" i="2" s="1"/>
  <c r="M7" i="2"/>
  <c r="M11" i="2" s="1"/>
  <c r="N7" i="2"/>
  <c r="C7" i="2"/>
  <c r="P7" i="2" s="1"/>
  <c r="P11" i="2" s="1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N24" i="2" l="1"/>
  <c r="N25" i="2" s="1"/>
  <c r="N12" i="2"/>
  <c r="J24" i="2"/>
  <c r="J25" i="2" s="1"/>
  <c r="J12" i="2"/>
  <c r="F24" i="2"/>
  <c r="F12" i="2"/>
  <c r="M24" i="2"/>
  <c r="M25" i="2" s="1"/>
  <c r="M12" i="2"/>
  <c r="I24" i="2"/>
  <c r="I12" i="2"/>
  <c r="E24" i="2"/>
  <c r="E25" i="2" s="1"/>
  <c r="E12" i="2"/>
  <c r="L12" i="2"/>
  <c r="L24" i="2"/>
  <c r="L25" i="2" s="1"/>
  <c r="H12" i="2"/>
  <c r="H24" i="2"/>
  <c r="H25" i="2" s="1"/>
  <c r="D24" i="2"/>
  <c r="K12" i="2"/>
  <c r="K24" i="2"/>
  <c r="K25" i="2" s="1"/>
  <c r="G12" i="2"/>
  <c r="G24" i="2"/>
  <c r="G25" i="2" s="1"/>
  <c r="D22" i="2"/>
  <c r="G22" i="2"/>
  <c r="C11" i="2"/>
  <c r="C21" i="2"/>
  <c r="C24" i="2" l="1"/>
  <c r="P24" i="2" s="1"/>
  <c r="D12" i="2"/>
  <c r="I25" i="2"/>
  <c r="F25" i="2"/>
  <c r="D25" i="2" l="1"/>
</calcChain>
</file>

<file path=xl/sharedStrings.xml><?xml version="1.0" encoding="utf-8"?>
<sst xmlns="http://schemas.openxmlformats.org/spreadsheetml/2006/main" count="236" uniqueCount="68">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</sst>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D9E2F3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8" tint="0.39994506668294322"/>
        <bgColor rgb="FFD9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164" fontId="9" fillId="5" borderId="4" xfId="0" applyNumberFormat="1" applyFont="1" applyFill="1" applyBorder="1"/>
    <xf numFmtId="0" fontId="8" fillId="6" borderId="4" xfId="0" applyFont="1" applyFill="1" applyBorder="1" applyAlignment="1">
      <alignment horizontal="left"/>
    </xf>
    <xf numFmtId="9" fontId="8" fillId="6" borderId="4" xfId="0" applyNumberFormat="1" applyFont="1" applyFill="1" applyBorder="1"/>
    <xf numFmtId="9" fontId="8" fillId="7" borderId="4" xfId="0" applyNumberFormat="1" applyFont="1" applyFill="1" applyBorder="1"/>
    <xf numFmtId="164" fontId="7" fillId="5" borderId="4" xfId="0" applyNumberFormat="1" applyFont="1" applyFill="1" applyBorder="1"/>
    <xf numFmtId="9" fontId="8" fillId="5" borderId="4" xfId="0" applyNumberFormat="1" applyFont="1" applyFill="1" applyBorder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21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b/>
        <i/>
        <color rgb="FF00B050"/>
      </font>
    </dxf>
    <dxf>
      <font>
        <b/>
        <i/>
        <color rgb="FFFF0000"/>
      </font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00B050"/>
      </font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b/>
        <i/>
        <color rgb="FF00B05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DABF-4B22-8557-37F50DB5F7E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DABF-4B22-8557-37F50DB5F7E4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DABF-4B22-8557-37F50DB5F7E4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DABF-4B22-8557-37F50DB5F7E4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DABF-4B22-8557-37F50DB5F7E4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DABF-4B22-8557-37F50DB5F7E4}"/>
              </c:ext>
            </c:extLst>
          </c:dPt>
          <c:dLbls>
            <c:dLbl>
              <c:idx val="0"/>
              <c:layout>
                <c:manualLayout>
                  <c:x val="-0.16029182995961122"/>
                  <c:y val="-3.14645176395203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BF-4B22-8557-37F50DB5F7E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BF-4B22-8557-37F50DB5F7E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BF-4B22-8557-37F50DB5F7E4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solidFill>
                        <a:schemeClr val="bg1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BF-4B22-8557-37F50DB5F7E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ABF-4B22-8557-37F50DB5F7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Dashboard!$B$15:$B$20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Dashboard!$P$15:$P$20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BF-4B22-8557-37F50DB5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68FA-4FE4-BDF4-15B46DF0604D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68FA-4FE4-BDF4-15B46DF0604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68FA-4FE4-BDF4-15B46DF060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68FA-4FE4-BDF4-15B46DF0604D}"/>
              </c:ext>
            </c:extLst>
          </c:dPt>
          <c:dLbls>
            <c:dLbl>
              <c:idx val="0"/>
              <c:layout>
                <c:manualLayout>
                  <c:x val="-0.14228594307067549"/>
                  <c:y val="-0.12482203743223685"/>
                </c:manualLayout>
              </c:layout>
              <c:spPr/>
              <c:txPr>
                <a:bodyPr/>
                <a:lstStyle/>
                <a:p>
                  <a:pPr lvl="0">
                    <a:defRPr sz="900" b="1" i="0">
                      <a:solidFill>
                        <a:schemeClr val="bg1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A-4FE4-BDF4-15B46DF0604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8FA-4FE4-BDF4-15B46DF060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Dashboard!$P$7:$P$10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FA-4FE4-BDF4-15B46DF0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28</xdr:row>
      <xdr:rowOff>76200</xdr:rowOff>
    </xdr:from>
    <xdr:ext cx="4171950" cy="2028825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28</xdr:row>
      <xdr:rowOff>57150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topLeftCell="A3" zoomScale="70" zoomScaleNormal="70" workbookViewId="0">
      <selection activeCell="E1" sqref="E1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15.75" x14ac:dyDescent="0.25"/>
    <row r="2" spans="2:16" ht="15.75" x14ac:dyDescent="0.25"/>
    <row r="3" spans="2:16" ht="26.25" x14ac:dyDescent="0.4">
      <c r="B3" s="1" t="s">
        <v>0</v>
      </c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</row>
    <row r="4" spans="2:16" ht="15.75" customHeight="1" x14ac:dyDescent="0.25"/>
    <row r="5" spans="2:16" ht="15.75" customHeight="1" x14ac:dyDescent="0.25"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/>
      <c r="P5" s="7" t="s">
        <v>14</v>
      </c>
    </row>
    <row r="6" spans="2:16" ht="15.75" customHeight="1" x14ac:dyDescent="0.25">
      <c r="B6" s="8" t="s">
        <v>15</v>
      </c>
    </row>
    <row r="7" spans="2:16" ht="15.75" customHeight="1" x14ac:dyDescent="0.25">
      <c r="B7" s="9" t="s">
        <v>16</v>
      </c>
      <c r="C7" s="10">
        <f>SUMIFS(Inputs!$F:$F,Inputs!$C:$C,Dashboard!C$5,Inputs!$D:$D,Dashboard!$B7)</f>
        <v>3500</v>
      </c>
      <c r="D7" s="10">
        <f>SUMIFS(Inputs!$F:$F,Inputs!$C:$C,Dashboard!D$5,Inputs!$D:$D,Dashboard!$B7)</f>
        <v>3500</v>
      </c>
      <c r="E7" s="10">
        <f>SUMIFS(Inputs!$F:$F,Inputs!$C:$C,Dashboard!E$5,Inputs!$D:$D,Dashboard!$B7)</f>
        <v>3500</v>
      </c>
      <c r="F7" s="10">
        <f>SUMIFS(Inputs!$F:$F,Inputs!$C:$C,Dashboard!F$5,Inputs!$D:$D,Dashboard!$B7)</f>
        <v>3500</v>
      </c>
      <c r="G7" s="10">
        <f>SUMIFS(Inputs!$F:$F,Inputs!$C:$C,Dashboard!G$5,Inputs!$D:$D,Dashboard!$B7)</f>
        <v>3500</v>
      </c>
      <c r="H7" s="10">
        <f>SUMIFS(Inputs!$F:$F,Inputs!$C:$C,Dashboard!H$5,Inputs!$D:$D,Dashboard!$B7)</f>
        <v>3500</v>
      </c>
      <c r="I7" s="10">
        <f>SUMIFS(Inputs!$F:$F,Inputs!$C:$C,Dashboard!I$5,Inputs!$D:$D,Dashboard!$B7)</f>
        <v>3500</v>
      </c>
      <c r="J7" s="10">
        <f>SUMIFS(Inputs!$F:$F,Inputs!$C:$C,Dashboard!J$5,Inputs!$D:$D,Dashboard!$B7)</f>
        <v>3500</v>
      </c>
      <c r="K7" s="10">
        <f>SUMIFS(Inputs!$F:$F,Inputs!$C:$C,Dashboard!K$5,Inputs!$D:$D,Dashboard!$B7)</f>
        <v>0</v>
      </c>
      <c r="L7" s="10">
        <f>SUMIFS(Inputs!$F:$F,Inputs!$C:$C,Dashboard!L$5,Inputs!$D:$D,Dashboard!$B7)</f>
        <v>0</v>
      </c>
      <c r="M7" s="10">
        <f>SUMIFS(Inputs!$F:$F,Inputs!$C:$C,Dashboard!M$5,Inputs!$D:$D,Dashboard!$B7)</f>
        <v>0</v>
      </c>
      <c r="N7" s="10">
        <f>SUMIFS(Inputs!$F:$F,Inputs!$C:$C,Dashboard!N$5,Inputs!$D:$D,Dashboard!$B7)</f>
        <v>0</v>
      </c>
      <c r="P7" s="10">
        <f>SUM(C7:N7)</f>
        <v>28000</v>
      </c>
    </row>
    <row r="8" spans="2:16" ht="15.75" customHeight="1" x14ac:dyDescent="0.25">
      <c r="B8" s="9" t="s">
        <v>17</v>
      </c>
      <c r="C8" s="10">
        <f>SUMIFS(Inputs!$F:$F,Inputs!$C:$C,Dashboard!C$5,Inputs!$D:$D,Dashboard!$B8)</f>
        <v>850</v>
      </c>
      <c r="D8" s="10">
        <f>SUMIFS(Inputs!$F:$F,Inputs!$C:$C,Dashboard!D$5,Inputs!$D:$D,Dashboard!$B8)</f>
        <v>1025</v>
      </c>
      <c r="E8" s="10">
        <f>SUMIFS(Inputs!$F:$F,Inputs!$C:$C,Dashboard!E$5,Inputs!$D:$D,Dashboard!$B8)</f>
        <v>999</v>
      </c>
      <c r="F8" s="10">
        <f>SUMIFS(Inputs!$F:$F,Inputs!$C:$C,Dashboard!F$5,Inputs!$D:$D,Dashboard!$B8)</f>
        <v>1243</v>
      </c>
      <c r="G8" s="10">
        <f>SUMIFS(Inputs!$F:$F,Inputs!$C:$C,Dashboard!G$5,Inputs!$D:$D,Dashboard!$B8)</f>
        <v>1450</v>
      </c>
      <c r="H8" s="10">
        <f>SUMIFS(Inputs!$F:$F,Inputs!$C:$C,Dashboard!H$5,Inputs!$D:$D,Dashboard!$B8)</f>
        <v>2232</v>
      </c>
      <c r="I8" s="10">
        <f>SUMIFS(Inputs!$F:$F,Inputs!$C:$C,Dashboard!I$5,Inputs!$D:$D,Dashboard!$B8)</f>
        <v>2231</v>
      </c>
      <c r="J8" s="10">
        <f>SUMIFS(Inputs!$F:$F,Inputs!$C:$C,Dashboard!J$5,Inputs!$D:$D,Dashboard!$B8)</f>
        <v>2300</v>
      </c>
      <c r="K8" s="10">
        <f>SUMIFS(Inputs!$F:$F,Inputs!$C:$C,Dashboard!K$5,Inputs!$D:$D,Dashboard!$B8)</f>
        <v>0</v>
      </c>
      <c r="L8" s="10">
        <f>SUMIFS(Inputs!$F:$F,Inputs!$C:$C,Dashboard!L$5,Inputs!$D:$D,Dashboard!$B8)</f>
        <v>0</v>
      </c>
      <c r="M8" s="10">
        <f>SUMIFS(Inputs!$F:$F,Inputs!$C:$C,Dashboard!M$5,Inputs!$D:$D,Dashboard!$B8)</f>
        <v>0</v>
      </c>
      <c r="N8" s="10">
        <f>SUMIFS(Inputs!$F:$F,Inputs!$C:$C,Dashboard!N$5,Inputs!$D:$D,Dashboard!$B8)</f>
        <v>0</v>
      </c>
      <c r="P8" s="10">
        <f t="shared" ref="P8:P10" si="0">SUM(C8:N8)</f>
        <v>12330</v>
      </c>
    </row>
    <row r="9" spans="2:16" ht="15.75" customHeight="1" x14ac:dyDescent="0.25">
      <c r="B9" s="9" t="s">
        <v>18</v>
      </c>
      <c r="C9" s="10">
        <f>SUMIFS(Inputs!$F:$F,Inputs!$C:$C,Dashboard!C$5,Inputs!$D:$D,Dashboard!$B9)</f>
        <v>199</v>
      </c>
      <c r="D9" s="10">
        <f>SUMIFS(Inputs!$F:$F,Inputs!$C:$C,Dashboard!D$5,Inputs!$D:$D,Dashboard!$B9)</f>
        <v>228</v>
      </c>
      <c r="E9" s="10">
        <f>SUMIFS(Inputs!$F:$F,Inputs!$C:$C,Dashboard!E$5,Inputs!$D:$D,Dashboard!$B9)</f>
        <v>59</v>
      </c>
      <c r="F9" s="10">
        <f>SUMIFS(Inputs!$F:$F,Inputs!$C:$C,Dashboard!F$5,Inputs!$D:$D,Dashboard!$B9)</f>
        <v>258</v>
      </c>
      <c r="G9" s="10">
        <f>SUMIFS(Inputs!$F:$F,Inputs!$C:$C,Dashboard!G$5,Inputs!$D:$D,Dashboard!$B9)</f>
        <v>1366</v>
      </c>
      <c r="H9" s="10">
        <f>SUMIFS(Inputs!$F:$F,Inputs!$C:$C,Dashboard!H$5,Inputs!$D:$D,Dashboard!$B9)</f>
        <v>199</v>
      </c>
      <c r="I9" s="10">
        <f>SUMIFS(Inputs!$F:$F,Inputs!$C:$C,Dashboard!I$5,Inputs!$D:$D,Dashboard!$B9)</f>
        <v>59</v>
      </c>
      <c r="J9" s="10">
        <f>SUMIFS(Inputs!$F:$F,Inputs!$C:$C,Dashboard!J$5,Inputs!$D:$D,Dashboard!$B9)</f>
        <v>25</v>
      </c>
      <c r="K9" s="10">
        <f>SUMIFS(Inputs!$F:$F,Inputs!$C:$C,Dashboard!K$5,Inputs!$D:$D,Dashboard!$B9)</f>
        <v>0</v>
      </c>
      <c r="L9" s="10">
        <f>SUMIFS(Inputs!$F:$F,Inputs!$C:$C,Dashboard!L$5,Inputs!$D:$D,Dashboard!$B9)</f>
        <v>0</v>
      </c>
      <c r="M9" s="10">
        <f>SUMIFS(Inputs!$F:$F,Inputs!$C:$C,Dashboard!M$5,Inputs!$D:$D,Dashboard!$B9)</f>
        <v>0</v>
      </c>
      <c r="N9" s="10">
        <f>SUMIFS(Inputs!$F:$F,Inputs!$C:$C,Dashboard!N$5,Inputs!$D:$D,Dashboard!$B9)</f>
        <v>0</v>
      </c>
      <c r="P9" s="10">
        <f t="shared" si="0"/>
        <v>2393</v>
      </c>
    </row>
    <row r="10" spans="2:16" ht="15.75" customHeight="1" x14ac:dyDescent="0.25">
      <c r="B10" s="9" t="s">
        <v>19</v>
      </c>
      <c r="C10" s="10">
        <f>SUMIFS(Inputs!$F:$F,Inputs!$C:$C,Dashboard!C$5,Inputs!$D:$D,Dashboard!$B10)</f>
        <v>0</v>
      </c>
      <c r="D10" s="10">
        <f>SUMIFS(Inputs!$F:$F,Inputs!$C:$C,Dashboard!D$5,Inputs!$D:$D,Dashboard!$B10)</f>
        <v>195</v>
      </c>
      <c r="E10" s="10">
        <f>SUMIFS(Inputs!$F:$F,Inputs!$C:$C,Dashboard!E$5,Inputs!$D:$D,Dashboard!$B10)</f>
        <v>299</v>
      </c>
      <c r="F10" s="10">
        <f>SUMIFS(Inputs!$F:$F,Inputs!$C:$C,Dashboard!F$5,Inputs!$D:$D,Dashboard!$B10)</f>
        <v>359</v>
      </c>
      <c r="G10" s="10">
        <f>SUMIFS(Inputs!$F:$F,Inputs!$C:$C,Dashboard!G$5,Inputs!$D:$D,Dashboard!$B10)</f>
        <v>0</v>
      </c>
      <c r="H10" s="10">
        <f>SUMIFS(Inputs!$F:$F,Inputs!$C:$C,Dashboard!H$5,Inputs!$D:$D,Dashboard!$B10)</f>
        <v>250</v>
      </c>
      <c r="I10" s="10">
        <f>SUMIFS(Inputs!$F:$F,Inputs!$C:$C,Dashboard!I$5,Inputs!$D:$D,Dashboard!$B10)</f>
        <v>215</v>
      </c>
      <c r="J10" s="10">
        <f>SUMIFS(Inputs!$F:$F,Inputs!$C:$C,Dashboard!J$5,Inputs!$D:$D,Dashboard!$B10)</f>
        <v>350</v>
      </c>
      <c r="K10" s="10">
        <f>SUMIFS(Inputs!$F:$F,Inputs!$C:$C,Dashboard!K$5,Inputs!$D:$D,Dashboard!$B10)</f>
        <v>300</v>
      </c>
      <c r="L10" s="10">
        <f>SUMIFS(Inputs!$F:$F,Inputs!$C:$C,Dashboard!L$5,Inputs!$D:$D,Dashboard!$B10)</f>
        <v>0</v>
      </c>
      <c r="M10" s="10">
        <f>SUMIFS(Inputs!$F:$F,Inputs!$C:$C,Dashboard!M$5,Inputs!$D:$D,Dashboard!$B10)</f>
        <v>0</v>
      </c>
      <c r="N10" s="10">
        <f>SUMIFS(Inputs!$F:$F,Inputs!$C:$C,Dashboard!N$5,Inputs!$D:$D,Dashboard!$B10)</f>
        <v>0</v>
      </c>
      <c r="P10" s="10">
        <f t="shared" si="0"/>
        <v>1968</v>
      </c>
    </row>
    <row r="11" spans="2:16" ht="15.75" customHeight="1" x14ac:dyDescent="0.25">
      <c r="B11" s="11" t="s">
        <v>20</v>
      </c>
      <c r="C11" s="12">
        <f t="shared" ref="C11:N11" si="1">SUM(C7:C10)</f>
        <v>4549</v>
      </c>
      <c r="D11" s="12">
        <f t="shared" si="1"/>
        <v>4948</v>
      </c>
      <c r="E11" s="12">
        <f t="shared" si="1"/>
        <v>4857</v>
      </c>
      <c r="F11" s="12">
        <f t="shared" si="1"/>
        <v>5360</v>
      </c>
      <c r="G11" s="12">
        <f t="shared" si="1"/>
        <v>6316</v>
      </c>
      <c r="H11" s="12">
        <f t="shared" si="1"/>
        <v>6181</v>
      </c>
      <c r="I11" s="12">
        <f t="shared" si="1"/>
        <v>6005</v>
      </c>
      <c r="J11" s="12">
        <f t="shared" si="1"/>
        <v>6175</v>
      </c>
      <c r="K11" s="12">
        <f t="shared" si="1"/>
        <v>300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3"/>
      <c r="P11" s="12">
        <f>SUM(P7:P10)</f>
        <v>44691</v>
      </c>
    </row>
    <row r="12" spans="2:16" ht="15.75" customHeight="1" x14ac:dyDescent="0.25">
      <c r="B12" s="26" t="s">
        <v>21</v>
      </c>
      <c r="C12" s="25"/>
      <c r="D12" s="28">
        <f>IF(D11=0,"",D11/C11-1)</f>
        <v>8.7711584963728217E-2</v>
      </c>
      <c r="E12" s="27">
        <f t="shared" ref="E12:N12" si="2">IF(E11=0,"",E11/D11-1)</f>
        <v>-1.8391269199676596E-2</v>
      </c>
      <c r="F12" s="27">
        <f t="shared" si="2"/>
        <v>0.10356186946674906</v>
      </c>
      <c r="G12" s="27">
        <f t="shared" si="2"/>
        <v>0.17835820895522381</v>
      </c>
      <c r="H12" s="27">
        <f t="shared" si="2"/>
        <v>-2.1374287523749258E-2</v>
      </c>
      <c r="I12" s="27">
        <f t="shared" si="2"/>
        <v>-2.8474356900177966E-2</v>
      </c>
      <c r="J12" s="27">
        <f t="shared" si="2"/>
        <v>2.8309741881765271E-2</v>
      </c>
      <c r="K12" s="27">
        <f t="shared" si="2"/>
        <v>-0.95141700404858298</v>
      </c>
      <c r="L12" s="27" t="str">
        <f t="shared" si="2"/>
        <v/>
      </c>
      <c r="M12" s="27" t="str">
        <f t="shared" si="2"/>
        <v/>
      </c>
      <c r="N12" s="27" t="str">
        <f t="shared" si="2"/>
        <v/>
      </c>
      <c r="O12" s="13"/>
      <c r="P12" s="29"/>
    </row>
    <row r="13" spans="2:16" ht="12.75" customHeight="1" x14ac:dyDescent="0.25"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2:16" ht="15.75" customHeight="1" x14ac:dyDescent="0.25">
      <c r="B14" s="8" t="s">
        <v>22</v>
      </c>
      <c r="P14" s="13"/>
    </row>
    <row r="15" spans="2:16" ht="15.75" customHeight="1" x14ac:dyDescent="0.25">
      <c r="B15" s="9" t="s">
        <v>23</v>
      </c>
      <c r="C15" s="10">
        <f>SUMIFS(Inputs!$F:$F,Inputs!$C:$C,Dashboard!C$5,Inputs!$D:$D,Dashboard!$B15)</f>
        <v>1250</v>
      </c>
      <c r="D15" s="10">
        <f>SUMIFS(Inputs!$F:$F,Inputs!$C:$C,Dashboard!D$5,Inputs!$D:$D,Dashboard!$B15)</f>
        <v>1250</v>
      </c>
      <c r="E15" s="10">
        <f>SUMIFS(Inputs!$F:$F,Inputs!$C:$C,Dashboard!E$5,Inputs!$D:$D,Dashboard!$B15)</f>
        <v>1250</v>
      </c>
      <c r="F15" s="10">
        <f>SUMIFS(Inputs!$F:$F,Inputs!$C:$C,Dashboard!F$5,Inputs!$D:$D,Dashboard!$B15)</f>
        <v>1250</v>
      </c>
      <c r="G15" s="10">
        <f>SUMIFS(Inputs!$F:$F,Inputs!$C:$C,Dashboard!G$5,Inputs!$D:$D,Dashboard!$B15)</f>
        <v>1250</v>
      </c>
      <c r="H15" s="10">
        <f>SUMIFS(Inputs!$F:$F,Inputs!$C:$C,Dashboard!H$5,Inputs!$D:$D,Dashboard!$B15)</f>
        <v>1250</v>
      </c>
      <c r="I15" s="10">
        <f>SUMIFS(Inputs!$F:$F,Inputs!$C:$C,Dashboard!I$5,Inputs!$D:$D,Dashboard!$B15)</f>
        <v>1250</v>
      </c>
      <c r="J15" s="10">
        <f>SUMIFS(Inputs!$F:$F,Inputs!$C:$C,Dashboard!J$5,Inputs!$D:$D,Dashboard!$B15)</f>
        <v>1250</v>
      </c>
      <c r="K15" s="10">
        <f>SUMIFS(Inputs!$F:$F,Inputs!$C:$C,Dashboard!K$5,Inputs!$D:$D,Dashboard!$B15)</f>
        <v>0</v>
      </c>
      <c r="L15" s="10">
        <f>SUMIFS(Inputs!$F:$F,Inputs!$C:$C,Dashboard!L$5,Inputs!$D:$D,Dashboard!$B15)</f>
        <v>0</v>
      </c>
      <c r="M15" s="10">
        <f>SUMIFS(Inputs!$F:$F,Inputs!$C:$C,Dashboard!M$5,Inputs!$D:$D,Dashboard!$B15)</f>
        <v>0</v>
      </c>
      <c r="N15" s="10">
        <f>SUMIFS(Inputs!$F:$F,Inputs!$C:$C,Dashboard!N$5,Inputs!$D:$D,Dashboard!$B15)</f>
        <v>0</v>
      </c>
      <c r="P15" s="10">
        <f>SUM(C15:N15)</f>
        <v>10000</v>
      </c>
    </row>
    <row r="16" spans="2:16" ht="15.75" customHeight="1" x14ac:dyDescent="0.25">
      <c r="B16" s="9" t="s">
        <v>24</v>
      </c>
      <c r="C16" s="10">
        <f>SUMIFS(Inputs!$F:$F,Inputs!$C:$C,Dashboard!C$5,Inputs!$D:$D,Dashboard!$B16)</f>
        <v>140</v>
      </c>
      <c r="D16" s="10">
        <f>SUMIFS(Inputs!$F:$F,Inputs!$C:$C,Dashboard!D$5,Inputs!$D:$D,Dashboard!$B16)</f>
        <v>105</v>
      </c>
      <c r="E16" s="10">
        <f>SUMIFS(Inputs!$F:$F,Inputs!$C:$C,Dashboard!E$5,Inputs!$D:$D,Dashboard!$B16)</f>
        <v>110</v>
      </c>
      <c r="F16" s="10">
        <f>SUMIFS(Inputs!$F:$F,Inputs!$C:$C,Dashboard!F$5,Inputs!$D:$D,Dashboard!$B16)</f>
        <v>140</v>
      </c>
      <c r="G16" s="10">
        <f>SUMIFS(Inputs!$F:$F,Inputs!$C:$C,Dashboard!G$5,Inputs!$D:$D,Dashboard!$B16)</f>
        <v>152</v>
      </c>
      <c r="H16" s="10">
        <f>SUMIFS(Inputs!$F:$F,Inputs!$C:$C,Dashboard!H$5,Inputs!$D:$D,Dashboard!$B16)</f>
        <v>152</v>
      </c>
      <c r="I16" s="10">
        <f>SUMIFS(Inputs!$F:$F,Inputs!$C:$C,Dashboard!I$5,Inputs!$D:$D,Dashboard!$B16)</f>
        <v>110</v>
      </c>
      <c r="J16" s="10">
        <f>SUMIFS(Inputs!$F:$F,Inputs!$C:$C,Dashboard!J$5,Inputs!$D:$D,Dashboard!$B16)</f>
        <v>110</v>
      </c>
      <c r="K16" s="10">
        <f>SUMIFS(Inputs!$F:$F,Inputs!$C:$C,Dashboard!K$5,Inputs!$D:$D,Dashboard!$B16)</f>
        <v>0</v>
      </c>
      <c r="L16" s="10">
        <f>SUMIFS(Inputs!$F:$F,Inputs!$C:$C,Dashboard!L$5,Inputs!$D:$D,Dashboard!$B16)</f>
        <v>0</v>
      </c>
      <c r="M16" s="10">
        <f>SUMIFS(Inputs!$F:$F,Inputs!$C:$C,Dashboard!M$5,Inputs!$D:$D,Dashboard!$B16)</f>
        <v>0</v>
      </c>
      <c r="N16" s="10">
        <f>SUMIFS(Inputs!$F:$F,Inputs!$C:$C,Dashboard!N$5,Inputs!$D:$D,Dashboard!$B16)</f>
        <v>0</v>
      </c>
      <c r="P16" s="10">
        <f t="shared" ref="P16:P20" si="3">SUM(C16:N16)</f>
        <v>1019</v>
      </c>
    </row>
    <row r="17" spans="1:26" ht="15.75" customHeight="1" x14ac:dyDescent="0.25">
      <c r="B17" s="9" t="s">
        <v>25</v>
      </c>
      <c r="C17" s="10">
        <f>SUMIFS(Inputs!$F:$F,Inputs!$C:$C,Dashboard!C$5,Inputs!$D:$D,Dashboard!$B17)</f>
        <v>52</v>
      </c>
      <c r="D17" s="10">
        <f>SUMIFS(Inputs!$F:$F,Inputs!$C:$C,Dashboard!D$5,Inputs!$D:$D,Dashboard!$B17)</f>
        <v>52</v>
      </c>
      <c r="E17" s="10">
        <f>SUMIFS(Inputs!$F:$F,Inputs!$C:$C,Dashboard!E$5,Inputs!$D:$D,Dashboard!$B17)</f>
        <v>52</v>
      </c>
      <c r="F17" s="10">
        <f>SUMIFS(Inputs!$F:$F,Inputs!$C:$C,Dashboard!F$5,Inputs!$D:$D,Dashboard!$B17)</f>
        <v>52</v>
      </c>
      <c r="G17" s="10">
        <f>SUMIFS(Inputs!$F:$F,Inputs!$C:$C,Dashboard!G$5,Inputs!$D:$D,Dashboard!$B17)</f>
        <v>52</v>
      </c>
      <c r="H17" s="10">
        <f>SUMIFS(Inputs!$F:$F,Inputs!$C:$C,Dashboard!H$5,Inputs!$D:$D,Dashboard!$B17)</f>
        <v>52</v>
      </c>
      <c r="I17" s="10">
        <f>SUMIFS(Inputs!$F:$F,Inputs!$C:$C,Dashboard!I$5,Inputs!$D:$D,Dashboard!$B17)</f>
        <v>45</v>
      </c>
      <c r="J17" s="10">
        <f>SUMIFS(Inputs!$F:$F,Inputs!$C:$C,Dashboard!J$5,Inputs!$D:$D,Dashboard!$B17)</f>
        <v>52</v>
      </c>
      <c r="K17" s="10">
        <f>SUMIFS(Inputs!$F:$F,Inputs!$C:$C,Dashboard!K$5,Inputs!$D:$D,Dashboard!$B17)</f>
        <v>0</v>
      </c>
      <c r="L17" s="10">
        <f>SUMIFS(Inputs!$F:$F,Inputs!$C:$C,Dashboard!L$5,Inputs!$D:$D,Dashboard!$B17)</f>
        <v>0</v>
      </c>
      <c r="M17" s="10">
        <f>SUMIFS(Inputs!$F:$F,Inputs!$C:$C,Dashboard!M$5,Inputs!$D:$D,Dashboard!$B17)</f>
        <v>0</v>
      </c>
      <c r="N17" s="10">
        <f>SUMIFS(Inputs!$F:$F,Inputs!$C:$C,Dashboard!N$5,Inputs!$D:$D,Dashboard!$B17)</f>
        <v>0</v>
      </c>
      <c r="P17" s="10">
        <f t="shared" si="3"/>
        <v>409</v>
      </c>
    </row>
    <row r="18" spans="1:26" ht="15.75" customHeight="1" x14ac:dyDescent="0.25">
      <c r="B18" s="9" t="s">
        <v>26</v>
      </c>
      <c r="C18" s="10">
        <f>SUMIFS(Inputs!$F:$F,Inputs!$C:$C,Dashboard!C$5,Inputs!$D:$D,Dashboard!$B18)</f>
        <v>449</v>
      </c>
      <c r="D18" s="10">
        <f>SUMIFS(Inputs!$F:$F,Inputs!$C:$C,Dashboard!D$5,Inputs!$D:$D,Dashboard!$B18)</f>
        <v>305</v>
      </c>
      <c r="E18" s="10">
        <f>SUMIFS(Inputs!$F:$F,Inputs!$C:$C,Dashboard!E$5,Inputs!$D:$D,Dashboard!$B18)</f>
        <v>208</v>
      </c>
      <c r="F18" s="10">
        <f>SUMIFS(Inputs!$F:$F,Inputs!$C:$C,Dashboard!F$5,Inputs!$D:$D,Dashboard!$B18)</f>
        <v>449</v>
      </c>
      <c r="G18" s="10">
        <f>SUMIFS(Inputs!$F:$F,Inputs!$C:$C,Dashboard!G$5,Inputs!$D:$D,Dashboard!$B18)</f>
        <v>449</v>
      </c>
      <c r="H18" s="10">
        <f>SUMIFS(Inputs!$F:$F,Inputs!$C:$C,Dashboard!H$5,Inputs!$D:$D,Dashboard!$B18)</f>
        <v>560</v>
      </c>
      <c r="I18" s="10">
        <f>SUMIFS(Inputs!$F:$F,Inputs!$C:$C,Dashboard!I$5,Inputs!$D:$D,Dashboard!$B18)</f>
        <v>208</v>
      </c>
      <c r="J18" s="10">
        <f>SUMIFS(Inputs!$F:$F,Inputs!$C:$C,Dashboard!J$5,Inputs!$D:$D,Dashboard!$B18)</f>
        <v>208</v>
      </c>
      <c r="K18" s="10">
        <f>SUMIFS(Inputs!$F:$F,Inputs!$C:$C,Dashboard!K$5,Inputs!$D:$D,Dashboard!$B18)</f>
        <v>0</v>
      </c>
      <c r="L18" s="10">
        <f>SUMIFS(Inputs!$F:$F,Inputs!$C:$C,Dashboard!L$5,Inputs!$D:$D,Dashboard!$B18)</f>
        <v>0</v>
      </c>
      <c r="M18" s="10">
        <f>SUMIFS(Inputs!$F:$F,Inputs!$C:$C,Dashboard!M$5,Inputs!$D:$D,Dashboard!$B18)</f>
        <v>0</v>
      </c>
      <c r="N18" s="10">
        <f>SUMIFS(Inputs!$F:$F,Inputs!$C:$C,Dashboard!N$5,Inputs!$D:$D,Dashboard!$B18)</f>
        <v>0</v>
      </c>
      <c r="P18" s="10">
        <f t="shared" si="3"/>
        <v>2836</v>
      </c>
    </row>
    <row r="19" spans="1:26" ht="15.75" customHeight="1" x14ac:dyDescent="0.25">
      <c r="B19" s="9" t="s">
        <v>27</v>
      </c>
      <c r="C19" s="10">
        <f>SUMIFS(Inputs!$F:$F,Inputs!$C:$C,Dashboard!C$5,Inputs!$D:$D,Dashboard!$B19)</f>
        <v>562</v>
      </c>
      <c r="D19" s="10">
        <f>SUMIFS(Inputs!$F:$F,Inputs!$C:$C,Dashboard!D$5,Inputs!$D:$D,Dashboard!$B19)</f>
        <v>194</v>
      </c>
      <c r="E19" s="10">
        <f>SUMIFS(Inputs!$F:$F,Inputs!$C:$C,Dashboard!E$5,Inputs!$D:$D,Dashboard!$B19)</f>
        <v>405</v>
      </c>
      <c r="F19" s="10">
        <f>SUMIFS(Inputs!$F:$F,Inputs!$C:$C,Dashboard!F$5,Inputs!$D:$D,Dashboard!$B19)</f>
        <v>462</v>
      </c>
      <c r="G19" s="10">
        <f>SUMIFS(Inputs!$F:$F,Inputs!$C:$C,Dashboard!G$5,Inputs!$D:$D,Dashboard!$B19)</f>
        <v>646</v>
      </c>
      <c r="H19" s="10">
        <f>SUMIFS(Inputs!$F:$F,Inputs!$C:$C,Dashboard!H$5,Inputs!$D:$D,Dashboard!$B19)</f>
        <v>629</v>
      </c>
      <c r="I19" s="10">
        <f>SUMIFS(Inputs!$F:$F,Inputs!$C:$C,Dashboard!I$5,Inputs!$D:$D,Dashboard!$B19)</f>
        <v>294</v>
      </c>
      <c r="J19" s="10">
        <f>SUMIFS(Inputs!$F:$F,Inputs!$C:$C,Dashboard!J$5,Inputs!$D:$D,Dashboard!$B19)</f>
        <v>147</v>
      </c>
      <c r="K19" s="10">
        <f>SUMIFS(Inputs!$F:$F,Inputs!$C:$C,Dashboard!K$5,Inputs!$D:$D,Dashboard!$B19)</f>
        <v>0</v>
      </c>
      <c r="L19" s="10">
        <f>SUMIFS(Inputs!$F:$F,Inputs!$C:$C,Dashboard!L$5,Inputs!$D:$D,Dashboard!$B19)</f>
        <v>0</v>
      </c>
      <c r="M19" s="10">
        <f>SUMIFS(Inputs!$F:$F,Inputs!$C:$C,Dashboard!M$5,Inputs!$D:$D,Dashboard!$B19)</f>
        <v>0</v>
      </c>
      <c r="N19" s="10">
        <f>SUMIFS(Inputs!$F:$F,Inputs!$C:$C,Dashboard!N$5,Inputs!$D:$D,Dashboard!$B19)</f>
        <v>0</v>
      </c>
      <c r="P19" s="10">
        <f t="shared" si="3"/>
        <v>3339</v>
      </c>
    </row>
    <row r="20" spans="1:26" ht="15.75" customHeight="1" x14ac:dyDescent="0.25">
      <c r="B20" s="9" t="s">
        <v>28</v>
      </c>
      <c r="C20" s="10">
        <f>SUMIFS(Inputs!$F:$F,Inputs!$C:$C,Dashboard!C$5,Inputs!$D:$D,Dashboard!$B20)</f>
        <v>249</v>
      </c>
      <c r="D20" s="10">
        <f>SUMIFS(Inputs!$F:$F,Inputs!$C:$C,Dashboard!D$5,Inputs!$D:$D,Dashboard!$B20)</f>
        <v>18</v>
      </c>
      <c r="E20" s="10">
        <f>SUMIFS(Inputs!$F:$F,Inputs!$C:$C,Dashboard!E$5,Inputs!$D:$D,Dashboard!$B20)</f>
        <v>199</v>
      </c>
      <c r="F20" s="10">
        <f>SUMIFS(Inputs!$F:$F,Inputs!$C:$C,Dashboard!F$5,Inputs!$D:$D,Dashboard!$B20)</f>
        <v>249</v>
      </c>
      <c r="G20" s="10">
        <f>SUMIFS(Inputs!$F:$F,Inputs!$C:$C,Dashboard!G$5,Inputs!$D:$D,Dashboard!$B20)</f>
        <v>249</v>
      </c>
      <c r="H20" s="10">
        <f>SUMIFS(Inputs!$F:$F,Inputs!$C:$C,Dashboard!H$5,Inputs!$D:$D,Dashboard!$B20)</f>
        <v>0</v>
      </c>
      <c r="I20" s="10">
        <f>SUMIFS(Inputs!$F:$F,Inputs!$C:$C,Dashboard!I$5,Inputs!$D:$D,Dashboard!$B20)</f>
        <v>399</v>
      </c>
      <c r="J20" s="10">
        <f>SUMIFS(Inputs!$F:$F,Inputs!$C:$C,Dashboard!J$5,Inputs!$D:$D,Dashboard!$B20)</f>
        <v>149</v>
      </c>
      <c r="K20" s="10">
        <f>SUMIFS(Inputs!$F:$F,Inputs!$C:$C,Dashboard!K$5,Inputs!$D:$D,Dashboard!$B20)</f>
        <v>0</v>
      </c>
      <c r="L20" s="10">
        <f>SUMIFS(Inputs!$F:$F,Inputs!$C:$C,Dashboard!L$5,Inputs!$D:$D,Dashboard!$B20)</f>
        <v>0</v>
      </c>
      <c r="M20" s="10">
        <f>SUMIFS(Inputs!$F:$F,Inputs!$C:$C,Dashboard!M$5,Inputs!$D:$D,Dashboard!$B20)</f>
        <v>0</v>
      </c>
      <c r="N20" s="10">
        <f>SUMIFS(Inputs!$F:$F,Inputs!$C:$C,Dashboard!N$5,Inputs!$D:$D,Dashboard!$B20)</f>
        <v>0</v>
      </c>
      <c r="P20" s="10">
        <f t="shared" si="3"/>
        <v>1512</v>
      </c>
    </row>
    <row r="21" spans="1:26" ht="15.75" customHeight="1" x14ac:dyDescent="0.25">
      <c r="B21" s="11" t="s">
        <v>29</v>
      </c>
      <c r="C21" s="12">
        <f t="shared" ref="C21:N21" si="4">SUM(C15:C20)</f>
        <v>2702</v>
      </c>
      <c r="D21" s="12">
        <f t="shared" si="4"/>
        <v>1924</v>
      </c>
      <c r="E21" s="12">
        <f t="shared" si="4"/>
        <v>2224</v>
      </c>
      <c r="F21" s="12">
        <f t="shared" si="4"/>
        <v>2602</v>
      </c>
      <c r="G21" s="12">
        <f t="shared" si="4"/>
        <v>2798</v>
      </c>
      <c r="H21" s="12">
        <f t="shared" si="4"/>
        <v>2643</v>
      </c>
      <c r="I21" s="12">
        <f t="shared" si="4"/>
        <v>2306</v>
      </c>
      <c r="J21" s="12">
        <f t="shared" si="4"/>
        <v>1916</v>
      </c>
      <c r="K21" s="12">
        <f t="shared" si="4"/>
        <v>0</v>
      </c>
      <c r="L21" s="12">
        <f t="shared" si="4"/>
        <v>0</v>
      </c>
      <c r="M21" s="12">
        <f t="shared" si="4"/>
        <v>0</v>
      </c>
      <c r="N21" s="12">
        <f t="shared" si="4"/>
        <v>0</v>
      </c>
      <c r="P21" s="12">
        <f>SUM(P15:P20)</f>
        <v>19115</v>
      </c>
    </row>
    <row r="22" spans="1:26" ht="15.75" customHeight="1" x14ac:dyDescent="0.25">
      <c r="B22" s="14" t="s">
        <v>21</v>
      </c>
      <c r="C22" s="25"/>
      <c r="D22" s="28">
        <f>IF(D21=0,"",D21/C21-1)</f>
        <v>-0.28793486306439675</v>
      </c>
      <c r="E22" s="27">
        <f t="shared" ref="E22" si="5">IF(E21=0,"",E21/D21-1)</f>
        <v>0.15592515592515599</v>
      </c>
      <c r="F22" s="27">
        <f t="shared" ref="F22" si="6">IF(F21=0,"",F21/E21-1)</f>
        <v>0.16996402877697836</v>
      </c>
      <c r="G22" s="27">
        <f t="shared" ref="G22" si="7">IF(G21=0,"",G21/F21-1)</f>
        <v>7.532667179093E-2</v>
      </c>
      <c r="H22" s="27">
        <f t="shared" ref="H22" si="8">IF(H21=0,"",H21/G21-1)</f>
        <v>-5.5396711937097942E-2</v>
      </c>
      <c r="I22" s="27">
        <f t="shared" ref="I22" si="9">IF(I21=0,"",I21/H21-1)</f>
        <v>-0.12750662126371548</v>
      </c>
      <c r="J22" s="27">
        <f t="shared" ref="J22" si="10">IF(J21=0,"",J21/I21-1)</f>
        <v>-0.16912402428447526</v>
      </c>
      <c r="K22" s="27" t="str">
        <f t="shared" ref="K22" si="11">IF(K21=0,"",K21/J21-1)</f>
        <v/>
      </c>
      <c r="L22" s="27" t="str">
        <f t="shared" ref="L22" si="12">IF(L21=0,"",L21/K21-1)</f>
        <v/>
      </c>
      <c r="M22" s="27" t="str">
        <f t="shared" ref="M22" si="13">IF(M21=0,"",M21/L21-1)</f>
        <v/>
      </c>
      <c r="N22" s="27" t="str">
        <f t="shared" ref="N22" si="14">IF(N21=0,"",N21/M21-1)</f>
        <v/>
      </c>
      <c r="P22" s="29"/>
    </row>
    <row r="23" spans="1:26" ht="15.75" customHeight="1" x14ac:dyDescent="0.25">
      <c r="P23" s="16"/>
    </row>
    <row r="24" spans="1:26" ht="15.75" customHeight="1" x14ac:dyDescent="0.25">
      <c r="B24" s="17" t="s">
        <v>30</v>
      </c>
      <c r="C24" s="18">
        <f>C11-C21</f>
        <v>1847</v>
      </c>
      <c r="D24" s="18">
        <f t="shared" ref="D24:N24" si="15">D11-D21</f>
        <v>3024</v>
      </c>
      <c r="E24" s="18">
        <f t="shared" si="15"/>
        <v>2633</v>
      </c>
      <c r="F24" s="18">
        <f t="shared" si="15"/>
        <v>2758</v>
      </c>
      <c r="G24" s="18">
        <f t="shared" si="15"/>
        <v>3518</v>
      </c>
      <c r="H24" s="18">
        <f t="shared" si="15"/>
        <v>3538</v>
      </c>
      <c r="I24" s="18">
        <f t="shared" si="15"/>
        <v>3699</v>
      </c>
      <c r="J24" s="18">
        <f t="shared" si="15"/>
        <v>4259</v>
      </c>
      <c r="K24" s="18">
        <f t="shared" si="15"/>
        <v>300</v>
      </c>
      <c r="L24" s="18">
        <f t="shared" si="15"/>
        <v>0</v>
      </c>
      <c r="M24" s="18">
        <f t="shared" si="15"/>
        <v>0</v>
      </c>
      <c r="N24" s="18">
        <f t="shared" si="15"/>
        <v>0</v>
      </c>
      <c r="P24" s="18">
        <f>SUM(C24:N24)</f>
        <v>25576</v>
      </c>
    </row>
    <row r="25" spans="1:26" ht="15.75" customHeight="1" x14ac:dyDescent="0.25">
      <c r="B25" s="19" t="s">
        <v>21</v>
      </c>
      <c r="C25" s="30"/>
      <c r="D25" s="28">
        <f>IF(D24=0,"",D24/C24-1)</f>
        <v>0.63724959393611269</v>
      </c>
      <c r="E25" s="27">
        <f t="shared" ref="E25" si="16">IF(E24=0,"",E24/D24-1)</f>
        <v>-0.12929894179894175</v>
      </c>
      <c r="F25" s="27">
        <f t="shared" ref="F25" si="17">IF(F24=0,"",F24/E24-1)</f>
        <v>4.7474363843524436E-2</v>
      </c>
      <c r="G25" s="27">
        <f t="shared" ref="G25" si="18">IF(G24=0,"",G24/F24-1)</f>
        <v>0.27556200145032639</v>
      </c>
      <c r="H25" s="27">
        <f t="shared" ref="H25" si="19">IF(H24=0,"",H24/G24-1)</f>
        <v>5.685048322910724E-3</v>
      </c>
      <c r="I25" s="27">
        <f t="shared" ref="I25" si="20">IF(I24=0,"",I24/H24-1)</f>
        <v>4.5505935556811705E-2</v>
      </c>
      <c r="J25" s="27">
        <f t="shared" ref="J25" si="21">IF(J24=0,"",J24/I24-1)</f>
        <v>0.15139226818058926</v>
      </c>
      <c r="K25" s="27">
        <f t="shared" ref="K25" si="22">IF(K24=0,"",K24/J24-1)</f>
        <v>-0.92956092979572669</v>
      </c>
      <c r="L25" s="27" t="str">
        <f t="shared" ref="L25" si="23">IF(L24=0,"",L24/K24-1)</f>
        <v/>
      </c>
      <c r="M25" s="27" t="str">
        <f t="shared" ref="M25" si="24">IF(M24=0,"",M24/L24-1)</f>
        <v/>
      </c>
      <c r="N25" s="27" t="str">
        <f t="shared" ref="N25" si="25">IF(N24=0,"",N24/M24-1)</f>
        <v/>
      </c>
      <c r="P25" s="20"/>
    </row>
    <row r="26" spans="1:26" ht="15.75" customHeight="1" x14ac:dyDescent="0.25">
      <c r="A26" s="21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1"/>
      <c r="P26" s="16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9.75" customHeight="1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26" ht="15.75" customHeight="1" x14ac:dyDescent="0.25">
      <c r="B28" s="31" t="s">
        <v>31</v>
      </c>
      <c r="C28" s="32"/>
      <c r="D28" s="32"/>
      <c r="E28" s="33"/>
      <c r="G28" s="31" t="s">
        <v>32</v>
      </c>
      <c r="H28" s="32"/>
      <c r="I28" s="32"/>
      <c r="J28" s="32"/>
      <c r="K28" s="33"/>
    </row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B28:E28"/>
    <mergeCell ref="G28:K28"/>
  </mergeCells>
  <conditionalFormatting sqref="D12:N12">
    <cfRule type="cellIs" dxfId="20" priority="13" operator="lessThan">
      <formula>0</formula>
    </cfRule>
    <cfRule type="cellIs" dxfId="19" priority="14" operator="greaterThan">
      <formula>0</formula>
    </cfRule>
    <cfRule type="cellIs" dxfId="18" priority="15" operator="greaterThan">
      <formula>0</formula>
    </cfRule>
    <cfRule type="cellIs" dxfId="17" priority="20" operator="greaterThan">
      <formula>0</formula>
    </cfRule>
  </conditionalFormatting>
  <conditionalFormatting sqref="D12:N12">
    <cfRule type="cellIs" dxfId="16" priority="21" operator="lessThan">
      <formula>0</formula>
    </cfRule>
  </conditionalFormatting>
  <conditionalFormatting sqref="P25">
    <cfRule type="cellIs" dxfId="15" priority="26" operator="greaterThan">
      <formula>0</formula>
    </cfRule>
  </conditionalFormatting>
  <conditionalFormatting sqref="P25">
    <cfRule type="cellIs" dxfId="14" priority="27" operator="lessThan">
      <formula>0</formula>
    </cfRule>
  </conditionalFormatting>
  <conditionalFormatting sqref="C25">
    <cfRule type="cellIs" dxfId="13" priority="16" operator="greaterThan">
      <formula>0</formula>
    </cfRule>
  </conditionalFormatting>
  <conditionalFormatting sqref="C25">
    <cfRule type="cellIs" dxfId="12" priority="17" operator="lessThan">
      <formula>0</formula>
    </cfRule>
  </conditionalFormatting>
  <conditionalFormatting sqref="D22:N22">
    <cfRule type="cellIs" dxfId="11" priority="1" operator="lessThan">
      <formula>0</formula>
    </cfRule>
    <cfRule type="cellIs" dxfId="10" priority="2" operator="greaterThan">
      <formula>0</formula>
    </cfRule>
    <cfRule type="cellIs" dxfId="9" priority="8" operator="lessThan">
      <formula>0</formula>
    </cfRule>
    <cfRule type="cellIs" dxfId="8" priority="9" operator="greaterThan">
      <formula>0</formula>
    </cfRule>
    <cfRule type="cellIs" dxfId="7" priority="10" operator="greaterThan">
      <formula>0</formula>
    </cfRule>
    <cfRule type="cellIs" dxfId="6" priority="11" operator="greaterThan">
      <formula>0</formula>
    </cfRule>
  </conditionalFormatting>
  <conditionalFormatting sqref="D22:N22">
    <cfRule type="cellIs" dxfId="5" priority="12" operator="lessThan">
      <formula>0</formula>
    </cfRule>
  </conditionalFormatting>
  <conditionalFormatting sqref="D25:N25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  <cfRule type="cellIs" dxfId="1" priority="6" operator="greaterThan">
      <formula>0</formula>
    </cfRule>
  </conditionalFormatting>
  <conditionalFormatting sqref="D25:N25">
    <cfRule type="cellIs" dxfId="0" priority="7" operator="lessThan">
      <formula>0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tabSelected="1" zoomScale="20" zoomScaleNormal="20" workbookViewId="0">
      <pane ySplit="3" topLeftCell="A4" activePane="bottomLeft" state="frozen"/>
      <selection pane="bottomLeft" activeCell="B97" sqref="B97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22" t="s">
        <v>34</v>
      </c>
      <c r="C4" s="22" t="s">
        <v>35</v>
      </c>
      <c r="D4" s="22" t="s">
        <v>36</v>
      </c>
      <c r="E4" s="22" t="s">
        <v>37</v>
      </c>
      <c r="F4" s="22" t="s">
        <v>38</v>
      </c>
      <c r="H4" s="22" t="s">
        <v>39</v>
      </c>
    </row>
    <row r="5" spans="2:8" ht="15.75" customHeight="1" x14ac:dyDescent="0.25">
      <c r="B5" s="23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4">
        <v>1250</v>
      </c>
      <c r="H5" s="9" t="s">
        <v>16</v>
      </c>
    </row>
    <row r="6" spans="2:8" ht="15.75" customHeight="1" x14ac:dyDescent="0.25">
      <c r="B6" s="23">
        <v>44562</v>
      </c>
      <c r="C6" s="8" t="str">
        <f t="shared" si="0"/>
        <v>January</v>
      </c>
      <c r="D6" s="8" t="s">
        <v>24</v>
      </c>
      <c r="E6" s="8" t="s">
        <v>41</v>
      </c>
      <c r="F6" s="24">
        <v>140</v>
      </c>
      <c r="H6" s="9" t="s">
        <v>17</v>
      </c>
    </row>
    <row r="7" spans="2:8" ht="15.75" customHeight="1" x14ac:dyDescent="0.25">
      <c r="B7" s="23">
        <v>44562</v>
      </c>
      <c r="C7" s="8" t="str">
        <f t="shared" si="0"/>
        <v>January</v>
      </c>
      <c r="D7" s="8" t="s">
        <v>25</v>
      </c>
      <c r="E7" s="8" t="s">
        <v>42</v>
      </c>
      <c r="F7" s="24">
        <v>52</v>
      </c>
      <c r="H7" s="9" t="s">
        <v>18</v>
      </c>
    </row>
    <row r="8" spans="2:8" ht="15.75" customHeight="1" x14ac:dyDescent="0.25">
      <c r="B8" s="23">
        <v>44569</v>
      </c>
      <c r="C8" s="8" t="str">
        <f t="shared" si="0"/>
        <v>January</v>
      </c>
      <c r="D8" s="8" t="s">
        <v>26</v>
      </c>
      <c r="E8" s="8" t="s">
        <v>43</v>
      </c>
      <c r="F8" s="24">
        <v>449</v>
      </c>
      <c r="H8" s="9" t="s">
        <v>19</v>
      </c>
    </row>
    <row r="9" spans="2:8" ht="15.75" customHeight="1" x14ac:dyDescent="0.25">
      <c r="B9" s="23">
        <v>44572</v>
      </c>
      <c r="C9" s="8" t="str">
        <f t="shared" si="0"/>
        <v>January</v>
      </c>
      <c r="D9" s="8" t="s">
        <v>27</v>
      </c>
      <c r="E9" s="8" t="s">
        <v>44</v>
      </c>
      <c r="F9" s="24">
        <v>245</v>
      </c>
      <c r="H9" s="9" t="s">
        <v>23</v>
      </c>
    </row>
    <row r="10" spans="2:8" ht="15.75" customHeight="1" x14ac:dyDescent="0.25">
      <c r="B10" s="23">
        <v>44573</v>
      </c>
      <c r="C10" s="8" t="str">
        <f t="shared" si="0"/>
        <v>January</v>
      </c>
      <c r="D10" s="8" t="s">
        <v>27</v>
      </c>
      <c r="E10" s="8" t="s">
        <v>45</v>
      </c>
      <c r="F10" s="24">
        <v>168</v>
      </c>
      <c r="H10" s="9" t="s">
        <v>24</v>
      </c>
    </row>
    <row r="11" spans="2:8" ht="15.75" customHeight="1" x14ac:dyDescent="0.25">
      <c r="B11" s="23">
        <v>44573</v>
      </c>
      <c r="C11" s="8" t="str">
        <f t="shared" si="0"/>
        <v>January</v>
      </c>
      <c r="D11" s="8" t="s">
        <v>27</v>
      </c>
      <c r="E11" s="8" t="s">
        <v>46</v>
      </c>
      <c r="F11" s="24">
        <v>149</v>
      </c>
      <c r="H11" s="9" t="s">
        <v>25</v>
      </c>
    </row>
    <row r="12" spans="2:8" ht="15.75" customHeight="1" x14ac:dyDescent="0.25">
      <c r="B12" s="23">
        <v>44575</v>
      </c>
      <c r="C12" s="8" t="str">
        <f t="shared" si="0"/>
        <v>January</v>
      </c>
      <c r="D12" s="8" t="s">
        <v>28</v>
      </c>
      <c r="E12" s="8" t="s">
        <v>47</v>
      </c>
      <c r="F12" s="24">
        <v>249</v>
      </c>
      <c r="H12" s="9" t="s">
        <v>26</v>
      </c>
    </row>
    <row r="13" spans="2:8" ht="15.75" customHeight="1" x14ac:dyDescent="0.25">
      <c r="B13" s="23">
        <v>44592</v>
      </c>
      <c r="C13" s="8" t="str">
        <f t="shared" si="0"/>
        <v>January</v>
      </c>
      <c r="D13" s="8" t="s">
        <v>17</v>
      </c>
      <c r="E13" s="8" t="s">
        <v>48</v>
      </c>
      <c r="F13" s="24">
        <v>850</v>
      </c>
      <c r="H13" s="9" t="s">
        <v>27</v>
      </c>
    </row>
    <row r="14" spans="2:8" ht="15.75" customHeight="1" x14ac:dyDescent="0.25">
      <c r="B14" s="23">
        <v>44592</v>
      </c>
      <c r="C14" s="8" t="str">
        <f t="shared" si="0"/>
        <v>January</v>
      </c>
      <c r="D14" s="8" t="s">
        <v>16</v>
      </c>
      <c r="E14" s="8" t="s">
        <v>49</v>
      </c>
      <c r="F14" s="24">
        <v>3500</v>
      </c>
      <c r="H14" s="9" t="s">
        <v>28</v>
      </c>
    </row>
    <row r="15" spans="2:8" ht="15.75" customHeight="1" x14ac:dyDescent="0.25">
      <c r="B15" s="23">
        <v>44592</v>
      </c>
      <c r="C15" s="8" t="str">
        <f t="shared" si="0"/>
        <v>January</v>
      </c>
      <c r="D15" s="8" t="s">
        <v>18</v>
      </c>
      <c r="E15" s="8" t="s">
        <v>50</v>
      </c>
      <c r="F15" s="24">
        <v>199</v>
      </c>
    </row>
    <row r="16" spans="2:8" ht="15.75" customHeight="1" x14ac:dyDescent="0.25">
      <c r="B16" s="23">
        <v>44593</v>
      </c>
      <c r="C16" s="8" t="str">
        <f t="shared" si="0"/>
        <v>February</v>
      </c>
      <c r="D16" s="8" t="s">
        <v>23</v>
      </c>
      <c r="E16" s="8" t="s">
        <v>40</v>
      </c>
      <c r="F16" s="24">
        <v>1250</v>
      </c>
    </row>
    <row r="17" spans="2:6" ht="15.75" customHeight="1" x14ac:dyDescent="0.25">
      <c r="B17" s="23">
        <v>44593</v>
      </c>
      <c r="C17" s="8" t="str">
        <f t="shared" si="0"/>
        <v>February</v>
      </c>
      <c r="D17" s="8" t="s">
        <v>24</v>
      </c>
      <c r="E17" s="8" t="s">
        <v>51</v>
      </c>
      <c r="F17" s="24">
        <v>105</v>
      </c>
    </row>
    <row r="18" spans="2:6" ht="15.75" customHeight="1" x14ac:dyDescent="0.25">
      <c r="B18" s="23">
        <v>44593</v>
      </c>
      <c r="C18" s="8" t="str">
        <f t="shared" si="0"/>
        <v>February</v>
      </c>
      <c r="D18" s="8" t="s">
        <v>25</v>
      </c>
      <c r="E18" s="8" t="s">
        <v>42</v>
      </c>
      <c r="F18" s="24">
        <v>52</v>
      </c>
    </row>
    <row r="19" spans="2:6" ht="15.75" customHeight="1" x14ac:dyDescent="0.25">
      <c r="B19" s="23">
        <v>44600</v>
      </c>
      <c r="C19" s="8" t="str">
        <f t="shared" si="0"/>
        <v>February</v>
      </c>
      <c r="D19" s="8" t="s">
        <v>26</v>
      </c>
      <c r="E19" s="8" t="s">
        <v>43</v>
      </c>
      <c r="F19" s="24">
        <v>305</v>
      </c>
    </row>
    <row r="20" spans="2:6" ht="15.75" customHeight="1" x14ac:dyDescent="0.25">
      <c r="B20" s="23">
        <v>44603</v>
      </c>
      <c r="C20" s="8" t="str">
        <f t="shared" si="0"/>
        <v>February</v>
      </c>
      <c r="D20" s="8" t="s">
        <v>27</v>
      </c>
      <c r="E20" s="8" t="s">
        <v>52</v>
      </c>
      <c r="F20" s="24">
        <v>28</v>
      </c>
    </row>
    <row r="21" spans="2:6" ht="15.75" customHeight="1" x14ac:dyDescent="0.25">
      <c r="B21" s="23">
        <v>44604</v>
      </c>
      <c r="C21" s="8" t="str">
        <f t="shared" si="0"/>
        <v>February</v>
      </c>
      <c r="D21" s="8" t="s">
        <v>27</v>
      </c>
      <c r="E21" s="8" t="s">
        <v>53</v>
      </c>
      <c r="F21" s="24">
        <v>99</v>
      </c>
    </row>
    <row r="22" spans="2:6" ht="15.75" customHeight="1" x14ac:dyDescent="0.25">
      <c r="B22" s="23">
        <v>44604</v>
      </c>
      <c r="C22" s="8" t="str">
        <f t="shared" si="0"/>
        <v>February</v>
      </c>
      <c r="D22" s="8" t="s">
        <v>27</v>
      </c>
      <c r="E22" s="8" t="s">
        <v>54</v>
      </c>
      <c r="F22" s="24">
        <v>67</v>
      </c>
    </row>
    <row r="23" spans="2:6" ht="15.75" customHeight="1" x14ac:dyDescent="0.25">
      <c r="B23" s="23">
        <v>44606</v>
      </c>
      <c r="C23" s="8" t="str">
        <f t="shared" si="0"/>
        <v>February</v>
      </c>
      <c r="D23" s="8" t="s">
        <v>28</v>
      </c>
      <c r="E23" s="8" t="s">
        <v>55</v>
      </c>
      <c r="F23" s="24">
        <v>18</v>
      </c>
    </row>
    <row r="24" spans="2:6" ht="15.75" customHeight="1" x14ac:dyDescent="0.25">
      <c r="B24" s="23">
        <v>44620</v>
      </c>
      <c r="C24" s="8" t="str">
        <f t="shared" si="0"/>
        <v>February</v>
      </c>
      <c r="D24" s="8" t="s">
        <v>17</v>
      </c>
      <c r="E24" s="8" t="s">
        <v>48</v>
      </c>
      <c r="F24" s="24">
        <v>1025</v>
      </c>
    </row>
    <row r="25" spans="2:6" ht="15.75" customHeight="1" x14ac:dyDescent="0.25">
      <c r="B25" s="23">
        <v>44620</v>
      </c>
      <c r="C25" s="8" t="str">
        <f t="shared" si="0"/>
        <v>February</v>
      </c>
      <c r="D25" s="8" t="s">
        <v>16</v>
      </c>
      <c r="E25" s="8" t="s">
        <v>49</v>
      </c>
      <c r="F25" s="24">
        <v>3500</v>
      </c>
    </row>
    <row r="26" spans="2:6" ht="15.75" customHeight="1" x14ac:dyDescent="0.25">
      <c r="B26" s="23">
        <v>44620</v>
      </c>
      <c r="C26" s="8" t="str">
        <f t="shared" si="0"/>
        <v>February</v>
      </c>
      <c r="D26" s="8" t="s">
        <v>18</v>
      </c>
      <c r="E26" s="8" t="s">
        <v>50</v>
      </c>
      <c r="F26" s="24">
        <v>228</v>
      </c>
    </row>
    <row r="27" spans="2:6" ht="15.75" customHeight="1" x14ac:dyDescent="0.25">
      <c r="B27" s="23">
        <v>44620</v>
      </c>
      <c r="C27" s="8" t="str">
        <f t="shared" si="0"/>
        <v>February</v>
      </c>
      <c r="D27" s="8" t="s">
        <v>19</v>
      </c>
      <c r="E27" s="8" t="s">
        <v>56</v>
      </c>
      <c r="F27" s="24">
        <v>195</v>
      </c>
    </row>
    <row r="28" spans="2:6" ht="15.75" customHeight="1" x14ac:dyDescent="0.25">
      <c r="B28" s="23">
        <v>44621</v>
      </c>
      <c r="C28" s="8" t="str">
        <f t="shared" si="0"/>
        <v>March</v>
      </c>
      <c r="D28" s="8" t="s">
        <v>23</v>
      </c>
      <c r="E28" s="8" t="s">
        <v>40</v>
      </c>
      <c r="F28" s="24">
        <v>1250</v>
      </c>
    </row>
    <row r="29" spans="2:6" ht="15.75" customHeight="1" x14ac:dyDescent="0.25">
      <c r="B29" s="23">
        <v>44621</v>
      </c>
      <c r="C29" s="8" t="str">
        <f t="shared" si="0"/>
        <v>March</v>
      </c>
      <c r="D29" s="8" t="s">
        <v>24</v>
      </c>
      <c r="E29" s="8" t="s">
        <v>51</v>
      </c>
      <c r="F29" s="24">
        <v>110</v>
      </c>
    </row>
    <row r="30" spans="2:6" ht="15.75" customHeight="1" x14ac:dyDescent="0.25">
      <c r="B30" s="23">
        <v>44621</v>
      </c>
      <c r="C30" s="8" t="str">
        <f t="shared" si="0"/>
        <v>March</v>
      </c>
      <c r="D30" s="8" t="s">
        <v>25</v>
      </c>
      <c r="E30" s="8" t="s">
        <v>42</v>
      </c>
      <c r="F30" s="24">
        <v>52</v>
      </c>
    </row>
    <row r="31" spans="2:6" ht="15.75" customHeight="1" x14ac:dyDescent="0.25">
      <c r="B31" s="23">
        <v>44628</v>
      </c>
      <c r="C31" s="8" t="str">
        <f t="shared" si="0"/>
        <v>March</v>
      </c>
      <c r="D31" s="8" t="s">
        <v>26</v>
      </c>
      <c r="E31" s="8" t="s">
        <v>43</v>
      </c>
      <c r="F31" s="24">
        <v>208</v>
      </c>
    </row>
    <row r="32" spans="2:6" ht="15.75" customHeight="1" x14ac:dyDescent="0.25">
      <c r="B32" s="23">
        <v>44631</v>
      </c>
      <c r="C32" s="8" t="str">
        <f t="shared" si="0"/>
        <v>March</v>
      </c>
      <c r="D32" s="8" t="s">
        <v>27</v>
      </c>
      <c r="E32" s="8" t="s">
        <v>57</v>
      </c>
      <c r="F32" s="24">
        <v>188</v>
      </c>
    </row>
    <row r="33" spans="2:6" ht="15.75" customHeight="1" x14ac:dyDescent="0.25">
      <c r="B33" s="23">
        <v>44632</v>
      </c>
      <c r="C33" s="8" t="str">
        <f t="shared" si="0"/>
        <v>March</v>
      </c>
      <c r="D33" s="8" t="s">
        <v>27</v>
      </c>
      <c r="E33" s="8" t="s">
        <v>58</v>
      </c>
      <c r="F33" s="24">
        <v>168</v>
      </c>
    </row>
    <row r="34" spans="2:6" ht="15.75" customHeight="1" x14ac:dyDescent="0.25">
      <c r="B34" s="23">
        <v>44632</v>
      </c>
      <c r="C34" s="8" t="str">
        <f t="shared" si="0"/>
        <v>March</v>
      </c>
      <c r="D34" s="8" t="s">
        <v>27</v>
      </c>
      <c r="E34" s="8" t="s">
        <v>59</v>
      </c>
      <c r="F34" s="24">
        <v>49</v>
      </c>
    </row>
    <row r="35" spans="2:6" ht="15.75" customHeight="1" x14ac:dyDescent="0.25">
      <c r="B35" s="23">
        <v>44634</v>
      </c>
      <c r="C35" s="8" t="str">
        <f t="shared" si="0"/>
        <v>March</v>
      </c>
      <c r="D35" s="8" t="s">
        <v>28</v>
      </c>
      <c r="E35" s="8" t="s">
        <v>47</v>
      </c>
      <c r="F35" s="24">
        <v>199</v>
      </c>
    </row>
    <row r="36" spans="2:6" ht="15.75" customHeight="1" x14ac:dyDescent="0.25">
      <c r="B36" s="23">
        <v>44648</v>
      </c>
      <c r="C36" s="8" t="str">
        <f t="shared" si="0"/>
        <v>March</v>
      </c>
      <c r="D36" s="8" t="s">
        <v>17</v>
      </c>
      <c r="E36" s="8" t="s">
        <v>48</v>
      </c>
      <c r="F36" s="24">
        <v>999</v>
      </c>
    </row>
    <row r="37" spans="2:6" ht="15.75" customHeight="1" x14ac:dyDescent="0.25">
      <c r="B37" s="23">
        <v>44648</v>
      </c>
      <c r="C37" s="8" t="str">
        <f t="shared" si="0"/>
        <v>March</v>
      </c>
      <c r="D37" s="8" t="s">
        <v>16</v>
      </c>
      <c r="E37" s="8" t="s">
        <v>49</v>
      </c>
      <c r="F37" s="24">
        <v>3500</v>
      </c>
    </row>
    <row r="38" spans="2:6" ht="15.75" customHeight="1" x14ac:dyDescent="0.25">
      <c r="B38" s="23">
        <v>44648</v>
      </c>
      <c r="C38" s="8" t="str">
        <f t="shared" si="0"/>
        <v>March</v>
      </c>
      <c r="D38" s="8" t="s">
        <v>19</v>
      </c>
      <c r="E38" s="8" t="s">
        <v>56</v>
      </c>
      <c r="F38" s="24">
        <v>299</v>
      </c>
    </row>
    <row r="39" spans="2:6" ht="15.75" customHeight="1" x14ac:dyDescent="0.25">
      <c r="B39" s="23">
        <v>44648</v>
      </c>
      <c r="C39" s="8" t="str">
        <f t="shared" si="0"/>
        <v>March</v>
      </c>
      <c r="D39" s="8" t="s">
        <v>18</v>
      </c>
      <c r="E39" s="8" t="s">
        <v>50</v>
      </c>
      <c r="F39" s="24">
        <v>59</v>
      </c>
    </row>
    <row r="40" spans="2:6" ht="15.75" customHeight="1" x14ac:dyDescent="0.25">
      <c r="B40" s="23">
        <v>44652</v>
      </c>
      <c r="C40" s="8" t="str">
        <f t="shared" si="0"/>
        <v>April</v>
      </c>
      <c r="D40" s="8" t="s">
        <v>23</v>
      </c>
      <c r="E40" s="8" t="s">
        <v>40</v>
      </c>
      <c r="F40" s="24">
        <v>1250</v>
      </c>
    </row>
    <row r="41" spans="2:6" ht="15.75" customHeight="1" x14ac:dyDescent="0.25">
      <c r="B41" s="23">
        <v>44652</v>
      </c>
      <c r="C41" s="8" t="str">
        <f t="shared" si="0"/>
        <v>April</v>
      </c>
      <c r="D41" s="8" t="s">
        <v>24</v>
      </c>
      <c r="E41" s="8" t="s">
        <v>41</v>
      </c>
      <c r="F41" s="24">
        <v>140</v>
      </c>
    </row>
    <row r="42" spans="2:6" ht="15.75" customHeight="1" x14ac:dyDescent="0.25">
      <c r="B42" s="23">
        <v>44652</v>
      </c>
      <c r="C42" s="8" t="str">
        <f t="shared" si="0"/>
        <v>April</v>
      </c>
      <c r="D42" s="8" t="s">
        <v>25</v>
      </c>
      <c r="E42" s="8" t="s">
        <v>42</v>
      </c>
      <c r="F42" s="24">
        <v>52</v>
      </c>
    </row>
    <row r="43" spans="2:6" ht="15.75" customHeight="1" x14ac:dyDescent="0.25">
      <c r="B43" s="23">
        <v>44659</v>
      </c>
      <c r="C43" s="8" t="str">
        <f t="shared" si="0"/>
        <v>April</v>
      </c>
      <c r="D43" s="8" t="s">
        <v>26</v>
      </c>
      <c r="E43" s="8" t="s">
        <v>43</v>
      </c>
      <c r="F43" s="24">
        <v>449</v>
      </c>
    </row>
    <row r="44" spans="2:6" ht="15.75" customHeight="1" x14ac:dyDescent="0.25">
      <c r="B44" s="23">
        <v>44659</v>
      </c>
      <c r="C44" s="8" t="str">
        <f t="shared" si="0"/>
        <v>April</v>
      </c>
      <c r="D44" s="8" t="s">
        <v>19</v>
      </c>
      <c r="E44" s="8" t="s">
        <v>56</v>
      </c>
      <c r="F44" s="24">
        <v>359</v>
      </c>
    </row>
    <row r="45" spans="2:6" ht="15.75" customHeight="1" x14ac:dyDescent="0.25">
      <c r="B45" s="23">
        <v>44662</v>
      </c>
      <c r="C45" s="8" t="str">
        <f t="shared" si="0"/>
        <v>April</v>
      </c>
      <c r="D45" s="8" t="s">
        <v>27</v>
      </c>
      <c r="E45" s="8" t="s">
        <v>60</v>
      </c>
      <c r="F45" s="24">
        <v>245</v>
      </c>
    </row>
    <row r="46" spans="2:6" ht="15.75" customHeight="1" x14ac:dyDescent="0.25">
      <c r="B46" s="23">
        <v>44663</v>
      </c>
      <c r="C46" s="8" t="str">
        <f t="shared" si="0"/>
        <v>April</v>
      </c>
      <c r="D46" s="8" t="s">
        <v>27</v>
      </c>
      <c r="E46" s="8" t="s">
        <v>45</v>
      </c>
      <c r="F46" s="24">
        <v>168</v>
      </c>
    </row>
    <row r="47" spans="2:6" ht="15.75" customHeight="1" x14ac:dyDescent="0.25">
      <c r="B47" s="23">
        <v>44663</v>
      </c>
      <c r="C47" s="8" t="str">
        <f t="shared" si="0"/>
        <v>April</v>
      </c>
      <c r="D47" s="8" t="s">
        <v>27</v>
      </c>
      <c r="E47" s="8" t="s">
        <v>61</v>
      </c>
      <c r="F47" s="24">
        <v>49</v>
      </c>
    </row>
    <row r="48" spans="2:6" ht="15.75" customHeight="1" x14ac:dyDescent="0.25">
      <c r="B48" s="23">
        <v>44665</v>
      </c>
      <c r="C48" s="8" t="str">
        <f t="shared" si="0"/>
        <v>April</v>
      </c>
      <c r="D48" s="8" t="s">
        <v>28</v>
      </c>
      <c r="E48" s="8" t="s">
        <v>47</v>
      </c>
      <c r="F48" s="24">
        <v>249</v>
      </c>
    </row>
    <row r="49" spans="2:6" ht="15.75" customHeight="1" x14ac:dyDescent="0.25">
      <c r="B49" s="23">
        <v>44679</v>
      </c>
      <c r="C49" s="8" t="str">
        <f t="shared" si="0"/>
        <v>April</v>
      </c>
      <c r="D49" s="8" t="s">
        <v>17</v>
      </c>
      <c r="E49" s="8" t="s">
        <v>48</v>
      </c>
      <c r="F49" s="24">
        <v>1243</v>
      </c>
    </row>
    <row r="50" spans="2:6" ht="15.75" customHeight="1" x14ac:dyDescent="0.25">
      <c r="B50" s="23">
        <v>44679</v>
      </c>
      <c r="C50" s="8" t="str">
        <f t="shared" si="0"/>
        <v>April</v>
      </c>
      <c r="D50" s="8" t="s">
        <v>16</v>
      </c>
      <c r="E50" s="8" t="s">
        <v>49</v>
      </c>
      <c r="F50" s="24">
        <v>3500</v>
      </c>
    </row>
    <row r="51" spans="2:6" ht="15.75" customHeight="1" x14ac:dyDescent="0.25">
      <c r="B51" s="23">
        <v>44679</v>
      </c>
      <c r="C51" s="8" t="str">
        <f t="shared" si="0"/>
        <v>April</v>
      </c>
      <c r="D51" s="8" t="s">
        <v>18</v>
      </c>
      <c r="E51" s="8" t="s">
        <v>50</v>
      </c>
      <c r="F51" s="24">
        <v>258</v>
      </c>
    </row>
    <row r="52" spans="2:6" ht="15.75" customHeight="1" x14ac:dyDescent="0.25">
      <c r="B52" s="23">
        <v>44682</v>
      </c>
      <c r="C52" s="8" t="str">
        <f t="shared" si="0"/>
        <v>May</v>
      </c>
      <c r="D52" s="8" t="s">
        <v>23</v>
      </c>
      <c r="E52" s="8" t="s">
        <v>40</v>
      </c>
      <c r="F52" s="24">
        <v>1250</v>
      </c>
    </row>
    <row r="53" spans="2:6" ht="15.75" customHeight="1" x14ac:dyDescent="0.25">
      <c r="B53" s="23">
        <v>44682</v>
      </c>
      <c r="C53" s="8" t="str">
        <f t="shared" si="0"/>
        <v>May</v>
      </c>
      <c r="D53" s="8" t="s">
        <v>24</v>
      </c>
      <c r="E53" s="8" t="s">
        <v>41</v>
      </c>
      <c r="F53" s="24">
        <v>152</v>
      </c>
    </row>
    <row r="54" spans="2:6" ht="15.75" customHeight="1" x14ac:dyDescent="0.25">
      <c r="B54" s="23">
        <v>44682</v>
      </c>
      <c r="C54" s="8" t="str">
        <f t="shared" si="0"/>
        <v>May</v>
      </c>
      <c r="D54" s="8" t="s">
        <v>25</v>
      </c>
      <c r="E54" s="8" t="s">
        <v>42</v>
      </c>
      <c r="F54" s="24">
        <v>52</v>
      </c>
    </row>
    <row r="55" spans="2:6" ht="15.75" customHeight="1" x14ac:dyDescent="0.25">
      <c r="B55" s="23">
        <v>44689</v>
      </c>
      <c r="C55" s="8" t="str">
        <f t="shared" si="0"/>
        <v>May</v>
      </c>
      <c r="D55" s="8" t="s">
        <v>26</v>
      </c>
      <c r="E55" s="8" t="s">
        <v>43</v>
      </c>
      <c r="F55" s="24">
        <v>449</v>
      </c>
    </row>
    <row r="56" spans="2:6" ht="15.75" customHeight="1" x14ac:dyDescent="0.25">
      <c r="B56" s="23">
        <v>44692</v>
      </c>
      <c r="C56" s="8" t="str">
        <f t="shared" si="0"/>
        <v>May</v>
      </c>
      <c r="D56" s="8" t="s">
        <v>27</v>
      </c>
      <c r="E56" s="8" t="s">
        <v>44</v>
      </c>
      <c r="F56" s="24">
        <v>245</v>
      </c>
    </row>
    <row r="57" spans="2:6" ht="15.75" customHeight="1" x14ac:dyDescent="0.25">
      <c r="B57" s="23">
        <v>44693</v>
      </c>
      <c r="C57" s="8" t="str">
        <f t="shared" si="0"/>
        <v>May</v>
      </c>
      <c r="D57" s="8" t="s">
        <v>27</v>
      </c>
      <c r="E57" s="8" t="s">
        <v>45</v>
      </c>
      <c r="F57" s="24">
        <v>168</v>
      </c>
    </row>
    <row r="58" spans="2:6" ht="15.75" customHeight="1" x14ac:dyDescent="0.25">
      <c r="B58" s="23">
        <v>44693</v>
      </c>
      <c r="C58" s="8" t="str">
        <f>TEXT(B55,"MMMM")</f>
        <v>May</v>
      </c>
      <c r="D58" s="8" t="s">
        <v>27</v>
      </c>
      <c r="E58" s="8" t="s">
        <v>62</v>
      </c>
      <c r="F58" s="24">
        <v>233</v>
      </c>
    </row>
    <row r="59" spans="2:6" ht="15.75" customHeight="1" x14ac:dyDescent="0.25">
      <c r="B59" s="23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4">
        <v>249</v>
      </c>
    </row>
    <row r="60" spans="2:6" ht="15.75" customHeight="1" x14ac:dyDescent="0.25">
      <c r="B60" s="23">
        <v>44709</v>
      </c>
      <c r="C60" s="8" t="str">
        <f t="shared" si="1"/>
        <v>May</v>
      </c>
      <c r="D60" s="8" t="s">
        <v>17</v>
      </c>
      <c r="E60" s="8" t="s">
        <v>48</v>
      </c>
      <c r="F60" s="24">
        <v>1450</v>
      </c>
    </row>
    <row r="61" spans="2:6" ht="15.75" customHeight="1" x14ac:dyDescent="0.25">
      <c r="B61" s="23">
        <v>44709</v>
      </c>
      <c r="C61" s="8" t="str">
        <f t="shared" si="1"/>
        <v>May</v>
      </c>
      <c r="D61" s="8" t="s">
        <v>16</v>
      </c>
      <c r="E61" s="8" t="s">
        <v>49</v>
      </c>
      <c r="F61" s="24">
        <v>3500</v>
      </c>
    </row>
    <row r="62" spans="2:6" ht="15.75" customHeight="1" x14ac:dyDescent="0.25">
      <c r="B62" s="23">
        <v>44709</v>
      </c>
      <c r="C62" s="8" t="str">
        <f t="shared" si="1"/>
        <v>May</v>
      </c>
      <c r="D62" s="8" t="s">
        <v>18</v>
      </c>
      <c r="E62" s="8" t="s">
        <v>50</v>
      </c>
      <c r="F62" s="24">
        <v>366</v>
      </c>
    </row>
    <row r="63" spans="2:6" ht="15.75" customHeight="1" x14ac:dyDescent="0.25">
      <c r="B63" s="23">
        <v>44710</v>
      </c>
      <c r="C63" s="8" t="str">
        <f t="shared" si="1"/>
        <v>May</v>
      </c>
      <c r="D63" s="8" t="s">
        <v>18</v>
      </c>
      <c r="E63" s="8" t="s">
        <v>63</v>
      </c>
      <c r="F63" s="24">
        <v>1000</v>
      </c>
    </row>
    <row r="64" spans="2:6" ht="15.75" customHeight="1" x14ac:dyDescent="0.25">
      <c r="B64" s="23">
        <v>44713</v>
      </c>
      <c r="C64" s="8" t="str">
        <f t="shared" si="1"/>
        <v>June</v>
      </c>
      <c r="D64" s="8" t="s">
        <v>23</v>
      </c>
      <c r="E64" s="8" t="s">
        <v>40</v>
      </c>
      <c r="F64" s="24">
        <v>1250</v>
      </c>
    </row>
    <row r="65" spans="2:6" ht="15.75" customHeight="1" x14ac:dyDescent="0.25">
      <c r="B65" s="23">
        <v>44713</v>
      </c>
      <c r="C65" s="8" t="str">
        <f t="shared" si="1"/>
        <v>June</v>
      </c>
      <c r="D65" s="8" t="s">
        <v>24</v>
      </c>
      <c r="E65" s="8" t="s">
        <v>41</v>
      </c>
      <c r="F65" s="24">
        <v>152</v>
      </c>
    </row>
    <row r="66" spans="2:6" ht="15.75" customHeight="1" x14ac:dyDescent="0.25">
      <c r="B66" s="23">
        <v>44713</v>
      </c>
      <c r="C66" s="8" t="str">
        <f t="shared" si="1"/>
        <v>June</v>
      </c>
      <c r="D66" s="8" t="s">
        <v>25</v>
      </c>
      <c r="E66" s="8" t="s">
        <v>42</v>
      </c>
      <c r="F66" s="24">
        <v>52</v>
      </c>
    </row>
    <row r="67" spans="2:6" ht="15.75" customHeight="1" x14ac:dyDescent="0.25">
      <c r="B67" s="23">
        <v>44720</v>
      </c>
      <c r="C67" s="8" t="str">
        <f t="shared" si="1"/>
        <v>June</v>
      </c>
      <c r="D67" s="8" t="s">
        <v>26</v>
      </c>
      <c r="E67" s="8" t="s">
        <v>43</v>
      </c>
      <c r="F67" s="24">
        <v>560</v>
      </c>
    </row>
    <row r="68" spans="2:6" ht="15.75" customHeight="1" x14ac:dyDescent="0.25">
      <c r="B68" s="23">
        <v>44723</v>
      </c>
      <c r="C68" s="8" t="str">
        <f t="shared" si="1"/>
        <v>June</v>
      </c>
      <c r="D68" s="8" t="s">
        <v>27</v>
      </c>
      <c r="E68" s="8" t="s">
        <v>64</v>
      </c>
      <c r="F68" s="24">
        <v>280</v>
      </c>
    </row>
    <row r="69" spans="2:6" ht="15.75" customHeight="1" x14ac:dyDescent="0.25">
      <c r="B69" s="23">
        <v>44724</v>
      </c>
      <c r="C69" s="8" t="str">
        <f t="shared" si="1"/>
        <v>June</v>
      </c>
      <c r="D69" s="8" t="s">
        <v>27</v>
      </c>
      <c r="E69" s="8" t="s">
        <v>45</v>
      </c>
      <c r="F69" s="24">
        <v>250</v>
      </c>
    </row>
    <row r="70" spans="2:6" ht="15.75" customHeight="1" x14ac:dyDescent="0.25">
      <c r="B70" s="23">
        <v>44724</v>
      </c>
      <c r="C70" s="8" t="str">
        <f t="shared" si="1"/>
        <v>June</v>
      </c>
      <c r="D70" s="8" t="s">
        <v>27</v>
      </c>
      <c r="E70" s="8" t="s">
        <v>65</v>
      </c>
      <c r="F70" s="24">
        <v>99</v>
      </c>
    </row>
    <row r="71" spans="2:6" ht="15.75" customHeight="1" x14ac:dyDescent="0.25">
      <c r="B71" s="23">
        <v>44742</v>
      </c>
      <c r="C71" s="8" t="str">
        <f t="shared" si="1"/>
        <v>June</v>
      </c>
      <c r="D71" s="8" t="s">
        <v>17</v>
      </c>
      <c r="E71" s="8" t="s">
        <v>48</v>
      </c>
      <c r="F71" s="24">
        <v>2232</v>
      </c>
    </row>
    <row r="72" spans="2:6" ht="15.75" customHeight="1" x14ac:dyDescent="0.25">
      <c r="B72" s="23">
        <v>44742</v>
      </c>
      <c r="C72" s="8" t="str">
        <f t="shared" si="1"/>
        <v>June</v>
      </c>
      <c r="D72" s="8" t="s">
        <v>16</v>
      </c>
      <c r="E72" s="8" t="s">
        <v>49</v>
      </c>
      <c r="F72" s="24">
        <v>3500</v>
      </c>
    </row>
    <row r="73" spans="2:6" ht="15.75" customHeight="1" x14ac:dyDescent="0.25">
      <c r="B73" s="23">
        <v>44742</v>
      </c>
      <c r="C73" s="8" t="str">
        <f t="shared" si="1"/>
        <v>June</v>
      </c>
      <c r="D73" s="8" t="s">
        <v>18</v>
      </c>
      <c r="E73" s="8" t="s">
        <v>50</v>
      </c>
      <c r="F73" s="24">
        <v>199</v>
      </c>
    </row>
    <row r="74" spans="2:6" ht="15.75" customHeight="1" x14ac:dyDescent="0.25">
      <c r="B74" s="23">
        <v>44742</v>
      </c>
      <c r="C74" s="8" t="str">
        <f t="shared" si="1"/>
        <v>June</v>
      </c>
      <c r="D74" s="8" t="s">
        <v>19</v>
      </c>
      <c r="E74" s="8" t="s">
        <v>50</v>
      </c>
      <c r="F74" s="24">
        <v>250</v>
      </c>
    </row>
    <row r="75" spans="2:6" ht="15.75" customHeight="1" x14ac:dyDescent="0.25">
      <c r="B75" s="23">
        <v>44743</v>
      </c>
      <c r="C75" s="8" t="str">
        <f t="shared" si="1"/>
        <v>July</v>
      </c>
      <c r="D75" s="8" t="s">
        <v>24</v>
      </c>
      <c r="E75" s="8" t="s">
        <v>51</v>
      </c>
      <c r="F75" s="24">
        <v>110</v>
      </c>
    </row>
    <row r="76" spans="2:6" ht="15.75" customHeight="1" x14ac:dyDescent="0.25">
      <c r="B76" s="23">
        <v>44743</v>
      </c>
      <c r="C76" s="8" t="str">
        <f t="shared" si="1"/>
        <v>July</v>
      </c>
      <c r="D76" s="8" t="s">
        <v>25</v>
      </c>
      <c r="E76" s="8" t="s">
        <v>42</v>
      </c>
      <c r="F76" s="24">
        <v>45</v>
      </c>
    </row>
    <row r="77" spans="2:6" ht="15.75" customHeight="1" x14ac:dyDescent="0.25">
      <c r="B77" s="23">
        <v>44743</v>
      </c>
      <c r="C77" s="8" t="str">
        <f t="shared" si="1"/>
        <v>July</v>
      </c>
      <c r="D77" s="8" t="s">
        <v>23</v>
      </c>
      <c r="E77" s="8" t="s">
        <v>40</v>
      </c>
      <c r="F77" s="24">
        <v>1250</v>
      </c>
    </row>
    <row r="78" spans="2:6" ht="15.75" customHeight="1" x14ac:dyDescent="0.25">
      <c r="B78" s="23">
        <v>44753</v>
      </c>
      <c r="C78" s="8" t="str">
        <f t="shared" si="1"/>
        <v>July</v>
      </c>
      <c r="D78" s="8" t="s">
        <v>26</v>
      </c>
      <c r="E78" s="8" t="s">
        <v>43</v>
      </c>
      <c r="F78" s="24">
        <v>208</v>
      </c>
    </row>
    <row r="79" spans="2:6" ht="15.75" customHeight="1" x14ac:dyDescent="0.25">
      <c r="B79" s="23">
        <v>44753</v>
      </c>
      <c r="C79" s="8" t="str">
        <f t="shared" si="1"/>
        <v>July</v>
      </c>
      <c r="D79" s="8" t="s">
        <v>27</v>
      </c>
      <c r="E79" s="8" t="s">
        <v>57</v>
      </c>
      <c r="F79" s="24">
        <v>245</v>
      </c>
    </row>
    <row r="80" spans="2:6" ht="15.75" customHeight="1" x14ac:dyDescent="0.25">
      <c r="B80" s="23">
        <v>44753</v>
      </c>
      <c r="C80" s="8" t="str">
        <f t="shared" si="1"/>
        <v>July</v>
      </c>
      <c r="D80" s="8" t="s">
        <v>27</v>
      </c>
      <c r="E80" s="8" t="s">
        <v>59</v>
      </c>
      <c r="F80" s="24">
        <v>49</v>
      </c>
    </row>
    <row r="81" spans="2:6" ht="15.75" customHeight="1" x14ac:dyDescent="0.25">
      <c r="B81" s="23">
        <v>44755</v>
      </c>
      <c r="C81" s="8" t="str">
        <f t="shared" si="1"/>
        <v>July</v>
      </c>
      <c r="D81" s="8" t="s">
        <v>28</v>
      </c>
      <c r="E81" s="8" t="s">
        <v>47</v>
      </c>
      <c r="F81" s="24">
        <v>399</v>
      </c>
    </row>
    <row r="82" spans="2:6" ht="15.75" customHeight="1" x14ac:dyDescent="0.25">
      <c r="B82" s="23">
        <v>44770</v>
      </c>
      <c r="C82" s="8" t="str">
        <f t="shared" si="1"/>
        <v>July</v>
      </c>
      <c r="D82" s="8" t="s">
        <v>17</v>
      </c>
      <c r="E82" s="8" t="s">
        <v>48</v>
      </c>
      <c r="F82" s="24">
        <v>2231</v>
      </c>
    </row>
    <row r="83" spans="2:6" ht="15.75" customHeight="1" x14ac:dyDescent="0.25">
      <c r="B83" s="23">
        <v>44770</v>
      </c>
      <c r="C83" s="8" t="str">
        <f t="shared" si="1"/>
        <v>July</v>
      </c>
      <c r="D83" s="8" t="s">
        <v>16</v>
      </c>
      <c r="E83" s="8" t="s">
        <v>49</v>
      </c>
      <c r="F83" s="24">
        <v>3500</v>
      </c>
    </row>
    <row r="84" spans="2:6" ht="15.75" customHeight="1" x14ac:dyDescent="0.25">
      <c r="B84" s="23">
        <v>44770</v>
      </c>
      <c r="C84" s="8" t="str">
        <f t="shared" si="1"/>
        <v>July</v>
      </c>
      <c r="D84" s="8" t="s">
        <v>19</v>
      </c>
      <c r="E84" s="8" t="s">
        <v>56</v>
      </c>
      <c r="F84" s="24">
        <v>215</v>
      </c>
    </row>
    <row r="85" spans="2:6" ht="15.75" customHeight="1" x14ac:dyDescent="0.25">
      <c r="B85" s="23">
        <v>44770</v>
      </c>
      <c r="C85" s="8" t="str">
        <f t="shared" si="1"/>
        <v>July</v>
      </c>
      <c r="D85" s="8" t="s">
        <v>18</v>
      </c>
      <c r="E85" s="8" t="s">
        <v>50</v>
      </c>
      <c r="F85" s="24">
        <v>59</v>
      </c>
    </row>
    <row r="86" spans="2:6" ht="15.75" customHeight="1" x14ac:dyDescent="0.25">
      <c r="B86" s="23">
        <v>44774</v>
      </c>
      <c r="C86" s="8" t="str">
        <f t="shared" si="1"/>
        <v>August</v>
      </c>
      <c r="D86" s="8" t="s">
        <v>24</v>
      </c>
      <c r="E86" s="8" t="s">
        <v>51</v>
      </c>
      <c r="F86" s="24">
        <v>110</v>
      </c>
    </row>
    <row r="87" spans="2:6" ht="15.75" customHeight="1" x14ac:dyDescent="0.25">
      <c r="B87" s="23">
        <v>44774</v>
      </c>
      <c r="C87" s="8" t="str">
        <f t="shared" si="1"/>
        <v>August</v>
      </c>
      <c r="D87" s="8" t="s">
        <v>23</v>
      </c>
      <c r="E87" s="8" t="s">
        <v>40</v>
      </c>
      <c r="F87" s="24">
        <v>1250</v>
      </c>
    </row>
    <row r="88" spans="2:6" ht="15.75" customHeight="1" x14ac:dyDescent="0.25">
      <c r="B88" s="23">
        <v>44774</v>
      </c>
      <c r="C88" s="8" t="str">
        <f t="shared" si="1"/>
        <v>August</v>
      </c>
      <c r="D88" s="8" t="s">
        <v>25</v>
      </c>
      <c r="E88" s="8" t="s">
        <v>42</v>
      </c>
      <c r="F88" s="24">
        <v>52</v>
      </c>
    </row>
    <row r="89" spans="2:6" ht="15.75" customHeight="1" x14ac:dyDescent="0.25">
      <c r="B89" s="23">
        <v>44774</v>
      </c>
      <c r="C89" s="8" t="str">
        <f t="shared" si="1"/>
        <v>August</v>
      </c>
      <c r="D89" s="8" t="s">
        <v>26</v>
      </c>
      <c r="E89" s="8" t="s">
        <v>43</v>
      </c>
      <c r="F89" s="24">
        <v>208</v>
      </c>
    </row>
    <row r="90" spans="2:6" ht="15.75" customHeight="1" x14ac:dyDescent="0.25">
      <c r="B90" s="23">
        <v>44789</v>
      </c>
      <c r="C90" s="8" t="str">
        <f t="shared" si="1"/>
        <v>August</v>
      </c>
      <c r="D90" s="8" t="s">
        <v>27</v>
      </c>
      <c r="E90" s="8" t="s">
        <v>66</v>
      </c>
      <c r="F90" s="24">
        <v>147</v>
      </c>
    </row>
    <row r="91" spans="2:6" ht="15.75" customHeight="1" x14ac:dyDescent="0.25">
      <c r="B91" s="23">
        <v>44789</v>
      </c>
      <c r="C91" s="8" t="str">
        <f t="shared" si="1"/>
        <v>August</v>
      </c>
      <c r="D91" s="8" t="s">
        <v>28</v>
      </c>
      <c r="E91" s="8" t="s">
        <v>67</v>
      </c>
      <c r="F91" s="24">
        <v>149</v>
      </c>
    </row>
    <row r="92" spans="2:6" ht="15.75" customHeight="1" x14ac:dyDescent="0.25">
      <c r="B92" s="23">
        <v>44789</v>
      </c>
      <c r="C92" s="8" t="str">
        <f t="shared" si="1"/>
        <v>August</v>
      </c>
      <c r="D92" s="8" t="s">
        <v>17</v>
      </c>
      <c r="E92" s="8" t="s">
        <v>48</v>
      </c>
      <c r="F92" s="24">
        <v>2300</v>
      </c>
    </row>
    <row r="93" spans="2:6" ht="15.75" customHeight="1" x14ac:dyDescent="0.25">
      <c r="B93" s="23">
        <v>44801</v>
      </c>
      <c r="C93" s="8" t="str">
        <f t="shared" si="1"/>
        <v>August</v>
      </c>
      <c r="D93" s="8" t="s">
        <v>16</v>
      </c>
      <c r="E93" s="8" t="s">
        <v>49</v>
      </c>
      <c r="F93" s="24">
        <v>3500</v>
      </c>
    </row>
    <row r="94" spans="2:6" ht="15.75" customHeight="1" x14ac:dyDescent="0.25">
      <c r="B94" s="23">
        <v>44801</v>
      </c>
      <c r="C94" s="8" t="str">
        <f t="shared" si="1"/>
        <v>August</v>
      </c>
      <c r="D94" s="8" t="s">
        <v>19</v>
      </c>
      <c r="E94" s="8" t="s">
        <v>56</v>
      </c>
      <c r="F94" s="24">
        <v>350</v>
      </c>
    </row>
    <row r="95" spans="2:6" ht="15.75" customHeight="1" x14ac:dyDescent="0.25">
      <c r="B95" s="23">
        <v>44801</v>
      </c>
      <c r="C95" s="8" t="str">
        <f t="shared" si="1"/>
        <v>August</v>
      </c>
      <c r="D95" s="8" t="s">
        <v>18</v>
      </c>
      <c r="E95" s="8" t="s">
        <v>50</v>
      </c>
      <c r="F95" s="24">
        <v>25</v>
      </c>
    </row>
    <row r="96" spans="2:6" ht="15.75" customHeight="1" x14ac:dyDescent="0.25">
      <c r="B96" s="23">
        <v>44806</v>
      </c>
      <c r="C96" s="8" t="str">
        <f t="shared" ref="C96" si="2">TEXT(B96,"MMMM")</f>
        <v>September</v>
      </c>
      <c r="D96" s="8" t="s">
        <v>19</v>
      </c>
      <c r="E96" s="8" t="s">
        <v>56</v>
      </c>
      <c r="F96" s="24">
        <v>300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6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satyajeetdasc@outlook.com</cp:lastModifiedBy>
  <dcterms:created xsi:type="dcterms:W3CDTF">2022-04-11T09:11:40Z</dcterms:created>
  <dcterms:modified xsi:type="dcterms:W3CDTF">2023-05-26T07:00:00Z</dcterms:modified>
</cp:coreProperties>
</file>