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versity-Work\Assignment-SEM04-02-2019\MATHS\"/>
    </mc:Choice>
  </mc:AlternateContent>
  <xr:revisionPtr revIDLastSave="0" documentId="10_ncr:8100000_{4C3AF088-B2F7-4FFE-842C-711275A13114}" xr6:coauthVersionLast="34" xr6:coauthVersionMax="34" xr10:uidLastSave="{00000000-0000-0000-0000-000000000000}"/>
  <bookViews>
    <workbookView xWindow="0" yWindow="0" windowWidth="28800" windowHeight="12225" xr2:uid="{25FFC86A-18F3-4113-A578-A2B295B564F3}"/>
  </bookViews>
  <sheets>
    <sheet name="Cancer_Data" sheetId="1" r:id="rId1"/>
  </sheets>
  <definedNames>
    <definedName name="_xlnm.Print_Area" localSheetId="0">Cancer_Data!$C$1:$J$61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1" i="1" l="1"/>
  <c r="H61" i="1"/>
  <c r="G61" i="1"/>
  <c r="F61" i="1"/>
  <c r="F54" i="1"/>
  <c r="G54" i="1"/>
  <c r="H54" i="1"/>
  <c r="I54" i="1"/>
  <c r="F55" i="1"/>
  <c r="G55" i="1"/>
  <c r="H55" i="1"/>
  <c r="I55" i="1"/>
  <c r="F56" i="1"/>
  <c r="G56" i="1"/>
  <c r="H56" i="1"/>
  <c r="I56" i="1"/>
  <c r="F57" i="1"/>
  <c r="G57" i="1"/>
  <c r="H57" i="1"/>
  <c r="I57" i="1"/>
  <c r="F58" i="1"/>
  <c r="G58" i="1"/>
  <c r="H58" i="1"/>
  <c r="I58" i="1"/>
  <c r="E58" i="1"/>
  <c r="E57" i="1"/>
  <c r="E56" i="1"/>
  <c r="E55" i="1"/>
  <c r="E54" i="1"/>
  <c r="H50" i="1"/>
  <c r="G50" i="1"/>
  <c r="F52" i="1"/>
  <c r="G52" i="1"/>
  <c r="H52" i="1"/>
  <c r="I52" i="1"/>
  <c r="E52" i="1"/>
  <c r="F51" i="1"/>
  <c r="G51" i="1"/>
  <c r="H51" i="1"/>
  <c r="I51" i="1"/>
  <c r="E51" i="1"/>
  <c r="F50" i="1"/>
  <c r="I50" i="1"/>
  <c r="E50" i="1"/>
  <c r="F49" i="1"/>
  <c r="G49" i="1"/>
  <c r="H49" i="1"/>
  <c r="I49" i="1"/>
  <c r="E49" i="1"/>
</calcChain>
</file>

<file path=xl/sharedStrings.xml><?xml version="1.0" encoding="utf-8"?>
<sst xmlns="http://schemas.openxmlformats.org/spreadsheetml/2006/main" count="73" uniqueCount="63">
  <si>
    <t>STATE</t>
  </si>
  <si>
    <t>CIG</t>
  </si>
  <si>
    <t>BLAD</t>
  </si>
  <si>
    <t>LUNG</t>
  </si>
  <si>
    <t>KID</t>
  </si>
  <si>
    <t>LEUK</t>
  </si>
  <si>
    <t>AL</t>
  </si>
  <si>
    <t>AZ</t>
  </si>
  <si>
    <t>AR</t>
  </si>
  <si>
    <t>CA</t>
  </si>
  <si>
    <t>CT</t>
  </si>
  <si>
    <t>DE</t>
  </si>
  <si>
    <t>DC</t>
  </si>
  <si>
    <t>FL</t>
  </si>
  <si>
    <t>ID</t>
  </si>
  <si>
    <t>IL</t>
  </si>
  <si>
    <t>IN</t>
  </si>
  <si>
    <t>IO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</si>
  <si>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</si>
  <si>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</si>
  <si>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</si>
  <si>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</si>
  <si>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</si>
  <si>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</si>
  <si>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</si>
  <si>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</si>
  <si>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</si>
  <si>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</si>
  <si>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</si>
  <si>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NB</t>
  </si>
  <si>
    <t>NE</t>
  </si>
  <si>
    <t>NJ</t>
  </si>
  <si>
    <t>NM</t>
  </si>
  <si>
    <t>NY</t>
  </si>
  <si>
    <t>ND</t>
  </si>
  <si>
    <t>OH</t>
  </si>
  <si>
    <t>OK</t>
  </si>
  <si>
    <t>PE</t>
  </si>
  <si>
    <t>RI</t>
  </si>
  <si>
    <t>SC</t>
  </si>
  <si>
    <t>SD</t>
  </si>
  <si>
    <t>TE</t>
  </si>
  <si>
    <t>TX</t>
  </si>
  <si>
    <t>UT</t>
  </si>
  <si>
    <t>VT</t>
  </si>
  <si>
    <t>WA</t>
  </si>
  <si>
    <t>WI</t>
  </si>
  <si>
    <t>WV</t>
  </si>
  <si>
    <t>WY</t>
  </si>
  <si>
    <t>AK</t>
  </si>
  <si>
    <t>Mean</t>
  </si>
  <si>
    <t>Mode</t>
  </si>
  <si>
    <t>Median</t>
  </si>
  <si>
    <t>Standard Deviation</t>
  </si>
  <si>
    <t>Abbreviations</t>
  </si>
  <si>
    <t>Quartiles</t>
  </si>
  <si>
    <t>vs</t>
  </si>
  <si>
    <t>Correlation Coeff.</t>
  </si>
  <si>
    <t>No of Cigarettes smoked (hds per capita)</t>
  </si>
  <si>
    <t>Deaths per 100K population from Bladder Cancer</t>
  </si>
  <si>
    <t>Deaths per 100K population from Lung Cancer</t>
  </si>
  <si>
    <t>Deaths per 100K population from Kidney Cancer</t>
  </si>
  <si>
    <t>Deaths per 100K population from Leukemia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</si>
</sst>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000"/>
  </numFmts>
  <fonts count="4" x14ac:knownFonts="1">
    <font>
      <sz val="11"/>
      <color theme="1"/>
      <name val="Calibri"/>
      <family val="2"/>
      <scheme val="minor"/>
    </font>
    <font>
      <sz val="12"/>
      <color rgb="FF000000"/>
      <name val="LM Mono 10"/>
      <family val="3"/>
    </font>
    <font>
      <sz val="12"/>
      <color theme="1"/>
      <name val="LM Mono 10"/>
      <family val="3"/>
    </font>
    <font>
      <b/>
      <sz val="12"/>
      <color theme="1"/>
      <name val="LM Mono 10"/>
      <family val="3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2" fillId="0" borderId="0" xfId="0" applyFont="1"/>
    <xf numFmtId="0" fontId="3" fillId="0" borderId="1" xfId="0" applyFont="1" applyBorder="1"/>
    <xf numFmtId="0" fontId="2" fillId="0" borderId="1" xfId="0" applyFont="1" applyBorder="1"/>
    <xf numFmtId="0" fontId="1" fillId="0" borderId="1" xfId="0" applyFont="1" applyBorder="1" applyAlignment="1">
      <alignment vertical="center"/>
    </xf>
    <xf numFmtId="2" fontId="2" fillId="0" borderId="1" xfId="0" applyNumberFormat="1" applyFont="1" applyBorder="1"/>
    <xf numFmtId="0" fontId="1" fillId="0" borderId="2" xfId="0" applyFont="1" applyBorder="1" applyAlignment="1">
      <alignment horizontal="right" vertical="center"/>
    </xf>
    <xf numFmtId="0" fontId="1" fillId="0" borderId="3" xfId="0" applyFont="1" applyBorder="1" applyAlignment="1">
      <alignment horizontal="right" vertical="center"/>
    </xf>
    <xf numFmtId="0" fontId="1" fillId="0" borderId="5" xfId="0" applyFont="1" applyBorder="1" applyAlignment="1">
      <alignment horizontal="right" vertical="center"/>
    </xf>
    <xf numFmtId="0" fontId="1" fillId="0" borderId="0" xfId="0" applyFont="1" applyBorder="1" applyAlignment="1">
      <alignment horizontal="right" vertical="center"/>
    </xf>
    <xf numFmtId="0" fontId="1" fillId="0" borderId="7" xfId="0" applyFont="1" applyBorder="1" applyAlignment="1">
      <alignment horizontal="right" vertical="center"/>
    </xf>
    <xf numFmtId="0" fontId="1" fillId="0" borderId="8" xfId="0" applyFont="1" applyBorder="1" applyAlignment="1">
      <alignment horizontal="right" vertical="center"/>
    </xf>
    <xf numFmtId="0" fontId="1" fillId="0" borderId="10" xfId="0" applyFont="1" applyBorder="1" applyAlignment="1">
      <alignment vertical="center"/>
    </xf>
    <xf numFmtId="2" fontId="2" fillId="0" borderId="10" xfId="0" applyNumberFormat="1" applyFont="1" applyBorder="1"/>
    <xf numFmtId="0" fontId="2" fillId="0" borderId="11" xfId="0" applyFont="1" applyBorder="1" applyAlignment="1">
      <alignment vertical="center"/>
    </xf>
    <xf numFmtId="0" fontId="2" fillId="0" borderId="11" xfId="0" applyFont="1" applyBorder="1"/>
    <xf numFmtId="170" fontId="2" fillId="0" borderId="1" xfId="0" applyNumberFormat="1" applyFont="1" applyBorder="1"/>
    <xf numFmtId="170" fontId="2" fillId="0" borderId="0" xfId="0" applyNumberFormat="1" applyFont="1"/>
    <xf numFmtId="0" fontId="2" fillId="0" borderId="1" xfId="0" applyFont="1" applyBorder="1" applyAlignment="1">
      <alignment horizontal="center"/>
    </xf>
    <xf numFmtId="0" fontId="2" fillId="0" borderId="12" xfId="0" applyFont="1" applyBorder="1" applyAlignment="1">
      <alignment horizontal="right" vertical="center"/>
    </xf>
    <xf numFmtId="170" fontId="2" fillId="0" borderId="13" xfId="0" applyNumberFormat="1" applyFont="1" applyBorder="1"/>
    <xf numFmtId="0" fontId="2" fillId="0" borderId="4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5" xfId="0" applyFont="1" applyBorder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left"/>
    </xf>
    <xf numFmtId="0" fontId="2" fillId="0" borderId="7" xfId="0" applyFont="1" applyBorder="1"/>
    <xf numFmtId="0" fontId="2" fillId="0" borderId="8" xfId="0" applyFont="1" applyBorder="1" applyAlignment="1">
      <alignment horizontal="left"/>
    </xf>
    <xf numFmtId="0" fontId="2" fillId="0" borderId="9" xfId="0" applyFont="1" applyBorder="1" applyAlignment="1">
      <alignment horizontal="left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LM Mono 10" panose="00000509000000000000" pitchFamily="49" charset="0"/>
                <a:ea typeface="+mn-ea"/>
                <a:cs typeface="+mn-cs"/>
              </a:defRPr>
            </a:pPr>
            <a:r>
              <a:rPr lang="en-US" b="1"/>
              <a:t>CIG vs BLAD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LM Mono 10" panose="00000509000000000000" pitchFamily="49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CIG vs BLAD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5400" cap="rnd">
                <a:solidFill>
                  <a:schemeClr val="accent2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2395450568678918E-2"/>
                  <c:y val="0.3715172061825605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LM Mono 10" panose="00000509000000000000" pitchFamily="49" charset="0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Cancer_Data!$E$4:$E$47</c:f>
              <c:numCache>
                <c:formatCode>0.00</c:formatCode>
                <c:ptCount val="44"/>
                <c:pt idx="0">
                  <c:v>18.2</c:v>
                </c:pt>
                <c:pt idx="1">
                  <c:v>25.82</c:v>
                </c:pt>
                <c:pt idx="2">
                  <c:v>18.239999999999998</c:v>
                </c:pt>
                <c:pt idx="3">
                  <c:v>28.6</c:v>
                </c:pt>
                <c:pt idx="4">
                  <c:v>31.1</c:v>
                </c:pt>
                <c:pt idx="5">
                  <c:v>33.6</c:v>
                </c:pt>
                <c:pt idx="6">
                  <c:v>40.46</c:v>
                </c:pt>
                <c:pt idx="7">
                  <c:v>28.27</c:v>
                </c:pt>
                <c:pt idx="8">
                  <c:v>20.100000000000001</c:v>
                </c:pt>
                <c:pt idx="9">
                  <c:v>27.91</c:v>
                </c:pt>
                <c:pt idx="10">
                  <c:v>26.18</c:v>
                </c:pt>
                <c:pt idx="11">
                  <c:v>22.12</c:v>
                </c:pt>
                <c:pt idx="12">
                  <c:v>21.84</c:v>
                </c:pt>
                <c:pt idx="13">
                  <c:v>23.44</c:v>
                </c:pt>
                <c:pt idx="14">
                  <c:v>21.58</c:v>
                </c:pt>
                <c:pt idx="15">
                  <c:v>28.92</c:v>
                </c:pt>
                <c:pt idx="16">
                  <c:v>25.91</c:v>
                </c:pt>
                <c:pt idx="17">
                  <c:v>26.92</c:v>
                </c:pt>
                <c:pt idx="18">
                  <c:v>24.96</c:v>
                </c:pt>
                <c:pt idx="19">
                  <c:v>22.06</c:v>
                </c:pt>
                <c:pt idx="20">
                  <c:v>16.079999999999998</c:v>
                </c:pt>
                <c:pt idx="21">
                  <c:v>27.56</c:v>
                </c:pt>
                <c:pt idx="22">
                  <c:v>23.75</c:v>
                </c:pt>
                <c:pt idx="23">
                  <c:v>23.32</c:v>
                </c:pt>
                <c:pt idx="24">
                  <c:v>42.4</c:v>
                </c:pt>
                <c:pt idx="25">
                  <c:v>28.64</c:v>
                </c:pt>
                <c:pt idx="26">
                  <c:v>21.16</c:v>
                </c:pt>
                <c:pt idx="27">
                  <c:v>29.14</c:v>
                </c:pt>
                <c:pt idx="28">
                  <c:v>19.96</c:v>
                </c:pt>
                <c:pt idx="29">
                  <c:v>26.38</c:v>
                </c:pt>
                <c:pt idx="30">
                  <c:v>23.44</c:v>
                </c:pt>
                <c:pt idx="31">
                  <c:v>23.78</c:v>
                </c:pt>
                <c:pt idx="32">
                  <c:v>29.18</c:v>
                </c:pt>
                <c:pt idx="33">
                  <c:v>18.059999999999999</c:v>
                </c:pt>
                <c:pt idx="34">
                  <c:v>20.94</c:v>
                </c:pt>
                <c:pt idx="35">
                  <c:v>20.079999999999998</c:v>
                </c:pt>
                <c:pt idx="36">
                  <c:v>22.57</c:v>
                </c:pt>
                <c:pt idx="37">
                  <c:v>14</c:v>
                </c:pt>
                <c:pt idx="38">
                  <c:v>25.89</c:v>
                </c:pt>
                <c:pt idx="39">
                  <c:v>21.17</c:v>
                </c:pt>
                <c:pt idx="40">
                  <c:v>21.25</c:v>
                </c:pt>
                <c:pt idx="41">
                  <c:v>22.86</c:v>
                </c:pt>
                <c:pt idx="42">
                  <c:v>28.04</c:v>
                </c:pt>
                <c:pt idx="43">
                  <c:v>30.34</c:v>
                </c:pt>
              </c:numCache>
            </c:numRef>
          </c:xVal>
          <c:yVal>
            <c:numRef>
              <c:f>Cancer_Data!$F$4:$F$47</c:f>
              <c:numCache>
                <c:formatCode>0.00</c:formatCode>
                <c:ptCount val="44"/>
                <c:pt idx="0">
                  <c:v>2.9</c:v>
                </c:pt>
                <c:pt idx="1">
                  <c:v>3.52</c:v>
                </c:pt>
                <c:pt idx="2">
                  <c:v>2.99</c:v>
                </c:pt>
                <c:pt idx="3">
                  <c:v>4.46</c:v>
                </c:pt>
                <c:pt idx="4">
                  <c:v>5.1100000000000003</c:v>
                </c:pt>
                <c:pt idx="5">
                  <c:v>4.78</c:v>
                </c:pt>
                <c:pt idx="6">
                  <c:v>5.6</c:v>
                </c:pt>
                <c:pt idx="7">
                  <c:v>4.46</c:v>
                </c:pt>
                <c:pt idx="8">
                  <c:v>3.08</c:v>
                </c:pt>
                <c:pt idx="9">
                  <c:v>4.75</c:v>
                </c:pt>
                <c:pt idx="10">
                  <c:v>4.09</c:v>
                </c:pt>
                <c:pt idx="11">
                  <c:v>4.2300000000000004</c:v>
                </c:pt>
                <c:pt idx="12">
                  <c:v>2.91</c:v>
                </c:pt>
                <c:pt idx="13">
                  <c:v>2.86</c:v>
                </c:pt>
                <c:pt idx="14">
                  <c:v>4.6500000000000004</c:v>
                </c:pt>
                <c:pt idx="15">
                  <c:v>4.79</c:v>
                </c:pt>
                <c:pt idx="16">
                  <c:v>5.21</c:v>
                </c:pt>
                <c:pt idx="17">
                  <c:v>4.6900000000000004</c:v>
                </c:pt>
                <c:pt idx="18">
                  <c:v>5.27</c:v>
                </c:pt>
                <c:pt idx="19">
                  <c:v>3.72</c:v>
                </c:pt>
                <c:pt idx="20">
                  <c:v>3.06</c:v>
                </c:pt>
                <c:pt idx="21">
                  <c:v>4.04</c:v>
                </c:pt>
                <c:pt idx="22">
                  <c:v>3.95</c:v>
                </c:pt>
                <c:pt idx="23">
                  <c:v>3.72</c:v>
                </c:pt>
                <c:pt idx="24">
                  <c:v>6.54</c:v>
                </c:pt>
                <c:pt idx="25">
                  <c:v>5.98</c:v>
                </c:pt>
                <c:pt idx="26">
                  <c:v>2.9</c:v>
                </c:pt>
                <c:pt idx="27">
                  <c:v>5.3</c:v>
                </c:pt>
                <c:pt idx="28">
                  <c:v>2.89</c:v>
                </c:pt>
                <c:pt idx="29">
                  <c:v>4.47</c:v>
                </c:pt>
                <c:pt idx="30">
                  <c:v>2.93</c:v>
                </c:pt>
                <c:pt idx="31">
                  <c:v>4.8899999999999997</c:v>
                </c:pt>
                <c:pt idx="32">
                  <c:v>4.99</c:v>
                </c:pt>
                <c:pt idx="33">
                  <c:v>3.25</c:v>
                </c:pt>
                <c:pt idx="34">
                  <c:v>3.64</c:v>
                </c:pt>
                <c:pt idx="35">
                  <c:v>2.94</c:v>
                </c:pt>
                <c:pt idx="36">
                  <c:v>3.21</c:v>
                </c:pt>
                <c:pt idx="37">
                  <c:v>3.31</c:v>
                </c:pt>
                <c:pt idx="38">
                  <c:v>4.63</c:v>
                </c:pt>
                <c:pt idx="39">
                  <c:v>4.04</c:v>
                </c:pt>
                <c:pt idx="40">
                  <c:v>5.14</c:v>
                </c:pt>
                <c:pt idx="41">
                  <c:v>4.78</c:v>
                </c:pt>
                <c:pt idx="42">
                  <c:v>3.2</c:v>
                </c:pt>
                <c:pt idx="43">
                  <c:v>3.46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65F-4808-B971-945FA9B441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5281280"/>
        <c:axId val="1745794336"/>
      </c:scatterChart>
      <c:valAx>
        <c:axId val="1645281280"/>
        <c:scaling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M Mono 10" panose="00000509000000000000" pitchFamily="49" charset="0"/>
                    <a:ea typeface="+mn-ea"/>
                    <a:cs typeface="+mn-cs"/>
                  </a:defRPr>
                </a:pPr>
                <a:r>
                  <a:rPr lang="en-US"/>
                  <a:t>CIG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M Mono 10" panose="00000509000000000000" pitchFamily="49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M Mono 10" panose="00000509000000000000" pitchFamily="49" charset="0"/>
                <a:ea typeface="+mn-ea"/>
                <a:cs typeface="+mn-cs"/>
              </a:defRPr>
            </a:pPr>
            <a:endParaRPr lang="en-US"/>
          </a:p>
        </c:txPr>
        <c:crossAx val="1745794336"/>
        <c:crosses val="autoZero"/>
        <c:crossBetween val="midCat"/>
      </c:valAx>
      <c:valAx>
        <c:axId val="1745794336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M Mono 10" panose="00000509000000000000" pitchFamily="49" charset="0"/>
                    <a:ea typeface="+mn-ea"/>
                    <a:cs typeface="+mn-cs"/>
                  </a:defRPr>
                </a:pPr>
                <a:r>
                  <a:rPr lang="en-US"/>
                  <a:t>BLAD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M Mono 10" panose="00000509000000000000" pitchFamily="49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M Mono 10" panose="00000509000000000000" pitchFamily="49" charset="0"/>
                <a:ea typeface="+mn-ea"/>
                <a:cs typeface="+mn-cs"/>
              </a:defRPr>
            </a:pPr>
            <a:endParaRPr lang="en-US"/>
          </a:p>
        </c:txPr>
        <c:crossAx val="1645281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LM Mono 10" panose="00000509000000000000" pitchFamily="49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LM Mono 10" panose="00000509000000000000" pitchFamily="49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LM Mono 10" panose="00000509000000000000" pitchFamily="49" charset="0"/>
                <a:ea typeface="+mn-ea"/>
                <a:cs typeface="+mn-cs"/>
              </a:defRPr>
            </a:pPr>
            <a:r>
              <a:rPr lang="en-US" b="1"/>
              <a:t>CIG vs LUNG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LM Mono 10" panose="00000509000000000000" pitchFamily="49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CIG vs LUNG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5400" cap="rnd">
                <a:solidFill>
                  <a:schemeClr val="accent2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2395450568678918E-2"/>
                  <c:y val="0.3715172061825605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LM Mono 10" panose="00000509000000000000" pitchFamily="49" charset="0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Cancer_Data!$E$4:$E$47</c:f>
              <c:numCache>
                <c:formatCode>0.00</c:formatCode>
                <c:ptCount val="44"/>
                <c:pt idx="0">
                  <c:v>18.2</c:v>
                </c:pt>
                <c:pt idx="1">
                  <c:v>25.82</c:v>
                </c:pt>
                <c:pt idx="2">
                  <c:v>18.239999999999998</c:v>
                </c:pt>
                <c:pt idx="3">
                  <c:v>28.6</c:v>
                </c:pt>
                <c:pt idx="4">
                  <c:v>31.1</c:v>
                </c:pt>
                <c:pt idx="5">
                  <c:v>33.6</c:v>
                </c:pt>
                <c:pt idx="6">
                  <c:v>40.46</c:v>
                </c:pt>
                <c:pt idx="7">
                  <c:v>28.27</c:v>
                </c:pt>
                <c:pt idx="8">
                  <c:v>20.100000000000001</c:v>
                </c:pt>
                <c:pt idx="9">
                  <c:v>27.91</c:v>
                </c:pt>
                <c:pt idx="10">
                  <c:v>26.18</c:v>
                </c:pt>
                <c:pt idx="11">
                  <c:v>22.12</c:v>
                </c:pt>
                <c:pt idx="12">
                  <c:v>21.84</c:v>
                </c:pt>
                <c:pt idx="13">
                  <c:v>23.44</c:v>
                </c:pt>
                <c:pt idx="14">
                  <c:v>21.58</c:v>
                </c:pt>
                <c:pt idx="15">
                  <c:v>28.92</c:v>
                </c:pt>
                <c:pt idx="16">
                  <c:v>25.91</c:v>
                </c:pt>
                <c:pt idx="17">
                  <c:v>26.92</c:v>
                </c:pt>
                <c:pt idx="18">
                  <c:v>24.96</c:v>
                </c:pt>
                <c:pt idx="19">
                  <c:v>22.06</c:v>
                </c:pt>
                <c:pt idx="20">
                  <c:v>16.079999999999998</c:v>
                </c:pt>
                <c:pt idx="21">
                  <c:v>27.56</c:v>
                </c:pt>
                <c:pt idx="22">
                  <c:v>23.75</c:v>
                </c:pt>
                <c:pt idx="23">
                  <c:v>23.32</c:v>
                </c:pt>
                <c:pt idx="24">
                  <c:v>42.4</c:v>
                </c:pt>
                <c:pt idx="25">
                  <c:v>28.64</c:v>
                </c:pt>
                <c:pt idx="26">
                  <c:v>21.16</c:v>
                </c:pt>
                <c:pt idx="27">
                  <c:v>29.14</c:v>
                </c:pt>
                <c:pt idx="28">
                  <c:v>19.96</c:v>
                </c:pt>
                <c:pt idx="29">
                  <c:v>26.38</c:v>
                </c:pt>
                <c:pt idx="30">
                  <c:v>23.44</c:v>
                </c:pt>
                <c:pt idx="31">
                  <c:v>23.78</c:v>
                </c:pt>
                <c:pt idx="32">
                  <c:v>29.18</c:v>
                </c:pt>
                <c:pt idx="33">
                  <c:v>18.059999999999999</c:v>
                </c:pt>
                <c:pt idx="34">
                  <c:v>20.94</c:v>
                </c:pt>
                <c:pt idx="35">
                  <c:v>20.079999999999998</c:v>
                </c:pt>
                <c:pt idx="36">
                  <c:v>22.57</c:v>
                </c:pt>
                <c:pt idx="37">
                  <c:v>14</c:v>
                </c:pt>
                <c:pt idx="38">
                  <c:v>25.89</c:v>
                </c:pt>
                <c:pt idx="39">
                  <c:v>21.17</c:v>
                </c:pt>
                <c:pt idx="40">
                  <c:v>21.25</c:v>
                </c:pt>
                <c:pt idx="41">
                  <c:v>22.86</c:v>
                </c:pt>
                <c:pt idx="42">
                  <c:v>28.04</c:v>
                </c:pt>
                <c:pt idx="43">
                  <c:v>30.34</c:v>
                </c:pt>
              </c:numCache>
            </c:numRef>
          </c:xVal>
          <c:yVal>
            <c:numRef>
              <c:f>Cancer_Data!$G$4:$G$47</c:f>
              <c:numCache>
                <c:formatCode>0.00</c:formatCode>
                <c:ptCount val="44"/>
                <c:pt idx="0">
                  <c:v>17.05</c:v>
                </c:pt>
                <c:pt idx="1">
                  <c:v>19.8</c:v>
                </c:pt>
                <c:pt idx="2">
                  <c:v>15.98</c:v>
                </c:pt>
                <c:pt idx="3">
                  <c:v>22.07</c:v>
                </c:pt>
                <c:pt idx="4">
                  <c:v>22.83</c:v>
                </c:pt>
                <c:pt idx="5">
                  <c:v>24.55</c:v>
                </c:pt>
                <c:pt idx="6">
                  <c:v>27.27</c:v>
                </c:pt>
                <c:pt idx="7">
                  <c:v>23.57</c:v>
                </c:pt>
                <c:pt idx="8">
                  <c:v>13.58</c:v>
                </c:pt>
                <c:pt idx="9">
                  <c:v>22.8</c:v>
                </c:pt>
                <c:pt idx="10">
                  <c:v>20.3</c:v>
                </c:pt>
                <c:pt idx="11">
                  <c:v>16.59</c:v>
                </c:pt>
                <c:pt idx="12">
                  <c:v>16.84</c:v>
                </c:pt>
                <c:pt idx="13">
                  <c:v>17.71</c:v>
                </c:pt>
                <c:pt idx="14">
                  <c:v>25.45</c:v>
                </c:pt>
                <c:pt idx="15">
                  <c:v>20.94</c:v>
                </c:pt>
                <c:pt idx="16">
                  <c:v>26.48</c:v>
                </c:pt>
                <c:pt idx="17">
                  <c:v>22.04</c:v>
                </c:pt>
                <c:pt idx="18">
                  <c:v>22.72</c:v>
                </c:pt>
                <c:pt idx="19">
                  <c:v>14.2</c:v>
                </c:pt>
                <c:pt idx="20">
                  <c:v>15.6</c:v>
                </c:pt>
                <c:pt idx="21">
                  <c:v>20.98</c:v>
                </c:pt>
                <c:pt idx="22">
                  <c:v>19.5</c:v>
                </c:pt>
                <c:pt idx="23">
                  <c:v>16.7</c:v>
                </c:pt>
                <c:pt idx="24">
                  <c:v>23.03</c:v>
                </c:pt>
                <c:pt idx="25">
                  <c:v>25.95</c:v>
                </c:pt>
                <c:pt idx="26">
                  <c:v>14.59</c:v>
                </c:pt>
                <c:pt idx="27">
                  <c:v>25.02</c:v>
                </c:pt>
                <c:pt idx="28">
                  <c:v>12.12</c:v>
                </c:pt>
                <c:pt idx="29">
                  <c:v>21.89</c:v>
                </c:pt>
                <c:pt idx="30">
                  <c:v>19.45</c:v>
                </c:pt>
                <c:pt idx="31">
                  <c:v>12.11</c:v>
                </c:pt>
                <c:pt idx="32">
                  <c:v>23.68</c:v>
                </c:pt>
                <c:pt idx="33">
                  <c:v>17.45</c:v>
                </c:pt>
                <c:pt idx="34">
                  <c:v>14.11</c:v>
                </c:pt>
                <c:pt idx="35">
                  <c:v>17.600000000000001</c:v>
                </c:pt>
                <c:pt idx="36">
                  <c:v>20.74</c:v>
                </c:pt>
                <c:pt idx="37">
                  <c:v>12.01</c:v>
                </c:pt>
                <c:pt idx="38">
                  <c:v>21.22</c:v>
                </c:pt>
                <c:pt idx="39">
                  <c:v>20.34</c:v>
                </c:pt>
                <c:pt idx="40">
                  <c:v>20.55</c:v>
                </c:pt>
                <c:pt idx="41">
                  <c:v>15.53</c:v>
                </c:pt>
                <c:pt idx="42">
                  <c:v>15.92</c:v>
                </c:pt>
                <c:pt idx="43">
                  <c:v>25.88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91-4ACF-B3E3-74B07640B9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5281280"/>
        <c:axId val="1745794336"/>
      </c:scatterChart>
      <c:valAx>
        <c:axId val="1645281280"/>
        <c:scaling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M Mono 10" panose="00000509000000000000" pitchFamily="49" charset="0"/>
                    <a:ea typeface="+mn-ea"/>
                    <a:cs typeface="+mn-cs"/>
                  </a:defRPr>
                </a:pPr>
                <a:r>
                  <a:rPr lang="en-US"/>
                  <a:t>CIG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M Mono 10" panose="00000509000000000000" pitchFamily="49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M Mono 10" panose="00000509000000000000" pitchFamily="49" charset="0"/>
                <a:ea typeface="+mn-ea"/>
                <a:cs typeface="+mn-cs"/>
              </a:defRPr>
            </a:pPr>
            <a:endParaRPr lang="en-US"/>
          </a:p>
        </c:txPr>
        <c:crossAx val="1745794336"/>
        <c:crosses val="autoZero"/>
        <c:crossBetween val="midCat"/>
      </c:valAx>
      <c:valAx>
        <c:axId val="1745794336"/>
        <c:scaling>
          <c:orientation val="minMax"/>
          <c:min val="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M Mono 10" panose="00000509000000000000" pitchFamily="49" charset="0"/>
                    <a:ea typeface="+mn-ea"/>
                    <a:cs typeface="+mn-cs"/>
                  </a:defRPr>
                </a:pPr>
                <a:r>
                  <a:rPr lang="en-US"/>
                  <a:t>LUNG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M Mono 10" panose="00000509000000000000" pitchFamily="49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M Mono 10" panose="00000509000000000000" pitchFamily="49" charset="0"/>
                <a:ea typeface="+mn-ea"/>
                <a:cs typeface="+mn-cs"/>
              </a:defRPr>
            </a:pPr>
            <a:endParaRPr lang="en-US"/>
          </a:p>
        </c:txPr>
        <c:crossAx val="1645281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LM Mono 10" panose="00000509000000000000" pitchFamily="49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LM Mono 10" panose="00000509000000000000" pitchFamily="49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LM Mono 10" panose="00000509000000000000" pitchFamily="49" charset="0"/>
                <a:ea typeface="+mn-ea"/>
                <a:cs typeface="+mn-cs"/>
              </a:defRPr>
            </a:pPr>
            <a:r>
              <a:rPr lang="en-US" b="1"/>
              <a:t>CIG vs KID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LM Mono 10" panose="00000509000000000000" pitchFamily="49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CIG vs KID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5400" cap="rnd">
                <a:solidFill>
                  <a:schemeClr val="accent2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2395450568678918E-2"/>
                  <c:y val="0.3715172061825605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LM Mono 10" panose="00000509000000000000" pitchFamily="49" charset="0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Cancer_Data!$E$4:$E$47</c:f>
              <c:numCache>
                <c:formatCode>0.00</c:formatCode>
                <c:ptCount val="44"/>
                <c:pt idx="0">
                  <c:v>18.2</c:v>
                </c:pt>
                <c:pt idx="1">
                  <c:v>25.82</c:v>
                </c:pt>
                <c:pt idx="2">
                  <c:v>18.239999999999998</c:v>
                </c:pt>
                <c:pt idx="3">
                  <c:v>28.6</c:v>
                </c:pt>
                <c:pt idx="4">
                  <c:v>31.1</c:v>
                </c:pt>
                <c:pt idx="5">
                  <c:v>33.6</c:v>
                </c:pt>
                <c:pt idx="6">
                  <c:v>40.46</c:v>
                </c:pt>
                <c:pt idx="7">
                  <c:v>28.27</c:v>
                </c:pt>
                <c:pt idx="8">
                  <c:v>20.100000000000001</c:v>
                </c:pt>
                <c:pt idx="9">
                  <c:v>27.91</c:v>
                </c:pt>
                <c:pt idx="10">
                  <c:v>26.18</c:v>
                </c:pt>
                <c:pt idx="11">
                  <c:v>22.12</c:v>
                </c:pt>
                <c:pt idx="12">
                  <c:v>21.84</c:v>
                </c:pt>
                <c:pt idx="13">
                  <c:v>23.44</c:v>
                </c:pt>
                <c:pt idx="14">
                  <c:v>21.58</c:v>
                </c:pt>
                <c:pt idx="15">
                  <c:v>28.92</c:v>
                </c:pt>
                <c:pt idx="16">
                  <c:v>25.91</c:v>
                </c:pt>
                <c:pt idx="17">
                  <c:v>26.92</c:v>
                </c:pt>
                <c:pt idx="18">
                  <c:v>24.96</c:v>
                </c:pt>
                <c:pt idx="19">
                  <c:v>22.06</c:v>
                </c:pt>
                <c:pt idx="20">
                  <c:v>16.079999999999998</c:v>
                </c:pt>
                <c:pt idx="21">
                  <c:v>27.56</c:v>
                </c:pt>
                <c:pt idx="22">
                  <c:v>23.75</c:v>
                </c:pt>
                <c:pt idx="23">
                  <c:v>23.32</c:v>
                </c:pt>
                <c:pt idx="24">
                  <c:v>42.4</c:v>
                </c:pt>
                <c:pt idx="25">
                  <c:v>28.64</c:v>
                </c:pt>
                <c:pt idx="26">
                  <c:v>21.16</c:v>
                </c:pt>
                <c:pt idx="27">
                  <c:v>29.14</c:v>
                </c:pt>
                <c:pt idx="28">
                  <c:v>19.96</c:v>
                </c:pt>
                <c:pt idx="29">
                  <c:v>26.38</c:v>
                </c:pt>
                <c:pt idx="30">
                  <c:v>23.44</c:v>
                </c:pt>
                <c:pt idx="31">
                  <c:v>23.78</c:v>
                </c:pt>
                <c:pt idx="32">
                  <c:v>29.18</c:v>
                </c:pt>
                <c:pt idx="33">
                  <c:v>18.059999999999999</c:v>
                </c:pt>
                <c:pt idx="34">
                  <c:v>20.94</c:v>
                </c:pt>
                <c:pt idx="35">
                  <c:v>20.079999999999998</c:v>
                </c:pt>
                <c:pt idx="36">
                  <c:v>22.57</c:v>
                </c:pt>
                <c:pt idx="37">
                  <c:v>14</c:v>
                </c:pt>
                <c:pt idx="38">
                  <c:v>25.89</c:v>
                </c:pt>
                <c:pt idx="39">
                  <c:v>21.17</c:v>
                </c:pt>
                <c:pt idx="40">
                  <c:v>21.25</c:v>
                </c:pt>
                <c:pt idx="41">
                  <c:v>22.86</c:v>
                </c:pt>
                <c:pt idx="42">
                  <c:v>28.04</c:v>
                </c:pt>
                <c:pt idx="43">
                  <c:v>30.34</c:v>
                </c:pt>
              </c:numCache>
            </c:numRef>
          </c:xVal>
          <c:yVal>
            <c:numRef>
              <c:f>Cancer_Data!$H$4:$H$47</c:f>
              <c:numCache>
                <c:formatCode>0.00</c:formatCode>
                <c:ptCount val="44"/>
                <c:pt idx="0">
                  <c:v>1.59</c:v>
                </c:pt>
                <c:pt idx="1">
                  <c:v>2.75</c:v>
                </c:pt>
                <c:pt idx="2">
                  <c:v>2.02</c:v>
                </c:pt>
                <c:pt idx="3">
                  <c:v>2.66</c:v>
                </c:pt>
                <c:pt idx="4">
                  <c:v>3.35</c:v>
                </c:pt>
                <c:pt idx="5">
                  <c:v>3.36</c:v>
                </c:pt>
                <c:pt idx="6">
                  <c:v>3.13</c:v>
                </c:pt>
                <c:pt idx="7">
                  <c:v>2.41</c:v>
                </c:pt>
                <c:pt idx="8">
                  <c:v>2.46</c:v>
                </c:pt>
                <c:pt idx="9">
                  <c:v>2.95</c:v>
                </c:pt>
                <c:pt idx="10">
                  <c:v>2.81</c:v>
                </c:pt>
                <c:pt idx="11">
                  <c:v>2.9</c:v>
                </c:pt>
                <c:pt idx="12">
                  <c:v>2.88</c:v>
                </c:pt>
                <c:pt idx="13">
                  <c:v>2.13</c:v>
                </c:pt>
                <c:pt idx="14">
                  <c:v>2.2999999999999998</c:v>
                </c:pt>
                <c:pt idx="15">
                  <c:v>3.22</c:v>
                </c:pt>
                <c:pt idx="16">
                  <c:v>2.85</c:v>
                </c:pt>
                <c:pt idx="17">
                  <c:v>3.03</c:v>
                </c:pt>
                <c:pt idx="18">
                  <c:v>2.97</c:v>
                </c:pt>
                <c:pt idx="19">
                  <c:v>3.54</c:v>
                </c:pt>
                <c:pt idx="20">
                  <c:v>1.77</c:v>
                </c:pt>
                <c:pt idx="21">
                  <c:v>2.5499999999999998</c:v>
                </c:pt>
                <c:pt idx="22">
                  <c:v>3.43</c:v>
                </c:pt>
                <c:pt idx="23">
                  <c:v>2.92</c:v>
                </c:pt>
                <c:pt idx="24">
                  <c:v>2.85</c:v>
                </c:pt>
                <c:pt idx="25">
                  <c:v>3.12</c:v>
                </c:pt>
                <c:pt idx="26">
                  <c:v>2.52</c:v>
                </c:pt>
                <c:pt idx="27">
                  <c:v>3.1</c:v>
                </c:pt>
                <c:pt idx="28">
                  <c:v>3.62</c:v>
                </c:pt>
                <c:pt idx="29">
                  <c:v>2.95</c:v>
                </c:pt>
                <c:pt idx="30">
                  <c:v>2.4500000000000002</c:v>
                </c:pt>
                <c:pt idx="31">
                  <c:v>2.75</c:v>
                </c:pt>
                <c:pt idx="32">
                  <c:v>2.84</c:v>
                </c:pt>
                <c:pt idx="33">
                  <c:v>2.0499999999999998</c:v>
                </c:pt>
                <c:pt idx="34">
                  <c:v>3.11</c:v>
                </c:pt>
                <c:pt idx="35">
                  <c:v>2.1800000000000002</c:v>
                </c:pt>
                <c:pt idx="36">
                  <c:v>2.69</c:v>
                </c:pt>
                <c:pt idx="37">
                  <c:v>2.2000000000000002</c:v>
                </c:pt>
                <c:pt idx="38">
                  <c:v>3.17</c:v>
                </c:pt>
                <c:pt idx="39">
                  <c:v>2.78</c:v>
                </c:pt>
                <c:pt idx="40">
                  <c:v>2.34</c:v>
                </c:pt>
                <c:pt idx="41">
                  <c:v>3.28</c:v>
                </c:pt>
                <c:pt idx="42">
                  <c:v>2.66</c:v>
                </c:pt>
                <c:pt idx="43">
                  <c:v>4.32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F2-4537-ABDB-7DCCD443DC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5281280"/>
        <c:axId val="1745794336"/>
      </c:scatterChart>
      <c:valAx>
        <c:axId val="1645281280"/>
        <c:scaling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M Mono 10" panose="00000509000000000000" pitchFamily="49" charset="0"/>
                    <a:ea typeface="+mn-ea"/>
                    <a:cs typeface="+mn-cs"/>
                  </a:defRPr>
                </a:pPr>
                <a:r>
                  <a:rPr lang="en-US"/>
                  <a:t>CIG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M Mono 10" panose="00000509000000000000" pitchFamily="49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M Mono 10" panose="00000509000000000000" pitchFamily="49" charset="0"/>
                <a:ea typeface="+mn-ea"/>
                <a:cs typeface="+mn-cs"/>
              </a:defRPr>
            </a:pPr>
            <a:endParaRPr lang="en-US"/>
          </a:p>
        </c:txPr>
        <c:crossAx val="1745794336"/>
        <c:crosses val="autoZero"/>
        <c:crossBetween val="midCat"/>
      </c:valAx>
      <c:valAx>
        <c:axId val="1745794336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M Mono 10" panose="00000509000000000000" pitchFamily="49" charset="0"/>
                    <a:ea typeface="+mn-ea"/>
                    <a:cs typeface="+mn-cs"/>
                  </a:defRPr>
                </a:pPr>
                <a:r>
                  <a:rPr lang="en-US"/>
                  <a:t>KID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M Mono 10" panose="00000509000000000000" pitchFamily="49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M Mono 10" panose="00000509000000000000" pitchFamily="49" charset="0"/>
                <a:ea typeface="+mn-ea"/>
                <a:cs typeface="+mn-cs"/>
              </a:defRPr>
            </a:pPr>
            <a:endParaRPr lang="en-US"/>
          </a:p>
        </c:txPr>
        <c:crossAx val="1645281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LM Mono 10" panose="00000509000000000000" pitchFamily="49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LM Mono 10" panose="00000509000000000000" pitchFamily="49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LM Mono 10" panose="00000509000000000000" pitchFamily="49" charset="0"/>
                <a:ea typeface="+mn-ea"/>
                <a:cs typeface="+mn-cs"/>
              </a:defRPr>
            </a:pPr>
            <a:r>
              <a:rPr lang="en-US" b="1"/>
              <a:t>CIG vs LEUK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LM Mono 10" panose="00000509000000000000" pitchFamily="49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CIG vs LEUK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5400" cap="rnd">
                <a:solidFill>
                  <a:schemeClr val="accent2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2395450568678918E-2"/>
                  <c:y val="0.3715172061825605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LM Mono 10" panose="00000509000000000000" pitchFamily="49" charset="0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Cancer_Data!$E$4:$E$47</c:f>
              <c:numCache>
                <c:formatCode>0.00</c:formatCode>
                <c:ptCount val="44"/>
                <c:pt idx="0">
                  <c:v>18.2</c:v>
                </c:pt>
                <c:pt idx="1">
                  <c:v>25.82</c:v>
                </c:pt>
                <c:pt idx="2">
                  <c:v>18.239999999999998</c:v>
                </c:pt>
                <c:pt idx="3">
                  <c:v>28.6</c:v>
                </c:pt>
                <c:pt idx="4">
                  <c:v>31.1</c:v>
                </c:pt>
                <c:pt idx="5">
                  <c:v>33.6</c:v>
                </c:pt>
                <c:pt idx="6">
                  <c:v>40.46</c:v>
                </c:pt>
                <c:pt idx="7">
                  <c:v>28.27</c:v>
                </c:pt>
                <c:pt idx="8">
                  <c:v>20.100000000000001</c:v>
                </c:pt>
                <c:pt idx="9">
                  <c:v>27.91</c:v>
                </c:pt>
                <c:pt idx="10">
                  <c:v>26.18</c:v>
                </c:pt>
                <c:pt idx="11">
                  <c:v>22.12</c:v>
                </c:pt>
                <c:pt idx="12">
                  <c:v>21.84</c:v>
                </c:pt>
                <c:pt idx="13">
                  <c:v>23.44</c:v>
                </c:pt>
                <c:pt idx="14">
                  <c:v>21.58</c:v>
                </c:pt>
                <c:pt idx="15">
                  <c:v>28.92</c:v>
                </c:pt>
                <c:pt idx="16">
                  <c:v>25.91</c:v>
                </c:pt>
                <c:pt idx="17">
                  <c:v>26.92</c:v>
                </c:pt>
                <c:pt idx="18">
                  <c:v>24.96</c:v>
                </c:pt>
                <c:pt idx="19">
                  <c:v>22.06</c:v>
                </c:pt>
                <c:pt idx="20">
                  <c:v>16.079999999999998</c:v>
                </c:pt>
                <c:pt idx="21">
                  <c:v>27.56</c:v>
                </c:pt>
                <c:pt idx="22">
                  <c:v>23.75</c:v>
                </c:pt>
                <c:pt idx="23">
                  <c:v>23.32</c:v>
                </c:pt>
                <c:pt idx="24">
                  <c:v>42.4</c:v>
                </c:pt>
                <c:pt idx="25">
                  <c:v>28.64</c:v>
                </c:pt>
                <c:pt idx="26">
                  <c:v>21.16</c:v>
                </c:pt>
                <c:pt idx="27">
                  <c:v>29.14</c:v>
                </c:pt>
                <c:pt idx="28">
                  <c:v>19.96</c:v>
                </c:pt>
                <c:pt idx="29">
                  <c:v>26.38</c:v>
                </c:pt>
                <c:pt idx="30">
                  <c:v>23.44</c:v>
                </c:pt>
                <c:pt idx="31">
                  <c:v>23.78</c:v>
                </c:pt>
                <c:pt idx="32">
                  <c:v>29.18</c:v>
                </c:pt>
                <c:pt idx="33">
                  <c:v>18.059999999999999</c:v>
                </c:pt>
                <c:pt idx="34">
                  <c:v>20.94</c:v>
                </c:pt>
                <c:pt idx="35">
                  <c:v>20.079999999999998</c:v>
                </c:pt>
                <c:pt idx="36">
                  <c:v>22.57</c:v>
                </c:pt>
                <c:pt idx="37">
                  <c:v>14</c:v>
                </c:pt>
                <c:pt idx="38">
                  <c:v>25.89</c:v>
                </c:pt>
                <c:pt idx="39">
                  <c:v>21.17</c:v>
                </c:pt>
                <c:pt idx="40">
                  <c:v>21.25</c:v>
                </c:pt>
                <c:pt idx="41">
                  <c:v>22.86</c:v>
                </c:pt>
                <c:pt idx="42">
                  <c:v>28.04</c:v>
                </c:pt>
                <c:pt idx="43">
                  <c:v>30.34</c:v>
                </c:pt>
              </c:numCache>
            </c:numRef>
          </c:xVal>
          <c:yVal>
            <c:numRef>
              <c:f>Cancer_Data!$I$4:$I$47</c:f>
              <c:numCache>
                <c:formatCode>0.00</c:formatCode>
                <c:ptCount val="44"/>
                <c:pt idx="0">
                  <c:v>6.15</c:v>
                </c:pt>
                <c:pt idx="1">
                  <c:v>6.61</c:v>
                </c:pt>
                <c:pt idx="2">
                  <c:v>6.94</c:v>
                </c:pt>
                <c:pt idx="3">
                  <c:v>7.06</c:v>
                </c:pt>
                <c:pt idx="4">
                  <c:v>7.2</c:v>
                </c:pt>
                <c:pt idx="5">
                  <c:v>6.45</c:v>
                </c:pt>
                <c:pt idx="6">
                  <c:v>7.08</c:v>
                </c:pt>
                <c:pt idx="7">
                  <c:v>6.07</c:v>
                </c:pt>
                <c:pt idx="8">
                  <c:v>6.62</c:v>
                </c:pt>
                <c:pt idx="9">
                  <c:v>7.27</c:v>
                </c:pt>
                <c:pt idx="10">
                  <c:v>7</c:v>
                </c:pt>
                <c:pt idx="11">
                  <c:v>7.69</c:v>
                </c:pt>
                <c:pt idx="12">
                  <c:v>7.42</c:v>
                </c:pt>
                <c:pt idx="13">
                  <c:v>6.41</c:v>
                </c:pt>
                <c:pt idx="14">
                  <c:v>6.71</c:v>
                </c:pt>
                <c:pt idx="15">
                  <c:v>6.24</c:v>
                </c:pt>
                <c:pt idx="16">
                  <c:v>6.81</c:v>
                </c:pt>
                <c:pt idx="17">
                  <c:v>6.89</c:v>
                </c:pt>
                <c:pt idx="18">
                  <c:v>6.91</c:v>
                </c:pt>
                <c:pt idx="19">
                  <c:v>8.2799999999999994</c:v>
                </c:pt>
                <c:pt idx="20">
                  <c:v>6.08</c:v>
                </c:pt>
                <c:pt idx="21">
                  <c:v>6.82</c:v>
                </c:pt>
                <c:pt idx="22">
                  <c:v>6.9</c:v>
                </c:pt>
                <c:pt idx="23">
                  <c:v>7.8</c:v>
                </c:pt>
                <c:pt idx="24">
                  <c:v>6.67</c:v>
                </c:pt>
                <c:pt idx="25">
                  <c:v>7.12</c:v>
                </c:pt>
                <c:pt idx="26">
                  <c:v>5.95</c:v>
                </c:pt>
                <c:pt idx="27">
                  <c:v>7.23</c:v>
                </c:pt>
                <c:pt idx="28">
                  <c:v>6.99</c:v>
                </c:pt>
                <c:pt idx="29">
                  <c:v>7.38</c:v>
                </c:pt>
                <c:pt idx="30">
                  <c:v>7.46</c:v>
                </c:pt>
                <c:pt idx="31">
                  <c:v>6.83</c:v>
                </c:pt>
                <c:pt idx="32">
                  <c:v>6.35</c:v>
                </c:pt>
                <c:pt idx="33">
                  <c:v>5.82</c:v>
                </c:pt>
                <c:pt idx="34">
                  <c:v>8.15</c:v>
                </c:pt>
                <c:pt idx="35">
                  <c:v>6.59</c:v>
                </c:pt>
                <c:pt idx="36">
                  <c:v>7.02</c:v>
                </c:pt>
                <c:pt idx="37">
                  <c:v>6.71</c:v>
                </c:pt>
                <c:pt idx="38">
                  <c:v>6.56</c:v>
                </c:pt>
                <c:pt idx="39">
                  <c:v>7.48</c:v>
                </c:pt>
                <c:pt idx="40">
                  <c:v>6.73</c:v>
                </c:pt>
                <c:pt idx="41">
                  <c:v>7.38</c:v>
                </c:pt>
                <c:pt idx="42">
                  <c:v>5.78</c:v>
                </c:pt>
                <c:pt idx="43">
                  <c:v>4.9000000000000004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B0-425E-88F8-9219917ABE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5281280"/>
        <c:axId val="1745794336"/>
      </c:scatterChart>
      <c:valAx>
        <c:axId val="1645281280"/>
        <c:scaling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M Mono 10" panose="00000509000000000000" pitchFamily="49" charset="0"/>
                    <a:ea typeface="+mn-ea"/>
                    <a:cs typeface="+mn-cs"/>
                  </a:defRPr>
                </a:pPr>
                <a:r>
                  <a:rPr lang="en-US"/>
                  <a:t>CIG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M Mono 10" panose="00000509000000000000" pitchFamily="49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M Mono 10" panose="00000509000000000000" pitchFamily="49" charset="0"/>
                <a:ea typeface="+mn-ea"/>
                <a:cs typeface="+mn-cs"/>
              </a:defRPr>
            </a:pPr>
            <a:endParaRPr lang="en-US"/>
          </a:p>
        </c:txPr>
        <c:crossAx val="1745794336"/>
        <c:crosses val="autoZero"/>
        <c:crossBetween val="midCat"/>
      </c:valAx>
      <c:valAx>
        <c:axId val="1745794336"/>
        <c:scaling>
          <c:orientation val="minMax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M Mono 10" panose="00000509000000000000" pitchFamily="49" charset="0"/>
                    <a:ea typeface="+mn-ea"/>
                    <a:cs typeface="+mn-cs"/>
                  </a:defRPr>
                </a:pPr>
                <a:r>
                  <a:rPr lang="en-US"/>
                  <a:t>LEUK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M Mono 10" panose="00000509000000000000" pitchFamily="49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M Mono 10" panose="00000509000000000000" pitchFamily="49" charset="0"/>
                <a:ea typeface="+mn-ea"/>
                <a:cs typeface="+mn-cs"/>
              </a:defRPr>
            </a:pPr>
            <a:endParaRPr lang="en-US"/>
          </a:p>
        </c:txPr>
        <c:crossAx val="1645281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LM Mono 10" panose="00000509000000000000" pitchFamily="49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LM Mono 10" panose="00000509000000000000" pitchFamily="49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605355</xdr:colOff>
      <xdr:row>1</xdr:row>
      <xdr:rowOff>4597</xdr:rowOff>
    </xdr:from>
    <xdr:to>
      <xdr:col>20</xdr:col>
      <xdr:colOff>539665</xdr:colOff>
      <xdr:row>17</xdr:row>
      <xdr:rowOff>98535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68529D-11EE-4786-8521-788B6F81A1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758</xdr:colOff>
      <xdr:row>18</xdr:row>
      <xdr:rowOff>195049</xdr:rowOff>
    </xdr:from>
    <xdr:to>
      <xdr:col>20</xdr:col>
      <xdr:colOff>543202</xdr:colOff>
      <xdr:row>35</xdr:row>
      <xdr:rowOff>78780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EB9B80C-7F9B-4710-9880-2B77070D44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</xdr:colOff>
      <xdr:row>37</xdr:row>
      <xdr:rowOff>7327</xdr:rowOff>
    </xdr:from>
    <xdr:to>
      <xdr:col>20</xdr:col>
      <xdr:colOff>542445</xdr:colOff>
      <xdr:row>53</xdr:row>
      <xdr:rowOff>103538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52ACCD6-67EB-4587-8EEC-04EE50803E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7326</xdr:colOff>
      <xdr:row>54</xdr:row>
      <xdr:rowOff>205154</xdr:rowOff>
    </xdr:from>
    <xdr:to>
      <xdr:col>20</xdr:col>
      <xdr:colOff>549770</xdr:colOff>
      <xdr:row>71</xdr:row>
      <xdr:rowOff>88885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3FC1B4C-0F09-473C-890E-3BADFDC7FB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E4169-C6F7-4AB8-8184-2676DAE814CF}">
  <sheetPr>
    <tabColor rgb="FF92D050"/>
  </sheetPr>
  <dimension ref="C2:I71"/>
  <sheetViews>
    <sheetView tabSelected="1" topLeftCell="C49" zoomScale="130" zoomScaleNormal="130" workbookViewId="0">
      <selection activeCell="Y57" sqref="Y57"/>
    </sheetView>
  </sheetViews>
  <sheetFormatPr defaultRowHeight="16.5" x14ac:dyDescent="0.3"/>
  <cols>
    <col min="1" max="1" width="9.140625" style="1"/>
    <col min="2" max="2" width="16" style="1" customWidth="1"/>
    <col min="3" max="3" width="12.28515625" style="1" customWidth="1"/>
    <col min="4" max="4" width="9.140625" style="1"/>
    <col min="5" max="9" width="9.5703125" style="1" customWidth="1"/>
    <col min="10" max="16384" width="9.140625" style="1"/>
  </cols>
  <sheetData>
    <row r="2" spans="4:9" x14ac:dyDescent="0.3">
      <c r="D2" s="2" t="s">
        <v>0</v>
      </c>
      <c r="E2" s="2" t="s">
        <v>1</v>
      </c>
      <c r="F2" s="2" t="s">
        <v>2</v>
      </c>
      <c r="G2" s="2" t="s">
        <v>3</v>
      </c>
      <c r="H2" s="2" t="s">
        <v>4</v>
      </c>
      <c r="I2" s="2" t="s">
        <v>5</v>
      </c>
    </row>
    <row r="3" spans="4:9" x14ac:dyDescent="0.3">
      <c r="D3" s="14"/>
      <c r="E3" s="15"/>
      <c r="F3" s="15"/>
      <c r="G3" s="15"/>
      <c r="H3" s="15"/>
      <c r="I3" s="15"/>
    </row>
    <row r="4" spans="4:9" x14ac:dyDescent="0.3">
      <c r="D4" s="12" t="s">
        <v>6</v>
      </c>
      <c r="E4" s="13">
        <v>18.2</v>
      </c>
      <c r="F4" s="13">
        <v>2.9</v>
      </c>
      <c r="G4" s="13">
        <v>17.05</v>
      </c>
      <c r="H4" s="13">
        <v>1.59</v>
      </c>
      <c r="I4" s="13">
        <v>6.15</v>
      </c>
    </row>
    <row r="5" spans="4:9" x14ac:dyDescent="0.3">
      <c r="D5" s="4" t="s">
        <v>7</v>
      </c>
      <c r="E5" s="5">
        <v>25.82</v>
      </c>
      <c r="F5" s="5">
        <v>3.52</v>
      </c>
      <c r="G5" s="5">
        <v>19.8</v>
      </c>
      <c r="H5" s="5">
        <v>2.75</v>
      </c>
      <c r="I5" s="5">
        <v>6.61</v>
      </c>
    </row>
    <row r="6" spans="4:9" x14ac:dyDescent="0.3">
      <c r="D6" s="4" t="s">
        <v>8</v>
      </c>
      <c r="E6" s="5">
        <v>18.239999999999998</v>
      </c>
      <c r="F6" s="5">
        <v>2.99</v>
      </c>
      <c r="G6" s="5">
        <v>15.98</v>
      </c>
      <c r="H6" s="5">
        <v>2.02</v>
      </c>
      <c r="I6" s="5">
        <v>6.94</v>
      </c>
    </row>
    <row r="7" spans="4:9" x14ac:dyDescent="0.3">
      <c r="D7" s="4" t="s">
        <v>9</v>
      </c>
      <c r="E7" s="5">
        <v>28.6</v>
      </c>
      <c r="F7" s="5">
        <v>4.46</v>
      </c>
      <c r="G7" s="5">
        <v>22.07</v>
      </c>
      <c r="H7" s="5">
        <v>2.66</v>
      </c>
      <c r="I7" s="5">
        <v>7.06</v>
      </c>
    </row>
    <row r="8" spans="4:9" x14ac:dyDescent="0.3">
      <c r="D8" s="4" t="s">
        <v>10</v>
      </c>
      <c r="E8" s="5">
        <v>31.1</v>
      </c>
      <c r="F8" s="5">
        <v>5.1100000000000003</v>
      </c>
      <c r="G8" s="5">
        <v>22.83</v>
      </c>
      <c r="H8" s="5">
        <v>3.35</v>
      </c>
      <c r="I8" s="5">
        <v>7.2</v>
      </c>
    </row>
    <row r="9" spans="4:9" x14ac:dyDescent="0.3">
      <c r="D9" s="4" t="s">
        <v>11</v>
      </c>
      <c r="E9" s="5">
        <v>33.6</v>
      </c>
      <c r="F9" s="5">
        <v>4.78</v>
      </c>
      <c r="G9" s="5">
        <v>24.55</v>
      </c>
      <c r="H9" s="5">
        <v>3.36</v>
      </c>
      <c r="I9" s="5">
        <v>6.45</v>
      </c>
    </row>
    <row r="10" spans="4:9" x14ac:dyDescent="0.3">
      <c r="D10" s="4" t="s">
        <v>12</v>
      </c>
      <c r="E10" s="5">
        <v>40.46</v>
      </c>
      <c r="F10" s="5">
        <v>5.6</v>
      </c>
      <c r="G10" s="5">
        <v>27.27</v>
      </c>
      <c r="H10" s="5">
        <v>3.13</v>
      </c>
      <c r="I10" s="5">
        <v>7.08</v>
      </c>
    </row>
    <row r="11" spans="4:9" x14ac:dyDescent="0.3">
      <c r="D11" s="4" t="s">
        <v>13</v>
      </c>
      <c r="E11" s="5">
        <v>28.27</v>
      </c>
      <c r="F11" s="5">
        <v>4.46</v>
      </c>
      <c r="G11" s="5">
        <v>23.57</v>
      </c>
      <c r="H11" s="5">
        <v>2.41</v>
      </c>
      <c r="I11" s="5">
        <v>6.07</v>
      </c>
    </row>
    <row r="12" spans="4:9" x14ac:dyDescent="0.3">
      <c r="D12" s="4" t="s">
        <v>14</v>
      </c>
      <c r="E12" s="5">
        <v>20.100000000000001</v>
      </c>
      <c r="F12" s="5">
        <v>3.08</v>
      </c>
      <c r="G12" s="5">
        <v>13.58</v>
      </c>
      <c r="H12" s="5">
        <v>2.46</v>
      </c>
      <c r="I12" s="5">
        <v>6.62</v>
      </c>
    </row>
    <row r="13" spans="4:9" x14ac:dyDescent="0.3">
      <c r="D13" s="4" t="s">
        <v>15</v>
      </c>
      <c r="E13" s="5">
        <v>27.91</v>
      </c>
      <c r="F13" s="5">
        <v>4.75</v>
      </c>
      <c r="G13" s="5">
        <v>22.8</v>
      </c>
      <c r="H13" s="5">
        <v>2.95</v>
      </c>
      <c r="I13" s="5">
        <v>7.27</v>
      </c>
    </row>
    <row r="14" spans="4:9" x14ac:dyDescent="0.3">
      <c r="D14" s="4" t="s">
        <v>16</v>
      </c>
      <c r="E14" s="5">
        <v>26.18</v>
      </c>
      <c r="F14" s="5">
        <v>4.09</v>
      </c>
      <c r="G14" s="5">
        <v>20.3</v>
      </c>
      <c r="H14" s="5">
        <v>2.81</v>
      </c>
      <c r="I14" s="5">
        <v>7</v>
      </c>
    </row>
    <row r="15" spans="4:9" x14ac:dyDescent="0.3">
      <c r="D15" s="4" t="s">
        <v>17</v>
      </c>
      <c r="E15" s="5">
        <v>22.12</v>
      </c>
      <c r="F15" s="5">
        <v>4.2300000000000004</v>
      </c>
      <c r="G15" s="5">
        <v>16.59</v>
      </c>
      <c r="H15" s="5">
        <v>2.9</v>
      </c>
      <c r="I15" s="5">
        <v>7.69</v>
      </c>
    </row>
    <row r="16" spans="4:9" x14ac:dyDescent="0.3">
      <c r="D16" s="4" t="s">
        <v>18</v>
      </c>
      <c r="E16" s="5">
        <v>21.84</v>
      </c>
      <c r="F16" s="5">
        <v>2.91</v>
      </c>
      <c r="G16" s="5">
        <v>16.84</v>
      </c>
      <c r="H16" s="5">
        <v>2.88</v>
      </c>
      <c r="I16" s="5">
        <v>7.42</v>
      </c>
    </row>
    <row r="17" spans="4:9" x14ac:dyDescent="0.3">
      <c r="D17" s="4" t="s">
        <v>19</v>
      </c>
      <c r="E17" s="5">
        <v>23.44</v>
      </c>
      <c r="F17" s="5">
        <v>2.86</v>
      </c>
      <c r="G17" s="5">
        <v>17.71</v>
      </c>
      <c r="H17" s="5">
        <v>2.13</v>
      </c>
      <c r="I17" s="5">
        <v>6.41</v>
      </c>
    </row>
    <row r="18" spans="4:9" x14ac:dyDescent="0.3">
      <c r="D18" s="4" t="s">
        <v>20</v>
      </c>
      <c r="E18" s="5">
        <v>21.58</v>
      </c>
      <c r="F18" s="5">
        <v>4.6500000000000004</v>
      </c>
      <c r="G18" s="5">
        <v>25.45</v>
      </c>
      <c r="H18" s="5">
        <v>2.2999999999999998</v>
      </c>
      <c r="I18" s="5">
        <v>6.71</v>
      </c>
    </row>
    <row r="19" spans="4:9" x14ac:dyDescent="0.3">
      <c r="D19" s="4" t="s">
        <v>21</v>
      </c>
      <c r="E19" s="5">
        <v>28.92</v>
      </c>
      <c r="F19" s="5">
        <v>4.79</v>
      </c>
      <c r="G19" s="5">
        <v>20.94</v>
      </c>
      <c r="H19" s="5">
        <v>3.22</v>
      </c>
      <c r="I19" s="5">
        <v>6.24</v>
      </c>
    </row>
    <row r="20" spans="4:9" x14ac:dyDescent="0.3">
      <c r="D20" s="4" t="s">
        <v>22</v>
      </c>
      <c r="E20" s="5">
        <v>25.91</v>
      </c>
      <c r="F20" s="5">
        <v>5.21</v>
      </c>
      <c r="G20" s="5">
        <v>26.48</v>
      </c>
      <c r="H20" s="5">
        <v>2.85</v>
      </c>
      <c r="I20" s="5">
        <v>6.81</v>
      </c>
    </row>
    <row r="21" spans="4:9" x14ac:dyDescent="0.3">
      <c r="D21" s="4" t="s">
        <v>23</v>
      </c>
      <c r="E21" s="5">
        <v>26.92</v>
      </c>
      <c r="F21" s="5">
        <v>4.6900000000000004</v>
      </c>
      <c r="G21" s="5">
        <v>22.04</v>
      </c>
      <c r="H21" s="5">
        <v>3.03</v>
      </c>
      <c r="I21" s="5">
        <v>6.89</v>
      </c>
    </row>
    <row r="22" spans="4:9" x14ac:dyDescent="0.3">
      <c r="D22" s="4" t="s">
        <v>24</v>
      </c>
      <c r="E22" s="5">
        <v>24.96</v>
      </c>
      <c r="F22" s="5">
        <v>5.27</v>
      </c>
      <c r="G22" s="5">
        <v>22.72</v>
      </c>
      <c r="H22" s="5">
        <v>2.97</v>
      </c>
      <c r="I22" s="5">
        <v>6.91</v>
      </c>
    </row>
    <row r="23" spans="4:9" x14ac:dyDescent="0.3">
      <c r="D23" s="4" t="s">
        <v>25</v>
      </c>
      <c r="E23" s="5">
        <v>22.06</v>
      </c>
      <c r="F23" s="5">
        <v>3.72</v>
      </c>
      <c r="G23" s="5">
        <v>14.2</v>
      </c>
      <c r="H23" s="5">
        <v>3.54</v>
      </c>
      <c r="I23" s="5">
        <v>8.2799999999999994</v>
      </c>
    </row>
    <row r="24" spans="4:9" x14ac:dyDescent="0.3">
      <c r="D24" s="4" t="s">
        <v>26</v>
      </c>
      <c r="E24" s="5">
        <v>16.079999999999998</v>
      </c>
      <c r="F24" s="5">
        <v>3.06</v>
      </c>
      <c r="G24" s="5">
        <v>15.6</v>
      </c>
      <c r="H24" s="5">
        <v>1.77</v>
      </c>
      <c r="I24" s="5">
        <v>6.08</v>
      </c>
    </row>
    <row r="25" spans="4:9" x14ac:dyDescent="0.3">
      <c r="D25" s="4" t="s">
        <v>27</v>
      </c>
      <c r="E25" s="5">
        <v>27.56</v>
      </c>
      <c r="F25" s="5">
        <v>4.04</v>
      </c>
      <c r="G25" s="5">
        <v>20.98</v>
      </c>
      <c r="H25" s="5">
        <v>2.5499999999999998</v>
      </c>
      <c r="I25" s="5">
        <v>6.82</v>
      </c>
    </row>
    <row r="26" spans="4:9" x14ac:dyDescent="0.3">
      <c r="D26" s="4" t="s">
        <v>28</v>
      </c>
      <c r="E26" s="5">
        <v>23.75</v>
      </c>
      <c r="F26" s="5">
        <v>3.95</v>
      </c>
      <c r="G26" s="5">
        <v>19.5</v>
      </c>
      <c r="H26" s="5">
        <v>3.43</v>
      </c>
      <c r="I26" s="5">
        <v>6.9</v>
      </c>
    </row>
    <row r="27" spans="4:9" x14ac:dyDescent="0.3">
      <c r="D27" s="4" t="s">
        <v>29</v>
      </c>
      <c r="E27" s="5">
        <v>23.32</v>
      </c>
      <c r="F27" s="5">
        <v>3.72</v>
      </c>
      <c r="G27" s="5">
        <v>16.7</v>
      </c>
      <c r="H27" s="5">
        <v>2.92</v>
      </c>
      <c r="I27" s="5">
        <v>7.8</v>
      </c>
    </row>
    <row r="28" spans="4:9" x14ac:dyDescent="0.3">
      <c r="D28" s="4" t="s">
        <v>30</v>
      </c>
      <c r="E28" s="5">
        <v>42.4</v>
      </c>
      <c r="F28" s="5">
        <v>6.54</v>
      </c>
      <c r="G28" s="5">
        <v>23.03</v>
      </c>
      <c r="H28" s="5">
        <v>2.85</v>
      </c>
      <c r="I28" s="5">
        <v>6.67</v>
      </c>
    </row>
    <row r="29" spans="4:9" x14ac:dyDescent="0.3">
      <c r="D29" s="4" t="s">
        <v>31</v>
      </c>
      <c r="E29" s="5">
        <v>28.64</v>
      </c>
      <c r="F29" s="5">
        <v>5.98</v>
      </c>
      <c r="G29" s="5">
        <v>25.95</v>
      </c>
      <c r="H29" s="5">
        <v>3.12</v>
      </c>
      <c r="I29" s="5">
        <v>7.12</v>
      </c>
    </row>
    <row r="30" spans="4:9" x14ac:dyDescent="0.3">
      <c r="D30" s="4" t="s">
        <v>32</v>
      </c>
      <c r="E30" s="5">
        <v>21.16</v>
      </c>
      <c r="F30" s="5">
        <v>2.9</v>
      </c>
      <c r="G30" s="5">
        <v>14.59</v>
      </c>
      <c r="H30" s="5">
        <v>2.52</v>
      </c>
      <c r="I30" s="5">
        <v>5.95</v>
      </c>
    </row>
    <row r="31" spans="4:9" x14ac:dyDescent="0.3">
      <c r="D31" s="4" t="s">
        <v>33</v>
      </c>
      <c r="E31" s="5">
        <v>29.14</v>
      </c>
      <c r="F31" s="5">
        <v>5.3</v>
      </c>
      <c r="G31" s="5">
        <v>25.02</v>
      </c>
      <c r="H31" s="5">
        <v>3.1</v>
      </c>
      <c r="I31" s="5">
        <v>7.23</v>
      </c>
    </row>
    <row r="32" spans="4:9" x14ac:dyDescent="0.3">
      <c r="D32" s="4" t="s">
        <v>34</v>
      </c>
      <c r="E32" s="5">
        <v>19.96</v>
      </c>
      <c r="F32" s="5">
        <v>2.89</v>
      </c>
      <c r="G32" s="5">
        <v>12.12</v>
      </c>
      <c r="H32" s="5">
        <v>3.62</v>
      </c>
      <c r="I32" s="5">
        <v>6.99</v>
      </c>
    </row>
    <row r="33" spans="4:9" x14ac:dyDescent="0.3">
      <c r="D33" s="4" t="s">
        <v>35</v>
      </c>
      <c r="E33" s="5">
        <v>26.38</v>
      </c>
      <c r="F33" s="5">
        <v>4.47</v>
      </c>
      <c r="G33" s="5">
        <v>21.89</v>
      </c>
      <c r="H33" s="5">
        <v>2.95</v>
      </c>
      <c r="I33" s="5">
        <v>7.38</v>
      </c>
    </row>
    <row r="34" spans="4:9" x14ac:dyDescent="0.3">
      <c r="D34" s="4" t="s">
        <v>36</v>
      </c>
      <c r="E34" s="5">
        <v>23.44</v>
      </c>
      <c r="F34" s="5">
        <v>2.93</v>
      </c>
      <c r="G34" s="5">
        <v>19.45</v>
      </c>
      <c r="H34" s="5">
        <v>2.4500000000000002</v>
      </c>
      <c r="I34" s="5">
        <v>7.46</v>
      </c>
    </row>
    <row r="35" spans="4:9" x14ac:dyDescent="0.3">
      <c r="D35" s="4" t="s">
        <v>37</v>
      </c>
      <c r="E35" s="5">
        <v>23.78</v>
      </c>
      <c r="F35" s="5">
        <v>4.8899999999999997</v>
      </c>
      <c r="G35" s="5">
        <v>12.11</v>
      </c>
      <c r="H35" s="5">
        <v>2.75</v>
      </c>
      <c r="I35" s="5">
        <v>6.83</v>
      </c>
    </row>
    <row r="36" spans="4:9" x14ac:dyDescent="0.3">
      <c r="D36" s="4" t="s">
        <v>38</v>
      </c>
      <c r="E36" s="5">
        <v>29.18</v>
      </c>
      <c r="F36" s="5">
        <v>4.99</v>
      </c>
      <c r="G36" s="5">
        <v>23.68</v>
      </c>
      <c r="H36" s="5">
        <v>2.84</v>
      </c>
      <c r="I36" s="5">
        <v>6.35</v>
      </c>
    </row>
    <row r="37" spans="4:9" x14ac:dyDescent="0.3">
      <c r="D37" s="4" t="s">
        <v>39</v>
      </c>
      <c r="E37" s="5">
        <v>18.059999999999999</v>
      </c>
      <c r="F37" s="5">
        <v>3.25</v>
      </c>
      <c r="G37" s="5">
        <v>17.45</v>
      </c>
      <c r="H37" s="5">
        <v>2.0499999999999998</v>
      </c>
      <c r="I37" s="5">
        <v>5.82</v>
      </c>
    </row>
    <row r="38" spans="4:9" x14ac:dyDescent="0.3">
      <c r="D38" s="4" t="s">
        <v>40</v>
      </c>
      <c r="E38" s="5">
        <v>20.94</v>
      </c>
      <c r="F38" s="5">
        <v>3.64</v>
      </c>
      <c r="G38" s="5">
        <v>14.11</v>
      </c>
      <c r="H38" s="5">
        <v>3.11</v>
      </c>
      <c r="I38" s="5">
        <v>8.15</v>
      </c>
    </row>
    <row r="39" spans="4:9" x14ac:dyDescent="0.3">
      <c r="D39" s="4" t="s">
        <v>41</v>
      </c>
      <c r="E39" s="5">
        <v>20.079999999999998</v>
      </c>
      <c r="F39" s="5">
        <v>2.94</v>
      </c>
      <c r="G39" s="5">
        <v>17.600000000000001</v>
      </c>
      <c r="H39" s="5">
        <v>2.1800000000000002</v>
      </c>
      <c r="I39" s="5">
        <v>6.59</v>
      </c>
    </row>
    <row r="40" spans="4:9" x14ac:dyDescent="0.3">
      <c r="D40" s="4" t="s">
        <v>42</v>
      </c>
      <c r="E40" s="5">
        <v>22.57</v>
      </c>
      <c r="F40" s="5">
        <v>3.21</v>
      </c>
      <c r="G40" s="5">
        <v>20.74</v>
      </c>
      <c r="H40" s="5">
        <v>2.69</v>
      </c>
      <c r="I40" s="5">
        <v>7.02</v>
      </c>
    </row>
    <row r="41" spans="4:9" x14ac:dyDescent="0.3">
      <c r="D41" s="4" t="s">
        <v>43</v>
      </c>
      <c r="E41" s="5">
        <v>14</v>
      </c>
      <c r="F41" s="5">
        <v>3.31</v>
      </c>
      <c r="G41" s="5">
        <v>12.01</v>
      </c>
      <c r="H41" s="5">
        <v>2.2000000000000002</v>
      </c>
      <c r="I41" s="5">
        <v>6.71</v>
      </c>
    </row>
    <row r="42" spans="4:9" x14ac:dyDescent="0.3">
      <c r="D42" s="4" t="s">
        <v>44</v>
      </c>
      <c r="E42" s="5">
        <v>25.89</v>
      </c>
      <c r="F42" s="5">
        <v>4.63</v>
      </c>
      <c r="G42" s="5">
        <v>21.22</v>
      </c>
      <c r="H42" s="5">
        <v>3.17</v>
      </c>
      <c r="I42" s="5">
        <v>6.56</v>
      </c>
    </row>
    <row r="43" spans="4:9" x14ac:dyDescent="0.3">
      <c r="D43" s="4" t="s">
        <v>45</v>
      </c>
      <c r="E43" s="5">
        <v>21.17</v>
      </c>
      <c r="F43" s="5">
        <v>4.04</v>
      </c>
      <c r="G43" s="5">
        <v>20.34</v>
      </c>
      <c r="H43" s="5">
        <v>2.78</v>
      </c>
      <c r="I43" s="5">
        <v>7.48</v>
      </c>
    </row>
    <row r="44" spans="4:9" x14ac:dyDescent="0.3">
      <c r="D44" s="4" t="s">
        <v>46</v>
      </c>
      <c r="E44" s="5">
        <v>21.25</v>
      </c>
      <c r="F44" s="5">
        <v>5.14</v>
      </c>
      <c r="G44" s="5">
        <v>20.55</v>
      </c>
      <c r="H44" s="5">
        <v>2.34</v>
      </c>
      <c r="I44" s="5">
        <v>6.73</v>
      </c>
    </row>
    <row r="45" spans="4:9" x14ac:dyDescent="0.3">
      <c r="D45" s="4" t="s">
        <v>47</v>
      </c>
      <c r="E45" s="5">
        <v>22.86</v>
      </c>
      <c r="F45" s="5">
        <v>4.78</v>
      </c>
      <c r="G45" s="5">
        <v>15.53</v>
      </c>
      <c r="H45" s="5">
        <v>3.28</v>
      </c>
      <c r="I45" s="5">
        <v>7.38</v>
      </c>
    </row>
    <row r="46" spans="4:9" x14ac:dyDescent="0.3">
      <c r="D46" s="4" t="s">
        <v>48</v>
      </c>
      <c r="E46" s="5">
        <v>28.04</v>
      </c>
      <c r="F46" s="5">
        <v>3.2</v>
      </c>
      <c r="G46" s="5">
        <v>15.92</v>
      </c>
      <c r="H46" s="5">
        <v>2.66</v>
      </c>
      <c r="I46" s="5">
        <v>5.78</v>
      </c>
    </row>
    <row r="47" spans="4:9" x14ac:dyDescent="0.3">
      <c r="D47" s="4" t="s">
        <v>49</v>
      </c>
      <c r="E47" s="5">
        <v>30.34</v>
      </c>
      <c r="F47" s="5">
        <v>3.46</v>
      </c>
      <c r="G47" s="5">
        <v>25.88</v>
      </c>
      <c r="H47" s="5">
        <v>4.32</v>
      </c>
      <c r="I47" s="5">
        <v>4.9000000000000004</v>
      </c>
    </row>
    <row r="49" spans="3:9" x14ac:dyDescent="0.3">
      <c r="C49" s="6" t="s">
        <v>50</v>
      </c>
      <c r="D49" s="7"/>
      <c r="E49" s="16">
        <f>AVERAGE(E4:E47)</f>
        <v>24.914090909090906</v>
      </c>
      <c r="F49" s="16">
        <f t="shared" ref="F49:I49" si="0">AVERAGE(F4:F47)</f>
        <v>4.1211363636363627</v>
      </c>
      <c r="G49" s="16">
        <f t="shared" si="0"/>
        <v>19.653181818181821</v>
      </c>
      <c r="H49" s="16">
        <f t="shared" si="0"/>
        <v>2.7945454545454549</v>
      </c>
      <c r="I49" s="16">
        <f t="shared" si="0"/>
        <v>6.8297727272727267</v>
      </c>
    </row>
    <row r="50" spans="3:9" x14ac:dyDescent="0.3">
      <c r="C50" s="8" t="s">
        <v>51</v>
      </c>
      <c r="D50" s="9"/>
      <c r="E50" s="16">
        <f>MODE(E4:E47)</f>
        <v>23.44</v>
      </c>
      <c r="F50" s="16">
        <f t="shared" ref="F50:I50" si="1">MODE(F4:F47)</f>
        <v>2.9</v>
      </c>
      <c r="G50" s="16" t="e">
        <f>MODE(G4:G47)</f>
        <v>#N/A</v>
      </c>
      <c r="H50" s="16">
        <f>MODE(H4:H47)</f>
        <v>2.75</v>
      </c>
      <c r="I50" s="16">
        <f t="shared" si="1"/>
        <v>6.71</v>
      </c>
    </row>
    <row r="51" spans="3:9" x14ac:dyDescent="0.3">
      <c r="C51" s="8" t="s">
        <v>52</v>
      </c>
      <c r="D51" s="9"/>
      <c r="E51" s="16">
        <f>MEDIAN(E4:E47)</f>
        <v>23.765000000000001</v>
      </c>
      <c r="F51" s="16">
        <f t="shared" ref="F51:I51" si="2">MEDIAN(F4:F47)</f>
        <v>4.0649999999999995</v>
      </c>
      <c r="G51" s="16">
        <f t="shared" si="2"/>
        <v>20.32</v>
      </c>
      <c r="H51" s="16">
        <f t="shared" si="2"/>
        <v>2.8449999999999998</v>
      </c>
      <c r="I51" s="16">
        <f t="shared" si="2"/>
        <v>6.8599999999999994</v>
      </c>
    </row>
    <row r="52" spans="3:9" x14ac:dyDescent="0.3">
      <c r="C52" s="10" t="s">
        <v>53</v>
      </c>
      <c r="D52" s="11"/>
      <c r="E52" s="16">
        <f>STDEV(E4:E47)</f>
        <v>5.5732860826432828</v>
      </c>
      <c r="F52" s="16">
        <f t="shared" ref="F52:I52" si="3">STDEV(F4:F47)</f>
        <v>0.96492490588427227</v>
      </c>
      <c r="G52" s="16">
        <f t="shared" si="3"/>
        <v>4.228121674739949</v>
      </c>
      <c r="H52" s="16">
        <f t="shared" si="3"/>
        <v>0.51907993086808979</v>
      </c>
      <c r="I52" s="16">
        <f t="shared" si="3"/>
        <v>0.63825885481560563</v>
      </c>
    </row>
    <row r="53" spans="3:9" x14ac:dyDescent="0.3">
      <c r="E53" s="17"/>
      <c r="F53" s="17"/>
      <c r="G53" s="17"/>
      <c r="H53" s="17"/>
      <c r="I53" s="17"/>
    </row>
    <row r="54" spans="3:9" x14ac:dyDescent="0.3">
      <c r="C54" s="19" t="s">
        <v>55</v>
      </c>
      <c r="D54" s="21">
        <v>0</v>
      </c>
      <c r="E54" s="20">
        <f>QUARTILE(E4:E47,0)</f>
        <v>14</v>
      </c>
      <c r="F54" s="16">
        <f t="shared" ref="F54:I54" si="4">QUARTILE(F4:F47,0)</f>
        <v>2.86</v>
      </c>
      <c r="G54" s="16">
        <f t="shared" si="4"/>
        <v>12.01</v>
      </c>
      <c r="H54" s="16">
        <f t="shared" si="4"/>
        <v>1.59</v>
      </c>
      <c r="I54" s="16">
        <f t="shared" si="4"/>
        <v>4.9000000000000004</v>
      </c>
    </row>
    <row r="55" spans="3:9" x14ac:dyDescent="0.3">
      <c r="C55" s="19"/>
      <c r="D55" s="22">
        <v>1</v>
      </c>
      <c r="E55" s="20">
        <f>QUARTILE(E4:E47,1)</f>
        <v>21.23</v>
      </c>
      <c r="F55" s="16">
        <f t="shared" ref="F55:I55" si="5">QUARTILE(F4:F47,1)</f>
        <v>3.2075</v>
      </c>
      <c r="G55" s="16">
        <f t="shared" si="5"/>
        <v>16.4375</v>
      </c>
      <c r="H55" s="16">
        <f t="shared" si="5"/>
        <v>2.4575</v>
      </c>
      <c r="I55" s="16">
        <f t="shared" si="5"/>
        <v>6.5324999999999998</v>
      </c>
    </row>
    <row r="56" spans="3:9" x14ac:dyDescent="0.3">
      <c r="C56" s="19"/>
      <c r="D56" s="22">
        <v>2</v>
      </c>
      <c r="E56" s="20">
        <f>QUARTILE(E4:E47,2)</f>
        <v>23.765000000000001</v>
      </c>
      <c r="F56" s="16">
        <f t="shared" ref="F56:I56" si="6">QUARTILE(F4:F47,2)</f>
        <v>4.0649999999999995</v>
      </c>
      <c r="G56" s="16">
        <f t="shared" si="6"/>
        <v>20.32</v>
      </c>
      <c r="H56" s="16">
        <f t="shared" si="6"/>
        <v>2.8449999999999998</v>
      </c>
      <c r="I56" s="16">
        <f t="shared" si="6"/>
        <v>6.8599999999999994</v>
      </c>
    </row>
    <row r="57" spans="3:9" x14ac:dyDescent="0.3">
      <c r="C57" s="19"/>
      <c r="D57" s="22">
        <v>3</v>
      </c>
      <c r="E57" s="20">
        <f>QUARTILE(E4:E47,3)</f>
        <v>28.0975</v>
      </c>
      <c r="F57" s="16">
        <f t="shared" ref="F57:I57" si="7">QUARTILE(F4:F47,3)</f>
        <v>4.7825000000000006</v>
      </c>
      <c r="G57" s="16">
        <f t="shared" si="7"/>
        <v>22.807500000000001</v>
      </c>
      <c r="H57" s="16">
        <f t="shared" si="7"/>
        <v>3.1124999999999998</v>
      </c>
      <c r="I57" s="16">
        <f t="shared" si="7"/>
        <v>7.2075000000000005</v>
      </c>
    </row>
    <row r="58" spans="3:9" x14ac:dyDescent="0.3">
      <c r="C58" s="19"/>
      <c r="D58" s="23">
        <v>4</v>
      </c>
      <c r="E58" s="20">
        <f>QUARTILE(E4:E47,4)</f>
        <v>42.4</v>
      </c>
      <c r="F58" s="16">
        <f t="shared" ref="F58:I58" si="8">QUARTILE(F4:F47,4)</f>
        <v>6.54</v>
      </c>
      <c r="G58" s="16">
        <f t="shared" si="8"/>
        <v>27.27</v>
      </c>
      <c r="H58" s="16">
        <f t="shared" si="8"/>
        <v>4.32</v>
      </c>
      <c r="I58" s="16">
        <f t="shared" si="8"/>
        <v>8.2799999999999994</v>
      </c>
    </row>
    <row r="60" spans="3:9" x14ac:dyDescent="0.3">
      <c r="C60" s="36" t="s">
        <v>57</v>
      </c>
      <c r="D60" s="36"/>
      <c r="E60" s="18" t="s">
        <v>56</v>
      </c>
      <c r="F60" s="3" t="s">
        <v>2</v>
      </c>
      <c r="G60" s="3" t="s">
        <v>3</v>
      </c>
      <c r="H60" s="3" t="s">
        <v>4</v>
      </c>
      <c r="I60" s="3" t="s">
        <v>5</v>
      </c>
    </row>
    <row r="61" spans="3:9" x14ac:dyDescent="0.3">
      <c r="C61" s="36"/>
      <c r="D61" s="36"/>
      <c r="E61" s="3" t="s">
        <v>1</v>
      </c>
      <c r="F61" s="3">
        <f>CORREL(E4:E47,F4:F47)</f>
        <v>0.70362185946144173</v>
      </c>
      <c r="G61" s="3">
        <f>CORREL(E4:E47,G4:G47)</f>
        <v>0.69740250492752909</v>
      </c>
      <c r="H61" s="3">
        <f>CORREL(E4:E47,H4:H47)</f>
        <v>0.48738961703356498</v>
      </c>
      <c r="I61" s="3">
        <f>CORREL(E4:E47,I4:I47)</f>
        <v>-6.8481229476639011E-2</v>
      </c>
    </row>
    <row r="65" spans="3:9" x14ac:dyDescent="0.3">
      <c r="C65" s="24" t="s">
        <v>54</v>
      </c>
      <c r="D65" s="25"/>
      <c r="E65" s="25"/>
      <c r="F65" s="25"/>
      <c r="G65" s="25"/>
      <c r="H65" s="25"/>
      <c r="I65" s="26"/>
    </row>
    <row r="67" spans="3:9" x14ac:dyDescent="0.3">
      <c r="C67" s="27" t="s">
        <v>1</v>
      </c>
      <c r="D67" s="28" t="s">
        <v>58</v>
      </c>
      <c r="E67" s="28"/>
      <c r="F67" s="28"/>
      <c r="G67" s="28"/>
      <c r="H67" s="28"/>
      <c r="I67" s="29"/>
    </row>
    <row r="68" spans="3:9" x14ac:dyDescent="0.3">
      <c r="C68" s="30" t="s">
        <v>2</v>
      </c>
      <c r="D68" s="31" t="s">
        <v>59</v>
      </c>
      <c r="E68" s="31"/>
      <c r="F68" s="31"/>
      <c r="G68" s="31"/>
      <c r="H68" s="31"/>
      <c r="I68" s="32"/>
    </row>
    <row r="69" spans="3:9" x14ac:dyDescent="0.3">
      <c r="C69" s="30" t="s">
        <v>3</v>
      </c>
      <c r="D69" s="31" t="s">
        <v>60</v>
      </c>
      <c r="E69" s="31"/>
      <c r="F69" s="31"/>
      <c r="G69" s="31"/>
      <c r="H69" s="31"/>
      <c r="I69" s="32"/>
    </row>
    <row r="70" spans="3:9" x14ac:dyDescent="0.3">
      <c r="C70" s="30" t="s">
        <v>4</v>
      </c>
      <c r="D70" s="31" t="s">
        <v>61</v>
      </c>
      <c r="E70" s="31"/>
      <c r="F70" s="31"/>
      <c r="G70" s="31"/>
      <c r="H70" s="31"/>
      <c r="I70" s="32"/>
    </row>
    <row r="71" spans="3:9" x14ac:dyDescent="0.3">
      <c r="C71" s="33" t="s">
        <v>5</v>
      </c>
      <c r="D71" s="34" t="s">
        <v>62</v>
      </c>
      <c r="E71" s="34"/>
      <c r="F71" s="34"/>
      <c r="G71" s="34"/>
      <c r="H71" s="34"/>
      <c r="I71" s="35"/>
    </row>
  </sheetData>
  <mergeCells count="12">
    <mergeCell ref="C60:D61"/>
    <mergeCell ref="D67:I67"/>
    <mergeCell ref="D68:I68"/>
    <mergeCell ref="D69:I69"/>
    <mergeCell ref="D70:I70"/>
    <mergeCell ref="D71:I71"/>
    <mergeCell ref="C65:I65"/>
    <mergeCell ref="C49:D49"/>
    <mergeCell ref="C50:D50"/>
    <mergeCell ref="C51:D51"/>
    <mergeCell ref="C52:D52"/>
    <mergeCell ref="C54:C58"/>
  </mergeCells>
  <pageMargins left="0.25" right="0.25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Cancer_Data</vt:lpstr>
      <vt:lpstr>Cancer_Data!Print_Area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Satyajit Ghana</dc:creator>
  <cp:lastModifiedBy>Satyajit Ghana</cp:lastModifiedBy>
  <cp:lastPrinted>2019-03-14T05:51:04Z</cp:lastPrinted>
  <dcterms:created xsi:type="dcterms:W3CDTF">2019-03-14T05:30:57Z</dcterms:created>
  <dcterms:modified xsi:type="dcterms:W3CDTF">2019-03-14T06:24:43Z</dcterms:modified>
</cp:coreProperties>
</file>