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<sst xmlns="http://schemas.openxmlformats.org/spreadsheetml/2006/main" count="330" uniqueCount="198">
  <si>
    <t>Lead Source</t>
  </si>
  <si>
    <t>Travel Month</t>
  </si>
  <si>
    <t>Description</t>
  </si>
  <si>
    <t>Client name</t>
  </si>
  <si>
    <t>Email</t>
  </si>
  <si>
    <t>Phone</t>
  </si>
  <si>
    <t>From City</t>
  </si>
  <si>
    <t>Destination</t>
  </si>
  <si>
    <t>Check-In</t>
  </si>
  <si>
    <t>Check-Out</t>
  </si>
  <si>
    <t>Adult</t>
  </si>
  <si>
    <t>Child</t>
  </si>
  <si>
    <t>Infant</t>
  </si>
  <si>
    <t>Details</t>
  </si>
  <si>
    <t>fb</t>
  </si>
  <si>
    <t>Chavali Suneel</t>
  </si>
  <si>
    <t>suneel.chavali9@gmail.com</t>
  </si>
  <si>
    <t>Hyderabad</t>
  </si>
  <si>
    <t>Europe</t>
  </si>
  <si>
    <t>ig</t>
  </si>
  <si>
    <t>Harish Muthyala</t>
  </si>
  <si>
    <t>mvsrharish1989@gmail.com</t>
  </si>
  <si>
    <t>Sudipto Papai</t>
  </si>
  <si>
    <t>Sudiptosinhaa@gmail.com</t>
  </si>
  <si>
    <t>Kolkata</t>
  </si>
  <si>
    <t>4 lacs</t>
  </si>
  <si>
    <t>Apoorv Gupta</t>
  </si>
  <si>
    <t>apoorvgupta33@gmail.com</t>
  </si>
  <si>
    <t>Mumbai</t>
  </si>
  <si>
    <t>vinod immidi</t>
  </si>
  <si>
    <t>vinodi444@gmail.com</t>
  </si>
  <si>
    <t>Kakinada</t>
  </si>
  <si>
    <t>2 lakh</t>
  </si>
  <si>
    <t>Ayushi Abhipsa</t>
  </si>
  <si>
    <t>abhipsaayushi@gmail.com</t>
  </si>
  <si>
    <t>Bengaluru</t>
  </si>
  <si>
    <t>Dnyanesh katruwar</t>
  </si>
  <si>
    <t>tpkbizz@gmail.com</t>
  </si>
  <si>
    <t>manwath</t>
  </si>
  <si>
    <t>Karthik Reddy</t>
  </si>
  <si>
    <t>Raokarthikreddy12@gmail.com</t>
  </si>
  <si>
    <t>sraboni roy</t>
  </si>
  <si>
    <t>sraboniroy82@gmail.com</t>
  </si>
  <si>
    <t>Prathik Sethiya</t>
  </si>
  <si>
    <t>Chennai</t>
  </si>
  <si>
    <t xml:space="preserve">ladakh </t>
  </si>
  <si>
    <t>40-50000 per person</t>
  </si>
  <si>
    <t>neha singh</t>
  </si>
  <si>
    <t>Ahmedabad</t>
  </si>
  <si>
    <t>YASH SHETTY</t>
  </si>
  <si>
    <t>yash1299@gmail.com</t>
  </si>
  <si>
    <t>25000 each</t>
  </si>
  <si>
    <t>Rakesh S Bastwadkar</t>
  </si>
  <si>
    <t>rakeshsb9163@yahoo.in</t>
  </si>
  <si>
    <t>Belgaum</t>
  </si>
  <si>
    <t>Oshina Jeet</t>
  </si>
  <si>
    <t>oshina.jsingh@gmail.com</t>
  </si>
  <si>
    <t>Manshi Maheswari</t>
  </si>
  <si>
    <t>manshinmall@gmail.com</t>
  </si>
  <si>
    <t>Jaipur</t>
  </si>
  <si>
    <t>Hiten Dev</t>
  </si>
  <si>
    <t>dev.hiten@gmail.com</t>
  </si>
  <si>
    <t>Balod</t>
  </si>
  <si>
    <t xml:space="preserve">thailand </t>
  </si>
  <si>
    <t>Ramisetty Naga Raju</t>
  </si>
  <si>
    <t>kancherlasrinu@gmail.com</t>
  </si>
  <si>
    <t>Nuzvid</t>
  </si>
  <si>
    <t>Rishabh Kesharwani</t>
  </si>
  <si>
    <t>rishabhkesharwani484@gmail.com</t>
  </si>
  <si>
    <t>Kunda pratapgarh</t>
  </si>
  <si>
    <t>pradeep</t>
  </si>
  <si>
    <t>sarswat95@gmail.com</t>
  </si>
  <si>
    <t>Agra</t>
  </si>
  <si>
    <t>Vimal Kumar</t>
  </si>
  <si>
    <t>kumar.cool50@gmail.com</t>
  </si>
  <si>
    <t>Lucknow</t>
  </si>
  <si>
    <t>Takshil Choure</t>
  </si>
  <si>
    <t>takshilchoure05@gmail.com</t>
  </si>
  <si>
    <t>Nagpur</t>
  </si>
  <si>
    <t>kuldeep Raj</t>
  </si>
  <si>
    <t>kchoudhary1980@gmail.com</t>
  </si>
  <si>
    <t>Jammu</t>
  </si>
  <si>
    <t>Jitandra Tulsani</t>
  </si>
  <si>
    <t>tulsanijitandra@gmail.com</t>
  </si>
  <si>
    <t>Jodhpur</t>
  </si>
  <si>
    <t>Jayesh</t>
  </si>
  <si>
    <t>Jayesh143jain@gmail.com</t>
  </si>
  <si>
    <t>Kota</t>
  </si>
  <si>
    <t>Thailand tour or ticket airline</t>
  </si>
  <si>
    <t>itz_velly</t>
  </si>
  <si>
    <t>vsaab0393@gmail.com</t>
  </si>
  <si>
    <t>Begowal</t>
  </si>
  <si>
    <t>श्याम प्रेमी अभिषेक पांडेय</t>
  </si>
  <si>
    <t>ap39551@gmail.com</t>
  </si>
  <si>
    <t>Shahjahanpur</t>
  </si>
  <si>
    <t>Single</t>
  </si>
  <si>
    <t>Prem Singh</t>
  </si>
  <si>
    <t>pb129433@gmail.com</t>
  </si>
  <si>
    <t>Ranchi</t>
  </si>
  <si>
    <t>Aman Sharma</t>
  </si>
  <si>
    <t>amansharma9953321858@gmail.com</t>
  </si>
  <si>
    <t>Delhi</t>
  </si>
  <si>
    <t>Sara Aftab Machhiwala</t>
  </si>
  <si>
    <t>sonamaftab28@gmail.com</t>
  </si>
  <si>
    <t>Vasai West</t>
  </si>
  <si>
    <t xml:space="preserve">Kashmir </t>
  </si>
  <si>
    <t>Mohammed_ Hamzah _official</t>
  </si>
  <si>
    <t>mohammadsameer9296@gmail.com</t>
  </si>
  <si>
    <t>Aligarh</t>
  </si>
  <si>
    <t>Kundan Roy</t>
  </si>
  <si>
    <t>wwwhaskundanroy@gmail.com</t>
  </si>
  <si>
    <t>Samastipur</t>
  </si>
  <si>
    <t>Abdulmajeed Amt</t>
  </si>
  <si>
    <t>amt2676@gmail.com</t>
  </si>
  <si>
    <t>kadavathur</t>
  </si>
  <si>
    <t>Rachi porwal</t>
  </si>
  <si>
    <t>rachiiijain@gmail.com</t>
  </si>
  <si>
    <t>Indore</t>
  </si>
  <si>
    <t xml:space="preserve">darjeeling </t>
  </si>
  <si>
    <t>Vaishali Sharma</t>
  </si>
  <si>
    <t>vaishali.sharma@hotmail.com</t>
  </si>
  <si>
    <t>Ujjain</t>
  </si>
  <si>
    <t>Raginivyas</t>
  </si>
  <si>
    <t>ragsvyas17@gmail.com</t>
  </si>
  <si>
    <t>Sumit Chetri</t>
  </si>
  <si>
    <t>sumitchetri225@gmail.com</t>
  </si>
  <si>
    <t>Dibrugarh</t>
  </si>
  <si>
    <t>nop</t>
  </si>
  <si>
    <t>Vikas Garg</t>
  </si>
  <si>
    <t>Vikasgarg97801@gmail.com</t>
  </si>
  <si>
    <t>Bathinda</t>
  </si>
  <si>
    <t>Shanu</t>
  </si>
  <si>
    <t>Shanu Kalra</t>
  </si>
  <si>
    <t>shanusingh8314@gmail.com</t>
  </si>
  <si>
    <t>Moradabad</t>
  </si>
  <si>
    <t>Raju Kumar</t>
  </si>
  <si>
    <t>rajugupta.15692@gmail.com</t>
  </si>
  <si>
    <t>Harnaut</t>
  </si>
  <si>
    <t>hemaxi baldi</t>
  </si>
  <si>
    <t>hemaxi18shah@gmail.com</t>
  </si>
  <si>
    <t>Surat</t>
  </si>
  <si>
    <t>MOHD SHADAB ANSARI</t>
  </si>
  <si>
    <t>Shadab Ansari</t>
  </si>
  <si>
    <t>shadabansarilhp1200@gmail.com</t>
  </si>
  <si>
    <t>Sitapur</t>
  </si>
  <si>
    <t>Mohammad Afzal Masoom</t>
  </si>
  <si>
    <t>ismasoomafzal@yahoo.com</t>
  </si>
  <si>
    <t>Patna</t>
  </si>
  <si>
    <t>Jatin Nagpal</t>
  </si>
  <si>
    <t>jatinnagpal1982@gmail.com</t>
  </si>
  <si>
    <t>Hisar</t>
  </si>
  <si>
    <t>8000/person</t>
  </si>
  <si>
    <t>Dheeraj Patel</t>
  </si>
  <si>
    <t>dheerajpatel6@gmail.com</t>
  </si>
  <si>
    <t>Purnea</t>
  </si>
  <si>
    <t>Harsh Jain</t>
  </si>
  <si>
    <t>harshjain6666@gmail.com</t>
  </si>
  <si>
    <t>Ratlam</t>
  </si>
  <si>
    <t xml:space="preserve">singapore </t>
  </si>
  <si>
    <t>mariyadamudi</t>
  </si>
  <si>
    <t>bornintelligent33@yahoo.com</t>
  </si>
  <si>
    <t>Bhatkal</t>
  </si>
  <si>
    <t>2 lk</t>
  </si>
  <si>
    <t>puneet gandhi</t>
  </si>
  <si>
    <t>puneetjain.malvi@gmail.com</t>
  </si>
  <si>
    <t>Sudhakar Ponnazhagan</t>
  </si>
  <si>
    <t>sudhakar100@yahoo.com</t>
  </si>
  <si>
    <t>Madurai</t>
  </si>
  <si>
    <t>Parmar Navin</t>
  </si>
  <si>
    <t>navinparmar33@gmail.com</t>
  </si>
  <si>
    <t>Priya Gangneja</t>
  </si>
  <si>
    <t>priyagangneja@yahoo.in</t>
  </si>
  <si>
    <t>Rohtak</t>
  </si>
  <si>
    <t>bali</t>
  </si>
  <si>
    <t>Yash Gangwal</t>
  </si>
  <si>
    <t>yashagangwal@gmail.com</t>
  </si>
  <si>
    <t>Nashik</t>
  </si>
  <si>
    <t>Prashant Kanoi</t>
  </si>
  <si>
    <t>prashantkanoi@gmail.com</t>
  </si>
  <si>
    <t>Guwahati</t>
  </si>
  <si>
    <t>GÀÜRÁV ÇHÃÜDHÂRÎ.</t>
  </si>
  <si>
    <t>chaudharigaurav573@gmail.com</t>
  </si>
  <si>
    <t>Shahada</t>
  </si>
  <si>
    <t>A.M.R.U.T.A</t>
  </si>
  <si>
    <t>amrutamohite2611@gmail.com</t>
  </si>
  <si>
    <t>Pune</t>
  </si>
  <si>
    <t>Shreyas kumar</t>
  </si>
  <si>
    <t>shreyaskumar357@gmail.com</t>
  </si>
  <si>
    <t>Bangalore</t>
  </si>
  <si>
    <t>Pahadi</t>
  </si>
  <si>
    <t>ts5883027@gmail.com</t>
  </si>
  <si>
    <t>New delhi</t>
  </si>
  <si>
    <t xml:space="preserve">Char Dham </t>
  </si>
  <si>
    <t>Kundan Kumar Gupta</t>
  </si>
  <si>
    <t>kundankumarg998@gmail.com</t>
  </si>
  <si>
    <t>Nawada</t>
  </si>
  <si>
    <t>Hariram Ram Kumawat</t>
  </si>
  <si>
    <t>maxhari1969@gmail.com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</si>
</sst>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3.5"/>
    <col customWidth="1" min="5" max="5" width="29.25"/>
    <col customWidth="1" min="6" max="6" width="13.0"/>
    <col customWidth="1" min="7" max="7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>
      <c r="A2" s="5" t="s">
        <v>14</v>
      </c>
      <c r="C2" s="5">
        <v>8.999999335E9</v>
      </c>
      <c r="D2" s="5" t="s">
        <v>15</v>
      </c>
      <c r="E2" s="5" t="s">
        <v>16</v>
      </c>
      <c r="F2" s="6">
        <f>+9108999999335</f>
        <v>9108999999335</v>
      </c>
      <c r="G2" s="5" t="s">
        <v>17</v>
      </c>
      <c r="H2" s="5" t="s">
        <v>18</v>
      </c>
    </row>
    <row r="3">
      <c r="A3" s="5" t="s">
        <v>19</v>
      </c>
      <c r="C3" s="5">
        <v>100000.0</v>
      </c>
      <c r="D3" s="5" t="s">
        <v>20</v>
      </c>
      <c r="E3" s="5" t="s">
        <v>21</v>
      </c>
      <c r="F3" s="6">
        <f>+918099482229</f>
        <v>918099482229</v>
      </c>
      <c r="G3" s="5" t="s">
        <v>17</v>
      </c>
      <c r="H3" s="5" t="s">
        <v>18</v>
      </c>
    </row>
    <row r="4">
      <c r="A4" s="5" t="s">
        <v>14</v>
      </c>
      <c r="C4" s="5">
        <v>2.5</v>
      </c>
      <c r="D4" s="5" t="s">
        <v>22</v>
      </c>
      <c r="E4" s="5" t="s">
        <v>23</v>
      </c>
      <c r="F4" s="6">
        <f>+9109836557554</f>
        <v>9109836557554</v>
      </c>
      <c r="G4" s="5" t="s">
        <v>24</v>
      </c>
      <c r="H4" s="5" t="s">
        <v>18</v>
      </c>
    </row>
    <row r="5">
      <c r="A5" s="5" t="s">
        <v>19</v>
      </c>
      <c r="C5" s="5" t="s">
        <v>25</v>
      </c>
      <c r="D5" s="5" t="s">
        <v>26</v>
      </c>
      <c r="E5" s="5" t="s">
        <v>27</v>
      </c>
      <c r="F5" s="6">
        <f>+917011066094</f>
        <v>917011066094</v>
      </c>
      <c r="G5" s="5" t="s">
        <v>28</v>
      </c>
      <c r="H5" s="5" t="s">
        <v>18</v>
      </c>
    </row>
    <row r="6">
      <c r="A6" s="5" t="s">
        <v>19</v>
      </c>
      <c r="C6" s="5">
        <v>400000.0</v>
      </c>
      <c r="D6" s="5" t="s">
        <v>29</v>
      </c>
      <c r="E6" s="5" t="s">
        <v>30</v>
      </c>
      <c r="F6" s="6">
        <f>+919989999777</f>
        <v>919989999777</v>
      </c>
      <c r="G6" s="5" t="s">
        <v>31</v>
      </c>
      <c r="H6" s="5" t="s">
        <v>18</v>
      </c>
    </row>
    <row r="7">
      <c r="A7" s="5" t="s">
        <v>19</v>
      </c>
      <c r="C7" s="5" t="s">
        <v>32</v>
      </c>
      <c r="D7" s="5" t="s">
        <v>33</v>
      </c>
      <c r="E7" s="5" t="s">
        <v>34</v>
      </c>
      <c r="F7" s="6">
        <f>+919972956607</f>
        <v>919972956607</v>
      </c>
      <c r="G7" s="5" t="s">
        <v>35</v>
      </c>
      <c r="H7" s="5" t="s">
        <v>18</v>
      </c>
    </row>
    <row r="8">
      <c r="A8" s="5" t="s">
        <v>14</v>
      </c>
      <c r="C8" s="5">
        <v>100000.0</v>
      </c>
      <c r="D8" s="5" t="s">
        <v>36</v>
      </c>
      <c r="E8" s="5" t="s">
        <v>37</v>
      </c>
      <c r="F8" s="6">
        <f>+917038243232</f>
        <v>917038243232</v>
      </c>
      <c r="G8" s="5" t="s">
        <v>38</v>
      </c>
      <c r="H8" s="5" t="s">
        <v>18</v>
      </c>
    </row>
    <row r="9">
      <c r="A9" s="5" t="s">
        <v>19</v>
      </c>
      <c r="C9" s="5">
        <v>200000.0</v>
      </c>
      <c r="D9" s="5" t="s">
        <v>39</v>
      </c>
      <c r="E9" s="5" t="s">
        <v>40</v>
      </c>
      <c r="F9" s="5">
        <v>939.0</v>
      </c>
      <c r="G9" s="5" t="s">
        <v>17</v>
      </c>
      <c r="H9" s="5" t="s">
        <v>18</v>
      </c>
    </row>
    <row r="10">
      <c r="A10" s="5" t="s">
        <v>19</v>
      </c>
      <c r="C10" s="5">
        <v>100000.0</v>
      </c>
      <c r="D10" s="5" t="s">
        <v>41</v>
      </c>
      <c r="E10" s="5" t="s">
        <v>42</v>
      </c>
      <c r="F10" s="6">
        <f>+917085916855</f>
        <v>917085916855</v>
      </c>
      <c r="G10" s="5" t="s">
        <v>17</v>
      </c>
      <c r="H10" s="5" t="s">
        <v>18</v>
      </c>
    </row>
    <row r="11">
      <c r="A11" s="5" t="s">
        <v>14</v>
      </c>
      <c r="C11" s="5">
        <v>50000.0</v>
      </c>
      <c r="D11" s="5" t="s">
        <v>43</v>
      </c>
      <c r="E11" s="5" t="s">
        <v>43</v>
      </c>
      <c r="F11" s="6">
        <f>+919884015678</f>
        <v>919884015678</v>
      </c>
      <c r="G11" s="5" t="s">
        <v>44</v>
      </c>
      <c r="H11" s="5" t="s">
        <v>45</v>
      </c>
    </row>
    <row r="12">
      <c r="A12" s="5" t="s">
        <v>14</v>
      </c>
      <c r="C12" s="5" t="s">
        <v>46</v>
      </c>
      <c r="D12" s="5" t="s">
        <v>47</v>
      </c>
      <c r="E12" s="5" t="s">
        <v>47</v>
      </c>
      <c r="F12" s="6">
        <f>+919624024868</f>
        <v>919624024868</v>
      </c>
      <c r="G12" s="5" t="s">
        <v>48</v>
      </c>
      <c r="H12" s="5" t="s">
        <v>45</v>
      </c>
    </row>
    <row r="13">
      <c r="A13" s="5" t="s">
        <v>19</v>
      </c>
      <c r="C13" s="5">
        <v>40000.0</v>
      </c>
      <c r="D13" s="5" t="s">
        <v>49</v>
      </c>
      <c r="E13" s="5" t="s">
        <v>50</v>
      </c>
      <c r="F13" s="6">
        <f>+918655276243</f>
        <v>918655276243</v>
      </c>
      <c r="G13" s="5" t="s">
        <v>28</v>
      </c>
      <c r="H13" s="5" t="s">
        <v>45</v>
      </c>
    </row>
    <row r="14">
      <c r="A14" s="5" t="s">
        <v>19</v>
      </c>
      <c r="C14" s="5" t="s">
        <v>51</v>
      </c>
      <c r="D14" s="5" t="s">
        <v>52</v>
      </c>
      <c r="E14" s="5" t="s">
        <v>53</v>
      </c>
      <c r="F14" s="6">
        <f>+919916458381</f>
        <v>919916458381</v>
      </c>
      <c r="G14" s="5" t="s">
        <v>54</v>
      </c>
      <c r="H14" s="5" t="s">
        <v>45</v>
      </c>
    </row>
    <row r="15">
      <c r="A15" s="5" t="s">
        <v>19</v>
      </c>
      <c r="C15" s="5">
        <v>40000.0</v>
      </c>
      <c r="D15" s="5" t="s">
        <v>55</v>
      </c>
      <c r="E15" s="5" t="s">
        <v>56</v>
      </c>
      <c r="F15" s="6">
        <f>+919601576113</f>
        <v>919601576113</v>
      </c>
      <c r="G15" s="5" t="s">
        <v>48</v>
      </c>
      <c r="H15" s="5" t="s">
        <v>45</v>
      </c>
    </row>
    <row r="16">
      <c r="A16" s="5" t="s">
        <v>19</v>
      </c>
      <c r="C16" s="5">
        <v>40000.0</v>
      </c>
      <c r="D16" s="5" t="s">
        <v>57</v>
      </c>
      <c r="E16" s="5" t="s">
        <v>58</v>
      </c>
      <c r="F16" s="6">
        <f>+919314258876</f>
        <v>919314258876</v>
      </c>
      <c r="G16" s="5" t="s">
        <v>59</v>
      </c>
      <c r="H16" s="5" t="s">
        <v>45</v>
      </c>
    </row>
    <row r="17">
      <c r="A17" s="5" t="s">
        <v>19</v>
      </c>
      <c r="C17" s="5">
        <v>40000.0</v>
      </c>
      <c r="D17" s="5" t="s">
        <v>60</v>
      </c>
      <c r="E17" s="5" t="s">
        <v>61</v>
      </c>
      <c r="F17" s="6">
        <f>+919407647150</f>
        <v>919407647150</v>
      </c>
      <c r="G17" s="5" t="s">
        <v>62</v>
      </c>
      <c r="H17" s="5" t="s">
        <v>63</v>
      </c>
      <c r="K17" s="5">
        <v>4.0</v>
      </c>
    </row>
    <row r="18">
      <c r="A18" s="5" t="s">
        <v>14</v>
      </c>
      <c r="C18" s="5">
        <v>25000.0</v>
      </c>
      <c r="D18" s="5" t="s">
        <v>64</v>
      </c>
      <c r="E18" s="5" t="s">
        <v>65</v>
      </c>
      <c r="F18" s="6">
        <f>+919542684791</f>
        <v>919542684791</v>
      </c>
      <c r="G18" s="5" t="s">
        <v>66</v>
      </c>
      <c r="H18" s="5" t="s">
        <v>63</v>
      </c>
      <c r="K18" s="5">
        <v>2.0</v>
      </c>
    </row>
    <row r="19">
      <c r="A19" s="5" t="s">
        <v>19</v>
      </c>
      <c r="C19" s="5">
        <v>1.0</v>
      </c>
      <c r="D19" s="5" t="s">
        <v>67</v>
      </c>
      <c r="E19" s="5" t="s">
        <v>68</v>
      </c>
      <c r="F19" s="6">
        <f>+918948610707</f>
        <v>918948610707</v>
      </c>
      <c r="G19" s="5" t="s">
        <v>69</v>
      </c>
      <c r="H19" s="5" t="s">
        <v>63</v>
      </c>
      <c r="K19" s="5">
        <v>1.0</v>
      </c>
    </row>
    <row r="20">
      <c r="A20" s="5" t="s">
        <v>14</v>
      </c>
      <c r="C20" s="5">
        <v>35000.0</v>
      </c>
      <c r="D20" s="5" t="s">
        <v>70</v>
      </c>
      <c r="E20" s="5" t="s">
        <v>71</v>
      </c>
      <c r="F20" s="6">
        <f>+918923832499</f>
        <v>918923832499</v>
      </c>
      <c r="G20" s="5" t="s">
        <v>72</v>
      </c>
      <c r="H20" s="5" t="s">
        <v>63</v>
      </c>
      <c r="K20" s="5">
        <v>1.0</v>
      </c>
    </row>
    <row r="21">
      <c r="A21" s="5" t="s">
        <v>19</v>
      </c>
      <c r="C21" s="5">
        <v>15000.0</v>
      </c>
      <c r="D21" s="5" t="s">
        <v>73</v>
      </c>
      <c r="E21" s="5" t="s">
        <v>74</v>
      </c>
      <c r="F21" s="6">
        <f>+919793702555</f>
        <v>919793702555</v>
      </c>
      <c r="G21" s="5" t="s">
        <v>75</v>
      </c>
      <c r="H21" s="5" t="s">
        <v>63</v>
      </c>
      <c r="K21" s="5">
        <v>3.0</v>
      </c>
    </row>
    <row r="22">
      <c r="A22" s="5" t="s">
        <v>19</v>
      </c>
      <c r="C22" s="5">
        <v>12000.0</v>
      </c>
      <c r="D22" s="5" t="s">
        <v>76</v>
      </c>
      <c r="E22" s="5" t="s">
        <v>77</v>
      </c>
      <c r="F22" s="6">
        <f>+919359475418</f>
        <v>919359475418</v>
      </c>
      <c r="G22" s="5" t="s">
        <v>78</v>
      </c>
      <c r="H22" s="5" t="s">
        <v>63</v>
      </c>
      <c r="K22" s="5">
        <v>1.0</v>
      </c>
    </row>
    <row r="23">
      <c r="A23" s="5" t="s">
        <v>14</v>
      </c>
      <c r="C23" s="5">
        <v>15000.0</v>
      </c>
      <c r="D23" s="5" t="s">
        <v>79</v>
      </c>
      <c r="E23" s="5" t="s">
        <v>80</v>
      </c>
      <c r="F23" s="6">
        <f>+919419152318</f>
        <v>919419152318</v>
      </c>
      <c r="G23" s="5" t="s">
        <v>81</v>
      </c>
      <c r="H23" s="5" t="s">
        <v>63</v>
      </c>
      <c r="K23" s="5">
        <v>1.0</v>
      </c>
    </row>
    <row r="24">
      <c r="A24" s="5" t="s">
        <v>19</v>
      </c>
      <c r="C24" s="5">
        <v>2.0</v>
      </c>
      <c r="D24" s="5" t="s">
        <v>82</v>
      </c>
      <c r="E24" s="5" t="s">
        <v>83</v>
      </c>
      <c r="F24" s="6">
        <f>+917742320608</f>
        <v>917742320608</v>
      </c>
      <c r="G24" s="5" t="s">
        <v>84</v>
      </c>
      <c r="H24" s="5" t="s">
        <v>63</v>
      </c>
      <c r="K24" s="5">
        <v>4.0</v>
      </c>
    </row>
    <row r="25">
      <c r="A25" s="5" t="s">
        <v>19</v>
      </c>
      <c r="C25" s="5">
        <v>20000.0</v>
      </c>
      <c r="D25" s="5" t="s">
        <v>85</v>
      </c>
      <c r="E25" s="5" t="s">
        <v>86</v>
      </c>
      <c r="F25" s="6">
        <f>+917426858420</f>
        <v>917426858420</v>
      </c>
      <c r="G25" s="5" t="s">
        <v>87</v>
      </c>
      <c r="H25" s="5" t="s">
        <v>63</v>
      </c>
      <c r="K25" s="5">
        <v>1.0</v>
      </c>
    </row>
    <row r="26">
      <c r="A26" s="5" t="s">
        <v>19</v>
      </c>
      <c r="C26" s="5" t="s">
        <v>88</v>
      </c>
      <c r="D26" s="5" t="s">
        <v>89</v>
      </c>
      <c r="E26" s="5" t="s">
        <v>90</v>
      </c>
      <c r="F26" s="6">
        <f>+918264096226</f>
        <v>918264096226</v>
      </c>
      <c r="G26" s="5" t="s">
        <v>91</v>
      </c>
      <c r="H26" s="5" t="s">
        <v>63</v>
      </c>
    </row>
    <row r="27">
      <c r="A27" s="5" t="s">
        <v>19</v>
      </c>
      <c r="C27" s="5">
        <v>12000.0</v>
      </c>
      <c r="D27" s="5" t="s">
        <v>92</v>
      </c>
      <c r="E27" s="5" t="s">
        <v>93</v>
      </c>
      <c r="F27" s="6">
        <f>+919044483190</f>
        <v>919044483190</v>
      </c>
      <c r="G27" s="5" t="s">
        <v>94</v>
      </c>
      <c r="H27" s="5" t="s">
        <v>63</v>
      </c>
      <c r="K27" s="5">
        <v>2.0</v>
      </c>
    </row>
    <row r="28">
      <c r="A28" s="5" t="s">
        <v>19</v>
      </c>
      <c r="C28" s="5" t="s">
        <v>95</v>
      </c>
      <c r="D28" s="5" t="s">
        <v>96</v>
      </c>
      <c r="E28" s="5" t="s">
        <v>97</v>
      </c>
      <c r="F28" s="6">
        <f>+919905334545</f>
        <v>919905334545</v>
      </c>
      <c r="G28" s="5" t="s">
        <v>98</v>
      </c>
      <c r="H28" s="5" t="s">
        <v>63</v>
      </c>
      <c r="K28" s="5">
        <v>1.0</v>
      </c>
    </row>
    <row r="29">
      <c r="A29" s="5" t="s">
        <v>19</v>
      </c>
      <c r="C29" s="5">
        <v>16000.0</v>
      </c>
      <c r="D29" s="5" t="s">
        <v>99</v>
      </c>
      <c r="E29" s="5" t="s">
        <v>100</v>
      </c>
      <c r="F29" s="6">
        <f>+919953784964</f>
        <v>919953784964</v>
      </c>
      <c r="G29" s="5" t="s">
        <v>101</v>
      </c>
      <c r="H29" s="5" t="s">
        <v>63</v>
      </c>
      <c r="K29" s="5">
        <v>2.0</v>
      </c>
    </row>
    <row r="30">
      <c r="A30" s="5" t="s">
        <v>19</v>
      </c>
      <c r="C30" s="5">
        <v>100000.0</v>
      </c>
      <c r="D30" s="5" t="s">
        <v>102</v>
      </c>
      <c r="E30" s="5" t="s">
        <v>103</v>
      </c>
      <c r="F30" s="6">
        <f>+917276858096</f>
        <v>917276858096</v>
      </c>
      <c r="G30" s="5" t="s">
        <v>104</v>
      </c>
      <c r="H30" s="5" t="s">
        <v>105</v>
      </c>
      <c r="K30" s="5">
        <v>4.0</v>
      </c>
    </row>
    <row r="31">
      <c r="A31" s="5" t="s">
        <v>19</v>
      </c>
      <c r="C31" s="5">
        <v>20000.0</v>
      </c>
      <c r="D31" s="5" t="s">
        <v>106</v>
      </c>
      <c r="E31" s="5" t="s">
        <v>107</v>
      </c>
      <c r="F31" s="6">
        <f>+919105565779</f>
        <v>919105565779</v>
      </c>
      <c r="G31" s="5" t="s">
        <v>108</v>
      </c>
      <c r="H31" s="5" t="s">
        <v>105</v>
      </c>
      <c r="K31" s="5">
        <v>1.0</v>
      </c>
    </row>
    <row r="32">
      <c r="A32" s="5" t="s">
        <v>19</v>
      </c>
      <c r="C32" s="5">
        <v>6000.0</v>
      </c>
      <c r="D32" s="5" t="s">
        <v>109</v>
      </c>
      <c r="E32" s="5" t="s">
        <v>110</v>
      </c>
      <c r="F32" s="6">
        <f>+917654053442</f>
        <v>917654053442</v>
      </c>
      <c r="G32" s="5" t="s">
        <v>111</v>
      </c>
      <c r="H32" s="5" t="s">
        <v>105</v>
      </c>
    </row>
    <row r="33">
      <c r="A33" s="5" t="s">
        <v>14</v>
      </c>
      <c r="C33" s="5">
        <v>20000.0</v>
      </c>
      <c r="D33" s="5" t="s">
        <v>112</v>
      </c>
      <c r="E33" s="5" t="s">
        <v>113</v>
      </c>
      <c r="F33" s="6">
        <f>+919544455393</f>
        <v>919544455393</v>
      </c>
      <c r="G33" s="5" t="s">
        <v>114</v>
      </c>
      <c r="H33" s="5" t="s">
        <v>105</v>
      </c>
      <c r="K33" s="5">
        <v>6.0</v>
      </c>
    </row>
    <row r="34">
      <c r="A34" s="5" t="s">
        <v>19</v>
      </c>
      <c r="C34" s="5">
        <v>25000.0</v>
      </c>
      <c r="D34" s="5" t="s">
        <v>115</v>
      </c>
      <c r="E34" s="5" t="s">
        <v>116</v>
      </c>
      <c r="F34" s="6">
        <f>+919893312403</f>
        <v>919893312403</v>
      </c>
      <c r="G34" s="5" t="s">
        <v>117</v>
      </c>
      <c r="H34" s="5" t="s">
        <v>118</v>
      </c>
      <c r="K34" s="5">
        <v>4.0</v>
      </c>
    </row>
    <row r="35">
      <c r="A35" s="5" t="s">
        <v>14</v>
      </c>
      <c r="C35" s="5">
        <v>40000.0</v>
      </c>
      <c r="D35" s="5" t="s">
        <v>119</v>
      </c>
      <c r="E35" s="5" t="s">
        <v>120</v>
      </c>
      <c r="F35" s="6">
        <f>+919479815818</f>
        <v>919479815818</v>
      </c>
      <c r="G35" s="5" t="s">
        <v>121</v>
      </c>
      <c r="H35" s="5" t="s">
        <v>118</v>
      </c>
      <c r="K35" s="5">
        <v>3.0</v>
      </c>
    </row>
    <row r="36">
      <c r="A36" s="5" t="s">
        <v>19</v>
      </c>
      <c r="C36" s="5">
        <v>100000.0</v>
      </c>
      <c r="D36" s="5" t="s">
        <v>122</v>
      </c>
      <c r="E36" s="5" t="s">
        <v>123</v>
      </c>
      <c r="F36" s="6">
        <f>+918955399992</f>
        <v>918955399992</v>
      </c>
      <c r="G36" s="5" t="s">
        <v>84</v>
      </c>
      <c r="H36" s="5" t="s">
        <v>118</v>
      </c>
      <c r="K36" s="5">
        <v>15.0</v>
      </c>
    </row>
    <row r="37">
      <c r="A37" s="5" t="s">
        <v>19</v>
      </c>
      <c r="C37" s="5">
        <v>30000.0</v>
      </c>
      <c r="D37" s="5" t="s">
        <v>124</v>
      </c>
      <c r="E37" s="5" t="s">
        <v>125</v>
      </c>
      <c r="F37" s="6">
        <f>+919101923652</f>
        <v>919101923652</v>
      </c>
      <c r="G37" s="5" t="s">
        <v>126</v>
      </c>
      <c r="H37" s="5" t="s">
        <v>118</v>
      </c>
      <c r="K37" s="5">
        <v>2.0</v>
      </c>
    </row>
    <row r="38">
      <c r="A38" s="5" t="s">
        <v>14</v>
      </c>
      <c r="C38" s="5" t="s">
        <v>127</v>
      </c>
      <c r="D38" s="5" t="s">
        <v>128</v>
      </c>
      <c r="E38" s="5" t="s">
        <v>129</v>
      </c>
      <c r="F38" s="6">
        <f>+919780143906</f>
        <v>919780143906</v>
      </c>
      <c r="G38" s="5" t="s">
        <v>130</v>
      </c>
      <c r="H38" s="5" t="s">
        <v>118</v>
      </c>
      <c r="K38" s="5">
        <v>8.0</v>
      </c>
    </row>
    <row r="39">
      <c r="A39" s="5" t="s">
        <v>19</v>
      </c>
      <c r="C39" s="5" t="s">
        <v>131</v>
      </c>
      <c r="D39" s="5" t="s">
        <v>132</v>
      </c>
      <c r="E39" s="5" t="s">
        <v>133</v>
      </c>
      <c r="F39" s="6">
        <f>+919319298599</f>
        <v>919319298599</v>
      </c>
      <c r="G39" s="5" t="s">
        <v>134</v>
      </c>
      <c r="H39" s="5" t="s">
        <v>118</v>
      </c>
      <c r="K39" s="5">
        <v>8.0</v>
      </c>
    </row>
    <row r="40">
      <c r="A40" s="5" t="s">
        <v>14</v>
      </c>
      <c r="C40" s="5">
        <v>5000.0</v>
      </c>
      <c r="D40" s="5" t="s">
        <v>135</v>
      </c>
      <c r="E40" s="5" t="s">
        <v>136</v>
      </c>
      <c r="F40" s="6">
        <f>+919234288990</f>
        <v>919234288990</v>
      </c>
      <c r="G40" s="5" t="s">
        <v>137</v>
      </c>
      <c r="H40" s="5" t="s">
        <v>118</v>
      </c>
      <c r="K40" s="5">
        <v>1.0</v>
      </c>
    </row>
    <row r="41">
      <c r="A41" s="5" t="s">
        <v>19</v>
      </c>
      <c r="C41" s="5">
        <v>50000.0</v>
      </c>
      <c r="D41" s="5" t="s">
        <v>138</v>
      </c>
      <c r="E41" s="5" t="s">
        <v>139</v>
      </c>
      <c r="F41" s="6">
        <f>+919426392727</f>
        <v>919426392727</v>
      </c>
      <c r="G41" s="5" t="s">
        <v>140</v>
      </c>
      <c r="H41" s="5" t="s">
        <v>118</v>
      </c>
      <c r="K41" s="5">
        <v>2.0</v>
      </c>
    </row>
    <row r="42">
      <c r="A42" s="5" t="s">
        <v>14</v>
      </c>
      <c r="C42" s="5" t="s">
        <v>141</v>
      </c>
      <c r="D42" s="5" t="s">
        <v>142</v>
      </c>
      <c r="E42" s="5" t="s">
        <v>143</v>
      </c>
      <c r="F42" s="6">
        <f>+919044193296</f>
        <v>919044193296</v>
      </c>
      <c r="G42" s="5" t="s">
        <v>144</v>
      </c>
      <c r="H42" s="5" t="s">
        <v>118</v>
      </c>
      <c r="K42" s="5">
        <v>4.0</v>
      </c>
    </row>
    <row r="43">
      <c r="A43" s="5" t="s">
        <v>19</v>
      </c>
      <c r="C43" s="5">
        <v>10000.0</v>
      </c>
      <c r="D43" s="5" t="s">
        <v>145</v>
      </c>
      <c r="E43" s="5" t="s">
        <v>146</v>
      </c>
      <c r="F43" s="6">
        <f>+919308614934</f>
        <v>919308614934</v>
      </c>
      <c r="G43" s="5" t="s">
        <v>147</v>
      </c>
      <c r="H43" s="5" t="s">
        <v>118</v>
      </c>
      <c r="K43" s="5">
        <v>4.0</v>
      </c>
    </row>
    <row r="44">
      <c r="A44" s="5" t="s">
        <v>19</v>
      </c>
      <c r="C44" s="5">
        <v>50000.0</v>
      </c>
      <c r="D44" s="5" t="s">
        <v>148</v>
      </c>
      <c r="E44" s="5" t="s">
        <v>149</v>
      </c>
      <c r="F44" s="6">
        <f>+919283800000</f>
        <v>919283800000</v>
      </c>
      <c r="G44" s="5" t="s">
        <v>150</v>
      </c>
      <c r="H44" s="5" t="s">
        <v>118</v>
      </c>
      <c r="K44" s="5">
        <v>4.0</v>
      </c>
    </row>
    <row r="45">
      <c r="A45" s="5" t="s">
        <v>19</v>
      </c>
      <c r="C45" s="5" t="s">
        <v>151</v>
      </c>
      <c r="D45" s="5" t="s">
        <v>152</v>
      </c>
      <c r="E45" s="5" t="s">
        <v>153</v>
      </c>
      <c r="F45" s="6">
        <f>+919199933553</f>
        <v>919199933553</v>
      </c>
      <c r="G45" s="5" t="s">
        <v>154</v>
      </c>
      <c r="H45" s="5" t="s">
        <v>118</v>
      </c>
      <c r="K45" s="5">
        <v>2.0</v>
      </c>
    </row>
    <row r="46">
      <c r="A46" s="5" t="s">
        <v>19</v>
      </c>
      <c r="C46" s="5">
        <v>10000.0</v>
      </c>
      <c r="D46" s="5" t="s">
        <v>155</v>
      </c>
      <c r="E46" s="5" t="s">
        <v>156</v>
      </c>
      <c r="F46" s="5">
        <f>+919773080572</f>
        <v>919773080572</v>
      </c>
      <c r="G46" s="5" t="s">
        <v>157</v>
      </c>
      <c r="H46" s="5" t="s">
        <v>158</v>
      </c>
      <c r="K46" s="5">
        <v>4.0</v>
      </c>
    </row>
    <row r="47">
      <c r="A47" s="5" t="s">
        <v>19</v>
      </c>
      <c r="C47" s="5">
        <v>40000.0</v>
      </c>
      <c r="D47" s="5" t="s">
        <v>159</v>
      </c>
      <c r="E47" s="5" t="s">
        <v>160</v>
      </c>
      <c r="F47" s="5">
        <v>7.676153425E9</v>
      </c>
      <c r="G47" s="5" t="s">
        <v>161</v>
      </c>
      <c r="H47" s="5" t="s">
        <v>158</v>
      </c>
      <c r="K47" s="5">
        <v>4.0</v>
      </c>
    </row>
    <row r="48">
      <c r="A48" s="5" t="s">
        <v>19</v>
      </c>
      <c r="C48" s="5" t="s">
        <v>162</v>
      </c>
      <c r="D48" s="5" t="s">
        <v>163</v>
      </c>
      <c r="E48" s="5" t="s">
        <v>164</v>
      </c>
      <c r="F48" s="6">
        <f>+919824756907</f>
        <v>919824756907</v>
      </c>
      <c r="G48" s="5" t="s">
        <v>157</v>
      </c>
      <c r="H48" s="5" t="s">
        <v>158</v>
      </c>
      <c r="K48" s="5">
        <v>2.0</v>
      </c>
    </row>
    <row r="49">
      <c r="A49" s="5" t="s">
        <v>14</v>
      </c>
      <c r="C49" s="5">
        <v>25000.0</v>
      </c>
      <c r="D49" s="5" t="s">
        <v>165</v>
      </c>
      <c r="E49" s="5" t="s">
        <v>166</v>
      </c>
      <c r="F49" s="6">
        <f>+919655712795</f>
        <v>919655712795</v>
      </c>
      <c r="G49" s="5" t="s">
        <v>167</v>
      </c>
      <c r="H49" s="5" t="s">
        <v>158</v>
      </c>
      <c r="K49" s="5">
        <v>2.0</v>
      </c>
    </row>
    <row r="50">
      <c r="A50" s="5" t="s">
        <v>14</v>
      </c>
      <c r="C50" s="5">
        <v>50000.0</v>
      </c>
      <c r="D50" s="5" t="s">
        <v>168</v>
      </c>
      <c r="E50" s="5" t="s">
        <v>169</v>
      </c>
      <c r="F50" s="6">
        <f>+919898237237</f>
        <v>919898237237</v>
      </c>
      <c r="G50" s="5" t="s">
        <v>48</v>
      </c>
      <c r="H50" s="5" t="s">
        <v>158</v>
      </c>
      <c r="K50" s="5">
        <v>4.0</v>
      </c>
    </row>
    <row r="51">
      <c r="A51" s="5" t="s">
        <v>19</v>
      </c>
      <c r="C51" s="5">
        <v>16999.0</v>
      </c>
      <c r="D51" s="5" t="s">
        <v>170</v>
      </c>
      <c r="E51" s="5" t="s">
        <v>171</v>
      </c>
      <c r="F51" s="6">
        <f>+917206549693</f>
        <v>917206549693</v>
      </c>
      <c r="G51" s="5" t="s">
        <v>172</v>
      </c>
      <c r="H51" s="5" t="s">
        <v>173</v>
      </c>
      <c r="K51" s="5">
        <v>1.0</v>
      </c>
    </row>
    <row r="52">
      <c r="A52" s="5" t="s">
        <v>19</v>
      </c>
      <c r="C52" s="5">
        <v>25000.0</v>
      </c>
      <c r="D52" s="5" t="s">
        <v>174</v>
      </c>
      <c r="E52" s="5" t="s">
        <v>175</v>
      </c>
      <c r="F52" s="6">
        <f>+919284587834</f>
        <v>919284587834</v>
      </c>
      <c r="G52" s="5" t="s">
        <v>176</v>
      </c>
      <c r="H52" s="5" t="s">
        <v>173</v>
      </c>
      <c r="K52" s="5">
        <v>2.0</v>
      </c>
    </row>
    <row r="53">
      <c r="A53" s="5" t="s">
        <v>19</v>
      </c>
      <c r="C53" s="5">
        <v>20000.0</v>
      </c>
      <c r="D53" s="5" t="s">
        <v>177</v>
      </c>
      <c r="E53" s="5" t="s">
        <v>178</v>
      </c>
      <c r="F53" s="6">
        <f>+918761951493</f>
        <v>918761951493</v>
      </c>
      <c r="G53" s="5" t="s">
        <v>179</v>
      </c>
      <c r="H53" s="5" t="s">
        <v>173</v>
      </c>
      <c r="K53" s="5">
        <v>2.0</v>
      </c>
    </row>
    <row r="54">
      <c r="A54" s="5" t="s">
        <v>19</v>
      </c>
      <c r="C54" s="5">
        <v>20000.0</v>
      </c>
      <c r="D54" s="5" t="s">
        <v>180</v>
      </c>
      <c r="E54" s="5" t="s">
        <v>181</v>
      </c>
      <c r="F54" s="6">
        <f>+917744885955</f>
        <v>917744885955</v>
      </c>
      <c r="G54" s="5" t="s">
        <v>182</v>
      </c>
      <c r="H54" s="5" t="s">
        <v>173</v>
      </c>
      <c r="K54" s="5">
        <v>2.0</v>
      </c>
    </row>
    <row r="55">
      <c r="A55" s="5" t="s">
        <v>19</v>
      </c>
      <c r="C55" s="5">
        <v>15000.0</v>
      </c>
      <c r="D55" s="5" t="s">
        <v>183</v>
      </c>
      <c r="E55" s="5" t="s">
        <v>184</v>
      </c>
      <c r="F55" s="5">
        <v>9.767170371E9</v>
      </c>
      <c r="G55" s="5" t="s">
        <v>185</v>
      </c>
      <c r="H55" s="5" t="s">
        <v>173</v>
      </c>
      <c r="K55" s="5">
        <v>2.0</v>
      </c>
    </row>
    <row r="56">
      <c r="A56" s="5" t="s">
        <v>19</v>
      </c>
      <c r="C56" s="5">
        <v>50000.0</v>
      </c>
      <c r="D56" s="5" t="s">
        <v>186</v>
      </c>
      <c r="E56" s="5" t="s">
        <v>187</v>
      </c>
      <c r="F56" s="6">
        <f>+918147125372</f>
        <v>918147125372</v>
      </c>
      <c r="G56" s="5" t="s">
        <v>188</v>
      </c>
      <c r="H56" s="5" t="s">
        <v>173</v>
      </c>
      <c r="K56" s="5">
        <v>2.0</v>
      </c>
    </row>
    <row r="57">
      <c r="A57" s="5" t="s">
        <v>19</v>
      </c>
      <c r="C57" s="5">
        <v>1000.0</v>
      </c>
      <c r="D57" s="5" t="s">
        <v>189</v>
      </c>
      <c r="E57" s="5" t="s">
        <v>190</v>
      </c>
      <c r="F57" s="6">
        <f>+919315287354</f>
        <v>919315287354</v>
      </c>
      <c r="G57" s="5" t="s">
        <v>191</v>
      </c>
      <c r="H57" s="5" t="s">
        <v>192</v>
      </c>
      <c r="K57" s="5">
        <v>4.0</v>
      </c>
    </row>
    <row r="58">
      <c r="A58" s="5" t="s">
        <v>19</v>
      </c>
      <c r="C58" s="5">
        <v>20000.0</v>
      </c>
      <c r="D58" s="5" t="s">
        <v>193</v>
      </c>
      <c r="E58" s="5" t="s">
        <v>194</v>
      </c>
      <c r="F58" s="6">
        <f>+919990590490</f>
        <v>919990590490</v>
      </c>
      <c r="G58" s="5" t="s">
        <v>195</v>
      </c>
      <c r="H58" s="5" t="s">
        <v>192</v>
      </c>
      <c r="K58" s="5">
        <v>2.0</v>
      </c>
    </row>
    <row r="59">
      <c r="A59" s="5" t="s">
        <v>14</v>
      </c>
      <c r="C59" s="5">
        <v>2.0</v>
      </c>
      <c r="D59" s="5" t="s">
        <v>196</v>
      </c>
      <c r="E59" s="5" t="s">
        <v>197</v>
      </c>
      <c r="F59" s="6">
        <f>+919929931105</f>
        <v>919929931105</v>
      </c>
      <c r="G59" s="5" t="s">
        <v>59</v>
      </c>
      <c r="H59" s="5" t="s">
        <v>192</v>
      </c>
      <c r="K59" s="5">
        <v>2.0</v>
      </c>
    </row>
    <row r="60">
      <c r="A60" s="5" t="s">
        <v>19</v>
      </c>
      <c r="C60" s="5">
        <v>1000.0</v>
      </c>
      <c r="D60" s="5" t="s">
        <v>189</v>
      </c>
      <c r="E60" s="5" t="s">
        <v>190</v>
      </c>
      <c r="F60" s="6">
        <f>+919315287354</f>
        <v>919315287354</v>
      </c>
      <c r="G60" s="5" t="s">
        <v>191</v>
      </c>
      <c r="H60" s="5" t="s">
        <v>192</v>
      </c>
      <c r="K60" s="5">
        <v>4.0</v>
      </c>
    </row>
    <row r="61">
      <c r="A61" s="5" t="s">
        <v>19</v>
      </c>
      <c r="C61" s="5">
        <v>20000.0</v>
      </c>
      <c r="D61" s="5" t="s">
        <v>193</v>
      </c>
      <c r="E61" s="5" t="s">
        <v>194</v>
      </c>
      <c r="F61" s="6">
        <f>+919990590490</f>
        <v>919990590490</v>
      </c>
      <c r="G61" s="5" t="s">
        <v>195</v>
      </c>
      <c r="H61" s="5" t="s">
        <v>192</v>
      </c>
      <c r="K61" s="5">
        <v>2.0</v>
      </c>
    </row>
    <row r="62">
      <c r="A62" s="5" t="s">
        <v>14</v>
      </c>
      <c r="C62" s="5">
        <v>2.0</v>
      </c>
      <c r="D62" s="5" t="s">
        <v>196</v>
      </c>
      <c r="E62" s="5" t="s">
        <v>197</v>
      </c>
      <c r="F62" s="6">
        <f>+919929931105</f>
        <v>919929931105</v>
      </c>
      <c r="G62" s="5" t="s">
        <v>59</v>
      </c>
      <c r="H62" s="5" t="s">
        <v>192</v>
      </c>
      <c r="K62" s="5">
        <v>2.0</v>
      </c>
    </row>
  </sheetData>
  <drawing r:id="rId1"/>
</worksheet>
</file>