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<sst xmlns="http://schemas.openxmlformats.org/spreadsheetml/2006/main" count="462" uniqueCount="272">
  <si>
    <t>Lead Source</t>
  </si>
  <si>
    <t>Travel Month</t>
  </si>
  <si>
    <t>Description</t>
  </si>
  <si>
    <t>Client name</t>
  </si>
  <si>
    <t>Email</t>
  </si>
  <si>
    <t>Phone</t>
  </si>
  <si>
    <t>From City</t>
  </si>
  <si>
    <t>Destination</t>
  </si>
  <si>
    <t>Check-In</t>
  </si>
  <si>
    <t>Check-Out</t>
  </si>
  <si>
    <t>Adult</t>
  </si>
  <si>
    <t>Child</t>
  </si>
  <si>
    <t>Infant</t>
  </si>
  <si>
    <t>Details</t>
  </si>
  <si>
    <t>fb</t>
  </si>
  <si>
    <t>Hardik Brahmbhatt</t>
  </si>
  <si>
    <t>brahmbhatthardik49@gmail.com</t>
  </si>
  <si>
    <t>Europe</t>
  </si>
  <si>
    <t>Kalpesh Jayvadanbhai Jariwala</t>
  </si>
  <si>
    <t>peesurat1@gmail.com</t>
  </si>
  <si>
    <t>Upasana Singh</t>
  </si>
  <si>
    <t>upasana.singh@advinus.com</t>
  </si>
  <si>
    <t>Vinod Singadia</t>
  </si>
  <si>
    <t>vinodsingadiya.hotfix@gmail.com</t>
  </si>
  <si>
    <t>Sanjay Panchal</t>
  </si>
  <si>
    <t>dr.sanjay_panchal@yahoo.in</t>
  </si>
  <si>
    <t>ig</t>
  </si>
  <si>
    <t>Narendra Agarwal</t>
  </si>
  <si>
    <t>Vfplgroup@gmail.com</t>
  </si>
  <si>
    <t>Salil Majumdar</t>
  </si>
  <si>
    <t>salil502000@yahoo.co.in</t>
  </si>
  <si>
    <t>kishore Kumar</t>
  </si>
  <si>
    <t>chicory333@yahoo.co.in</t>
  </si>
  <si>
    <t>Ajay Mehta</t>
  </si>
  <si>
    <t>mehtaajay004@gmail.com</t>
  </si>
  <si>
    <t>Jayesh B Domadia</t>
  </si>
  <si>
    <t>homedecor20887@gmail.com</t>
  </si>
  <si>
    <t>UK</t>
  </si>
  <si>
    <t>Vishwas Gajarmal</t>
  </si>
  <si>
    <t>vishawasgajarmal@gmail.com</t>
  </si>
  <si>
    <t>Sivali Bhante</t>
  </si>
  <si>
    <t>sivalibhante123@gmail.com</t>
  </si>
  <si>
    <t>Bobby nagar</t>
  </si>
  <si>
    <t>bobbynagar7776@gmail.com</t>
  </si>
  <si>
    <t>Noida</t>
  </si>
  <si>
    <t>Dubai</t>
  </si>
  <si>
    <t>Ravindra Menega</t>
  </si>
  <si>
    <t>ravimenega135@gmail.com</t>
  </si>
  <si>
    <t>Panvel</t>
  </si>
  <si>
    <t>Itz_Sonia_Soni_05</t>
  </si>
  <si>
    <t>verma2018sonia@gmail.com</t>
  </si>
  <si>
    <t>Karnal</t>
  </si>
  <si>
    <t>Nawaz Khan</t>
  </si>
  <si>
    <t>cmfairozkhan54@gmail.com</t>
  </si>
  <si>
    <t>Bangalore</t>
  </si>
  <si>
    <t>VaishaliSharma</t>
  </si>
  <si>
    <t>vaishalisharma087@gmail.com</t>
  </si>
  <si>
    <t>Gurgaon</t>
  </si>
  <si>
    <t>Raj Nanavati</t>
  </si>
  <si>
    <t>rnanavati019@gmail.com</t>
  </si>
  <si>
    <t>Gujarat</t>
  </si>
  <si>
    <t>SHUBHAM / FITNESS INFLUENCER</t>
  </si>
  <si>
    <t>shubham.mewada0608@gmail.com</t>
  </si>
  <si>
    <t>Ahmedabad</t>
  </si>
  <si>
    <t>Sanjay Aggarwal</t>
  </si>
  <si>
    <t>sanjayaggarwal774@gmail.com</t>
  </si>
  <si>
    <t>New delhi</t>
  </si>
  <si>
    <t>Abdul Syed</t>
  </si>
  <si>
    <t>Abdulrehaman965@gmail.com</t>
  </si>
  <si>
    <t>Vijayawada</t>
  </si>
  <si>
    <t>Adv Lalit Kapuria Maheshwari</t>
  </si>
  <si>
    <t>lalitmaheshwari0312@gmail.com</t>
  </si>
  <si>
    <t>Jodhpur</t>
  </si>
  <si>
    <t>Aameruddin Sheikh</t>
  </si>
  <si>
    <t>aameruddinsheikh8@gmail.com</t>
  </si>
  <si>
    <t>Indore</t>
  </si>
  <si>
    <t>Ravindrapal Singh Sodha Sinohi</t>
  </si>
  <si>
    <t>rabindrasingh1206@gmail.com</t>
  </si>
  <si>
    <t>𝒫𝓇𝒾𝓎𝒶𝓃𝓀𝒶 𝓈𝒽𝒶𝓇𝓂𝒶 🌈🦄</t>
  </si>
  <si>
    <t>priyankashrm980@gmail.com</t>
  </si>
  <si>
    <t>Delhi</t>
  </si>
  <si>
    <t>Hitesh Kihtik</t>
  </si>
  <si>
    <t>hiteshkhatik12543@gmail.com</t>
  </si>
  <si>
    <t>Srikanth Reddy</t>
  </si>
  <si>
    <t>reddysri901@gmail.com</t>
  </si>
  <si>
    <t>Hyderabad</t>
  </si>
  <si>
    <t>Kerala</t>
  </si>
  <si>
    <t>Rishabh Jounjare</t>
  </si>
  <si>
    <t>Jounjarerishabh@gmail.com</t>
  </si>
  <si>
    <t>nagpur</t>
  </si>
  <si>
    <t>Pritam Kanunje</t>
  </si>
  <si>
    <t>pritamraje11@gmail.com</t>
  </si>
  <si>
    <t>karad</t>
  </si>
  <si>
    <t>Kapil Ganbote</t>
  </si>
  <si>
    <t>kapil.ganbote@gmail.com</t>
  </si>
  <si>
    <t>Pune</t>
  </si>
  <si>
    <t>Prashant Kumar</t>
  </si>
  <si>
    <t>kumar1992prashant@gmail.com</t>
  </si>
  <si>
    <t>Allahabad</t>
  </si>
  <si>
    <t>Rajesh Giri</t>
  </si>
  <si>
    <t>joony2329@gmail.com</t>
  </si>
  <si>
    <t>Khanna</t>
  </si>
  <si>
    <t>Samrudha Nayak</t>
  </si>
  <si>
    <t>samrudha.nayak95@gmail.com</t>
  </si>
  <si>
    <t>Nitin Tiwari</t>
  </si>
  <si>
    <t>nitintiwari1512@gmail.com</t>
  </si>
  <si>
    <t>Ahemdabad</t>
  </si>
  <si>
    <t>Sai Satish kanuri</t>
  </si>
  <si>
    <t>saisatish0000@gmail.com</t>
  </si>
  <si>
    <t>ROHIT AKSHAYKUMAR DAVE</t>
  </si>
  <si>
    <t>rohitdave6997@gmail.com</t>
  </si>
  <si>
    <t>surat</t>
  </si>
  <si>
    <t>Mohammed Hussain</t>
  </si>
  <si>
    <t>mohammedhaiderbhai@gmail.com</t>
  </si>
  <si>
    <t>Kota</t>
  </si>
  <si>
    <t>Kiran Kumar Kukkapally</t>
  </si>
  <si>
    <t>k.kirankumar444@gmail.com</t>
  </si>
  <si>
    <t>Abhishek Soni</t>
  </si>
  <si>
    <t>aso817731878@gmail.com</t>
  </si>
  <si>
    <t>Mandsaur</t>
  </si>
  <si>
    <t>Vijaypal Panwar</t>
  </si>
  <si>
    <t>vijay989787@gmail.com</t>
  </si>
  <si>
    <t>Dehra Dun</t>
  </si>
  <si>
    <t>Ramzuu</t>
  </si>
  <si>
    <t>shreeramya571@gmail.com</t>
  </si>
  <si>
    <t>Dolly Rana</t>
  </si>
  <si>
    <t>ranadipti922@gmail.com</t>
  </si>
  <si>
    <t>Haldwani</t>
  </si>
  <si>
    <t>Himanshu Jain</t>
  </si>
  <si>
    <t>khajurahocity888@gmail.com</t>
  </si>
  <si>
    <t>Khajuraho</t>
  </si>
  <si>
    <t>rahul kumar</t>
  </si>
  <si>
    <t>sumitgaur@gmail.com</t>
  </si>
  <si>
    <t>noida</t>
  </si>
  <si>
    <t>Vaibhav Bansal</t>
  </si>
  <si>
    <t>vaibhavb705@gmail.com</t>
  </si>
  <si>
    <t>Muzaffarnagar</t>
  </si>
  <si>
    <t>Priyanka Ahinave</t>
  </si>
  <si>
    <t>ahinave.p97@gmail.com</t>
  </si>
  <si>
    <t>Otur</t>
  </si>
  <si>
    <t>NIKUNJ baria</t>
  </si>
  <si>
    <t>nikunjbariya3@gmail.com</t>
  </si>
  <si>
    <t>Vadodara</t>
  </si>
  <si>
    <t>Suraj Waghmare</t>
  </si>
  <si>
    <t>waghmare12suraj@gmail.com</t>
  </si>
  <si>
    <t>Rani boregaon Machetty6565</t>
  </si>
  <si>
    <t>yogeshmachetty@gmail.com</t>
  </si>
  <si>
    <t>Gulbarga</t>
  </si>
  <si>
    <t>Maldives</t>
  </si>
  <si>
    <t>$₩€£|&lt;@R</t>
  </si>
  <si>
    <t>ssavaskar@yahoo.co.in</t>
  </si>
  <si>
    <t>PUNE</t>
  </si>
  <si>
    <t>Chirag Panchal</t>
  </si>
  <si>
    <t>chirag20.panchal4@gmail.com</t>
  </si>
  <si>
    <t>Mehsana</t>
  </si>
  <si>
    <t>Rahul Malakar</t>
  </si>
  <si>
    <t>rm3137350@gmail.com</t>
  </si>
  <si>
    <t>Manmad</t>
  </si>
  <si>
    <t>Poonam</t>
  </si>
  <si>
    <t>poonam.shankara@gmail.com</t>
  </si>
  <si>
    <t>Mohammed Ayaz</t>
  </si>
  <si>
    <t>mohammedayaz777@gmail.com</t>
  </si>
  <si>
    <t>Shivamogga</t>
  </si>
  <si>
    <t>Rupesh Singh</t>
  </si>
  <si>
    <t>rupeshbtechcs@gmail.com</t>
  </si>
  <si>
    <t>Rajpur, Buxar</t>
  </si>
  <si>
    <t>Shruti Tiwari</t>
  </si>
  <si>
    <t>shrutiniet94@gmail.com</t>
  </si>
  <si>
    <t>Mauritius</t>
  </si>
  <si>
    <t>Stephy Mariam Mathew</t>
  </si>
  <si>
    <t>stephymariam56@gmail.com</t>
  </si>
  <si>
    <t>Pathanamthitta</t>
  </si>
  <si>
    <t>shasiranu_jha</t>
  </si>
  <si>
    <t>rahulsharma2821@gmail.com</t>
  </si>
  <si>
    <t>Gwalior</t>
  </si>
  <si>
    <t>Darshi Shah</t>
  </si>
  <si>
    <t>Shahdarshi34@gmail.com</t>
  </si>
  <si>
    <t>Mumbai</t>
  </si>
  <si>
    <t>Ashish Ajmera</t>
  </si>
  <si>
    <t>ashishajmera.jpr@gmail.com</t>
  </si>
  <si>
    <t>fauzdar_shubhendra</t>
  </si>
  <si>
    <t>shubhendrafauzdar@gmail.com</t>
  </si>
  <si>
    <t>Jaipur</t>
  </si>
  <si>
    <t>Dr. Jitendra Mishra</t>
  </si>
  <si>
    <t>mishrajitendrakumar28@gmail.com</t>
  </si>
  <si>
    <t>Gorakhpur</t>
  </si>
  <si>
    <t>Outfit's by AUNIK</t>
  </si>
  <si>
    <t>anilwdhw194@gmail.com</t>
  </si>
  <si>
    <t>Rawatbhata</t>
  </si>
  <si>
    <t>Akash</t>
  </si>
  <si>
    <t>akashdeep870@gmail.com</t>
  </si>
  <si>
    <t>Amritsar</t>
  </si>
  <si>
    <t>Phuket</t>
  </si>
  <si>
    <t>Yasmin Khan</t>
  </si>
  <si>
    <t>yasminkhan6@yahoo.com</t>
  </si>
  <si>
    <t>Bimalbaby Eapen</t>
  </si>
  <si>
    <t>bimalbabyeapen@gmail.com</t>
  </si>
  <si>
    <t>Kottayam</t>
  </si>
  <si>
    <t>Manish Gupta</t>
  </si>
  <si>
    <t>manish.gupta.ipec@gmail.com</t>
  </si>
  <si>
    <t>Surjeet Singh Gulati</t>
  </si>
  <si>
    <t>Surjeetsingh959@yahoo.co.uk</t>
  </si>
  <si>
    <t>Lakshmana Neelakantappa H N</t>
  </si>
  <si>
    <t>dlnlak2005@gmail.com</t>
  </si>
  <si>
    <t>Davangere</t>
  </si>
  <si>
    <t>Chico Charlie</t>
  </si>
  <si>
    <t>maheshwari.pallav96@gmail.com</t>
  </si>
  <si>
    <t>Krishna Guruwani</t>
  </si>
  <si>
    <t>kisna071997@gmail.com</t>
  </si>
  <si>
    <t>Pusad</t>
  </si>
  <si>
    <t>Ashish Giri</t>
  </si>
  <si>
    <t>iamashish28@gmail.com</t>
  </si>
  <si>
    <t>new delhi</t>
  </si>
  <si>
    <t>Singapore</t>
  </si>
  <si>
    <t>Shivam soni</t>
  </si>
  <si>
    <t>anandsonymahua@gmail.com</t>
  </si>
  <si>
    <t>Patna New City</t>
  </si>
  <si>
    <t>Switzerland</t>
  </si>
  <si>
    <t>Raghav Pendyala</t>
  </si>
  <si>
    <t>raghavpendyala@gmail.com</t>
  </si>
  <si>
    <t>Harpreet Bachhal</t>
  </si>
  <si>
    <t>harpreetbachhal32@gmail.com</t>
  </si>
  <si>
    <t>Lalru</t>
  </si>
  <si>
    <t>Aman kamboj</t>
  </si>
  <si>
    <t>Amankamboj336@gamil.com</t>
  </si>
  <si>
    <t>Sirsa</t>
  </si>
  <si>
    <t>Shivam Rakeshiya</t>
  </si>
  <si>
    <t>rakeshiyashivam@gmail.com</t>
  </si>
  <si>
    <t>Narsinghpur</t>
  </si>
  <si>
    <t>K.Aazam pasha</t>
  </si>
  <si>
    <t>mohafridi786@gmail.com</t>
  </si>
  <si>
    <t>Chamarajanagar</t>
  </si>
  <si>
    <t>Ashok Makwana</t>
  </si>
  <si>
    <t>agmakwana391985@gmail.com</t>
  </si>
  <si>
    <t>ashish</t>
  </si>
  <si>
    <t>ashishkumarxc@gmail.com</t>
  </si>
  <si>
    <t>Mathura</t>
  </si>
  <si>
    <t>Asrar Ali</t>
  </si>
  <si>
    <t>asrarali000786@gmail.com</t>
  </si>
  <si>
    <t>Kanpur</t>
  </si>
  <si>
    <t>Shivvranjani Pandit</t>
  </si>
  <si>
    <t>shivvranjanipndit@gmail.com</t>
  </si>
  <si>
    <t>Valsad</t>
  </si>
  <si>
    <t>Adil SattarAnsari</t>
  </si>
  <si>
    <t>adilsattaransari558@gmail.com</t>
  </si>
  <si>
    <t>M Yasin Yasin</t>
  </si>
  <si>
    <t>www.yasink0876@gmail.com</t>
  </si>
  <si>
    <t>Nagour</t>
  </si>
  <si>
    <t>Turkey</t>
  </si>
  <si>
    <t>Minhaj Shaikh</t>
  </si>
  <si>
    <t>minrezshaikh@gmail.com</t>
  </si>
  <si>
    <t>Married couples</t>
  </si>
  <si>
    <t>SenthilKumar Kaliappan</t>
  </si>
  <si>
    <t>ntt.tup@gmail.com</t>
  </si>
  <si>
    <t>Tirupur</t>
  </si>
  <si>
    <t>Trisha Jadhav</t>
  </si>
  <si>
    <t>lonarisneha@gmail.com</t>
  </si>
  <si>
    <t>Dr Pooja Gulve Dharkar</t>
  </si>
  <si>
    <t>poojagulve06@gmail.com</t>
  </si>
  <si>
    <t>Sangamner</t>
  </si>
  <si>
    <t>Gireesh Sharda</t>
  </si>
  <si>
    <t>gireeshsharda007@gmail.com</t>
  </si>
  <si>
    <t>Barmer</t>
  </si>
  <si>
    <t>Aamer Ansari</t>
  </si>
  <si>
    <t>aameransari7900@gmail.com</t>
  </si>
  <si>
    <t>Aurangabad</t>
  </si>
  <si>
    <t>Ankit Jajodia</t>
  </si>
  <si>
    <t>ankitjajodia92@gmail.com</t>
  </si>
  <si>
    <t>Gauhati</t>
  </si>
  <si>
    <t>DR VAIDEHI.S.PATEL £ ( ihediav )</t>
  </si>
  <si>
    <t>vaidehi5858@gmail.com</t>
  </si>
  <si>
    <t>Nadiad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</si>
</sst>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63"/>
    <col customWidth="1" min="5" max="5" width="30.63"/>
    <col customWidth="1" min="6" max="6" width="21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</row>
    <row r="2">
      <c r="A2" s="5" t="s">
        <v>14</v>
      </c>
      <c r="D2" s="5" t="s">
        <v>15</v>
      </c>
      <c r="E2" s="5" t="s">
        <v>16</v>
      </c>
      <c r="F2" s="6">
        <f>+919662372754</f>
        <v>919662372754</v>
      </c>
      <c r="H2" s="5" t="s">
        <v>17</v>
      </c>
    </row>
    <row r="3">
      <c r="A3" s="5" t="s">
        <v>14</v>
      </c>
      <c r="D3" s="5" t="s">
        <v>18</v>
      </c>
      <c r="E3" s="5" t="s">
        <v>19</v>
      </c>
      <c r="F3" s="6">
        <f>+919825308973</f>
        <v>919825308973</v>
      </c>
      <c r="H3" s="5" t="s">
        <v>17</v>
      </c>
    </row>
    <row r="4">
      <c r="A4" s="5" t="s">
        <v>14</v>
      </c>
      <c r="D4" s="5" t="s">
        <v>20</v>
      </c>
      <c r="E4" s="5" t="s">
        <v>21</v>
      </c>
      <c r="F4" s="6">
        <f>+919537609931</f>
        <v>919537609931</v>
      </c>
      <c r="H4" s="5" t="s">
        <v>17</v>
      </c>
    </row>
    <row r="5">
      <c r="A5" s="5" t="s">
        <v>14</v>
      </c>
      <c r="D5" s="5" t="s">
        <v>22</v>
      </c>
      <c r="E5" s="5" t="s">
        <v>23</v>
      </c>
      <c r="F5" s="6">
        <f>+919833272721</f>
        <v>919833272721</v>
      </c>
      <c r="H5" s="5" t="s">
        <v>17</v>
      </c>
    </row>
    <row r="6">
      <c r="A6" s="5" t="s">
        <v>14</v>
      </c>
      <c r="D6" s="5" t="s">
        <v>24</v>
      </c>
      <c r="E6" s="5" t="s">
        <v>25</v>
      </c>
      <c r="F6" s="6">
        <f>+919825428064</f>
        <v>919825428064</v>
      </c>
      <c r="H6" s="5" t="s">
        <v>17</v>
      </c>
    </row>
    <row r="7">
      <c r="A7" s="5" t="s">
        <v>26</v>
      </c>
      <c r="D7" s="5" t="s">
        <v>27</v>
      </c>
      <c r="E7" s="5" t="s">
        <v>28</v>
      </c>
      <c r="F7" s="6">
        <f>+919327699998</f>
        <v>919327699998</v>
      </c>
      <c r="H7" s="5" t="s">
        <v>17</v>
      </c>
    </row>
    <row r="8">
      <c r="A8" s="5" t="s">
        <v>14</v>
      </c>
      <c r="D8" s="5" t="s">
        <v>29</v>
      </c>
      <c r="E8" s="5" t="s">
        <v>30</v>
      </c>
      <c r="F8" s="6">
        <f>+918017382007</f>
        <v>918017382007</v>
      </c>
      <c r="H8" s="5" t="s">
        <v>17</v>
      </c>
    </row>
    <row r="9">
      <c r="A9" s="5" t="s">
        <v>14</v>
      </c>
      <c r="D9" s="5" t="s">
        <v>31</v>
      </c>
      <c r="E9" s="5" t="s">
        <v>32</v>
      </c>
      <c r="F9" s="6">
        <f>+919945664599</f>
        <v>919945664599</v>
      </c>
      <c r="H9" s="5" t="s">
        <v>17</v>
      </c>
    </row>
    <row r="10">
      <c r="A10" s="5" t="s">
        <v>14</v>
      </c>
      <c r="D10" s="5" t="s">
        <v>33</v>
      </c>
      <c r="E10" s="5" t="s">
        <v>34</v>
      </c>
      <c r="F10" s="6">
        <f>+919023590545</f>
        <v>919023590545</v>
      </c>
      <c r="H10" s="5" t="s">
        <v>17</v>
      </c>
    </row>
    <row r="11">
      <c r="A11" s="5" t="s">
        <v>14</v>
      </c>
      <c r="D11" s="5" t="s">
        <v>35</v>
      </c>
      <c r="E11" s="5" t="s">
        <v>36</v>
      </c>
      <c r="F11" s="6">
        <f>+919824644440</f>
        <v>919824644440</v>
      </c>
      <c r="H11" s="5" t="s">
        <v>37</v>
      </c>
    </row>
    <row r="12">
      <c r="A12" s="5" t="s">
        <v>14</v>
      </c>
      <c r="D12" s="5" t="s">
        <v>38</v>
      </c>
      <c r="E12" s="5" t="s">
        <v>39</v>
      </c>
      <c r="F12" s="6">
        <f>+919850234050</f>
        <v>919850234050</v>
      </c>
      <c r="H12" s="5" t="s">
        <v>37</v>
      </c>
    </row>
    <row r="13">
      <c r="A13" s="5" t="s">
        <v>14</v>
      </c>
      <c r="D13" s="5" t="s">
        <v>40</v>
      </c>
      <c r="E13" s="5" t="s">
        <v>41</v>
      </c>
      <c r="F13" s="6">
        <f>+919665573286</f>
        <v>919665573286</v>
      </c>
      <c r="H13" s="5" t="s">
        <v>37</v>
      </c>
    </row>
    <row r="14">
      <c r="A14" s="5" t="s">
        <v>26</v>
      </c>
      <c r="D14" s="5" t="s">
        <v>42</v>
      </c>
      <c r="E14" s="5" t="s">
        <v>43</v>
      </c>
      <c r="F14" s="6">
        <f>+919718211917</f>
        <v>919718211917</v>
      </c>
      <c r="G14" s="5" t="s">
        <v>44</v>
      </c>
      <c r="H14" s="5" t="s">
        <v>45</v>
      </c>
    </row>
    <row r="15">
      <c r="A15" s="5" t="s">
        <v>26</v>
      </c>
      <c r="D15" s="5" t="s">
        <v>46</v>
      </c>
      <c r="E15" s="5" t="s">
        <v>47</v>
      </c>
      <c r="F15" s="6">
        <f>+918433567044</f>
        <v>918433567044</v>
      </c>
      <c r="G15" s="5" t="s">
        <v>48</v>
      </c>
      <c r="H15" s="5" t="s">
        <v>45</v>
      </c>
    </row>
    <row r="16">
      <c r="A16" s="5" t="s">
        <v>26</v>
      </c>
      <c r="D16" s="5" t="s">
        <v>49</v>
      </c>
      <c r="E16" s="5" t="s">
        <v>50</v>
      </c>
      <c r="F16" s="6">
        <f>+919996678641</f>
        <v>919996678641</v>
      </c>
      <c r="G16" s="5" t="s">
        <v>51</v>
      </c>
      <c r="H16" s="5" t="s">
        <v>45</v>
      </c>
    </row>
    <row r="17">
      <c r="A17" s="5" t="s">
        <v>26</v>
      </c>
      <c r="D17" s="5" t="s">
        <v>52</v>
      </c>
      <c r="E17" s="5" t="s">
        <v>53</v>
      </c>
      <c r="F17" s="6">
        <f>+919845946805</f>
        <v>919845946805</v>
      </c>
      <c r="G17" s="5" t="s">
        <v>54</v>
      </c>
      <c r="H17" s="5" t="s">
        <v>45</v>
      </c>
    </row>
    <row r="18">
      <c r="A18" s="5" t="s">
        <v>26</v>
      </c>
      <c r="D18" s="5" t="s">
        <v>55</v>
      </c>
      <c r="E18" s="5" t="s">
        <v>56</v>
      </c>
      <c r="F18" s="6">
        <f>+918318198875</f>
        <v>918318198875</v>
      </c>
      <c r="G18" s="5" t="s">
        <v>57</v>
      </c>
      <c r="H18" s="5" t="s">
        <v>45</v>
      </c>
    </row>
    <row r="19">
      <c r="A19" s="5" t="s">
        <v>26</v>
      </c>
      <c r="D19" s="5" t="s">
        <v>58</v>
      </c>
      <c r="E19" s="5" t="s">
        <v>59</v>
      </c>
      <c r="F19" s="6">
        <f>+918849814556</f>
        <v>918849814556</v>
      </c>
      <c r="G19" s="5" t="s">
        <v>60</v>
      </c>
      <c r="H19" s="5" t="s">
        <v>45</v>
      </c>
    </row>
    <row r="20">
      <c r="A20" s="5" t="s">
        <v>26</v>
      </c>
      <c r="D20" s="5" t="s">
        <v>61</v>
      </c>
      <c r="E20" s="5" t="s">
        <v>62</v>
      </c>
      <c r="F20" s="6">
        <f>+919978624237</f>
        <v>919978624237</v>
      </c>
      <c r="G20" s="5" t="s">
        <v>63</v>
      </c>
      <c r="H20" s="5" t="s">
        <v>45</v>
      </c>
    </row>
    <row r="21">
      <c r="A21" s="5" t="s">
        <v>26</v>
      </c>
      <c r="D21" s="5" t="s">
        <v>64</v>
      </c>
      <c r="E21" s="5" t="s">
        <v>65</v>
      </c>
      <c r="F21" s="5">
        <v>9.999334942E9</v>
      </c>
      <c r="G21" s="5" t="s">
        <v>66</v>
      </c>
      <c r="H21" s="5" t="s">
        <v>45</v>
      </c>
    </row>
    <row r="22">
      <c r="A22" s="5" t="s">
        <v>26</v>
      </c>
      <c r="D22" s="5" t="s">
        <v>67</v>
      </c>
      <c r="E22" s="5" t="s">
        <v>68</v>
      </c>
      <c r="F22" s="6">
        <f>+918523028276</f>
        <v>918523028276</v>
      </c>
      <c r="G22" s="5" t="s">
        <v>69</v>
      </c>
      <c r="H22" s="5" t="s">
        <v>45</v>
      </c>
    </row>
    <row r="23">
      <c r="A23" s="5" t="s">
        <v>26</v>
      </c>
      <c r="D23" s="5" t="s">
        <v>70</v>
      </c>
      <c r="E23" s="5" t="s">
        <v>71</v>
      </c>
      <c r="F23" s="6">
        <f>+917665570000</f>
        <v>917665570000</v>
      </c>
      <c r="G23" s="5" t="s">
        <v>72</v>
      </c>
      <c r="H23" s="5" t="s">
        <v>45</v>
      </c>
    </row>
    <row r="24">
      <c r="A24" s="5" t="s">
        <v>26</v>
      </c>
      <c r="D24" s="5" t="s">
        <v>73</v>
      </c>
      <c r="E24" s="5" t="s">
        <v>74</v>
      </c>
      <c r="F24" s="6">
        <f>+919294770056</f>
        <v>919294770056</v>
      </c>
      <c r="G24" s="5" t="s">
        <v>75</v>
      </c>
      <c r="H24" s="5" t="s">
        <v>45</v>
      </c>
    </row>
    <row r="25">
      <c r="A25" s="5" t="s">
        <v>26</v>
      </c>
      <c r="D25" s="5" t="s">
        <v>76</v>
      </c>
      <c r="E25" s="5" t="s">
        <v>77</v>
      </c>
      <c r="F25" s="6">
        <f>+917737733374</f>
        <v>917737733374</v>
      </c>
      <c r="G25" s="5" t="s">
        <v>72</v>
      </c>
      <c r="H25" s="5" t="s">
        <v>45</v>
      </c>
    </row>
    <row r="26">
      <c r="A26" s="5" t="s">
        <v>26</v>
      </c>
      <c r="D26" s="5" t="s">
        <v>78</v>
      </c>
      <c r="E26" s="5" t="s">
        <v>79</v>
      </c>
      <c r="F26" s="6">
        <f>+919971594474</f>
        <v>919971594474</v>
      </c>
      <c r="G26" s="5" t="s">
        <v>80</v>
      </c>
      <c r="H26" s="5" t="s">
        <v>45</v>
      </c>
    </row>
    <row r="27">
      <c r="A27" s="5" t="s">
        <v>26</v>
      </c>
      <c r="D27" s="5" t="s">
        <v>81</v>
      </c>
      <c r="E27" s="5" t="s">
        <v>82</v>
      </c>
      <c r="F27" s="6">
        <f>+917600999106</f>
        <v>917600999106</v>
      </c>
      <c r="G27" s="5" t="s">
        <v>63</v>
      </c>
      <c r="H27" s="5" t="s">
        <v>45</v>
      </c>
    </row>
    <row r="28">
      <c r="A28" s="5" t="s">
        <v>26</v>
      </c>
      <c r="D28" s="5" t="s">
        <v>83</v>
      </c>
      <c r="E28" s="5" t="s">
        <v>84</v>
      </c>
      <c r="F28" s="6">
        <f>+918019995264</f>
        <v>918019995264</v>
      </c>
      <c r="G28" s="5" t="s">
        <v>85</v>
      </c>
      <c r="H28" s="5" t="s">
        <v>86</v>
      </c>
    </row>
    <row r="29">
      <c r="A29" s="5" t="s">
        <v>14</v>
      </c>
      <c r="D29" s="5" t="s">
        <v>87</v>
      </c>
      <c r="E29" s="5" t="s">
        <v>88</v>
      </c>
      <c r="F29" s="6">
        <f>+919096018439</f>
        <v>919096018439</v>
      </c>
      <c r="G29" s="5" t="s">
        <v>89</v>
      </c>
      <c r="H29" s="5" t="s">
        <v>86</v>
      </c>
    </row>
    <row r="30">
      <c r="A30" s="5" t="s">
        <v>14</v>
      </c>
      <c r="D30" s="5" t="s">
        <v>90</v>
      </c>
      <c r="E30" s="5" t="s">
        <v>91</v>
      </c>
      <c r="F30" s="6">
        <f>+918432371111</f>
        <v>918432371111</v>
      </c>
      <c r="G30" s="5" t="s">
        <v>92</v>
      </c>
      <c r="H30" s="5" t="s">
        <v>86</v>
      </c>
    </row>
    <row r="31">
      <c r="A31" s="5" t="s">
        <v>26</v>
      </c>
      <c r="D31" s="5" t="s">
        <v>93</v>
      </c>
      <c r="E31" s="5" t="s">
        <v>94</v>
      </c>
      <c r="F31" s="6">
        <f>+917276411884</f>
        <v>917276411884</v>
      </c>
      <c r="G31" s="5" t="s">
        <v>95</v>
      </c>
      <c r="H31" s="5" t="s">
        <v>86</v>
      </c>
    </row>
    <row r="32">
      <c r="A32" s="5" t="s">
        <v>14</v>
      </c>
      <c r="D32" s="5" t="s">
        <v>96</v>
      </c>
      <c r="E32" s="5" t="s">
        <v>97</v>
      </c>
      <c r="F32" s="6">
        <f>+918604811501</f>
        <v>918604811501</v>
      </c>
      <c r="G32" s="5" t="s">
        <v>98</v>
      </c>
      <c r="H32" s="5" t="s">
        <v>86</v>
      </c>
    </row>
    <row r="33">
      <c r="A33" s="5" t="s">
        <v>26</v>
      </c>
      <c r="D33" s="5" t="s">
        <v>99</v>
      </c>
      <c r="E33" s="5" t="s">
        <v>100</v>
      </c>
      <c r="F33" s="6">
        <f>+919988942182</f>
        <v>919988942182</v>
      </c>
      <c r="G33" s="5" t="s">
        <v>101</v>
      </c>
      <c r="H33" s="5" t="s">
        <v>86</v>
      </c>
    </row>
    <row r="34">
      <c r="A34" s="5" t="s">
        <v>26</v>
      </c>
      <c r="D34" s="5" t="s">
        <v>102</v>
      </c>
      <c r="E34" s="5" t="s">
        <v>103</v>
      </c>
      <c r="F34" s="6">
        <f>+917205027515</f>
        <v>917205027515</v>
      </c>
      <c r="G34" s="5" t="s">
        <v>95</v>
      </c>
      <c r="H34" s="5" t="s">
        <v>86</v>
      </c>
    </row>
    <row r="35">
      <c r="A35" s="5" t="s">
        <v>26</v>
      </c>
      <c r="D35" s="5" t="s">
        <v>104</v>
      </c>
      <c r="E35" s="5" t="s">
        <v>105</v>
      </c>
      <c r="F35" s="5">
        <v>9.873072934E9</v>
      </c>
      <c r="G35" s="5" t="s">
        <v>106</v>
      </c>
      <c r="H35" s="5" t="s">
        <v>86</v>
      </c>
    </row>
    <row r="36">
      <c r="A36" s="5" t="s">
        <v>26</v>
      </c>
      <c r="D36" s="5" t="s">
        <v>107</v>
      </c>
      <c r="E36" s="5" t="s">
        <v>108</v>
      </c>
      <c r="F36" s="6">
        <f>+919704975135</f>
        <v>919704975135</v>
      </c>
      <c r="G36" s="5" t="s">
        <v>85</v>
      </c>
      <c r="H36" s="5" t="s">
        <v>86</v>
      </c>
    </row>
    <row r="37">
      <c r="A37" s="5" t="s">
        <v>26</v>
      </c>
      <c r="D37" s="5" t="s">
        <v>109</v>
      </c>
      <c r="E37" s="5" t="s">
        <v>110</v>
      </c>
      <c r="F37" s="6">
        <f>+918469822254</f>
        <v>918469822254</v>
      </c>
      <c r="G37" s="5" t="s">
        <v>111</v>
      </c>
      <c r="H37" s="5" t="s">
        <v>86</v>
      </c>
    </row>
    <row r="38">
      <c r="A38" s="5" t="s">
        <v>26</v>
      </c>
      <c r="D38" s="5" t="s">
        <v>112</v>
      </c>
      <c r="E38" s="5" t="s">
        <v>113</v>
      </c>
      <c r="F38" s="6">
        <f>+919509417502</f>
        <v>919509417502</v>
      </c>
      <c r="G38" s="5" t="s">
        <v>114</v>
      </c>
      <c r="H38" s="5" t="s">
        <v>86</v>
      </c>
    </row>
    <row r="39">
      <c r="A39" s="5" t="s">
        <v>14</v>
      </c>
      <c r="D39" s="5" t="s">
        <v>115</v>
      </c>
      <c r="E39" s="5" t="s">
        <v>116</v>
      </c>
      <c r="F39" s="6">
        <f>+919989263369</f>
        <v>919989263369</v>
      </c>
      <c r="G39" s="5" t="s">
        <v>85</v>
      </c>
      <c r="H39" s="5" t="s">
        <v>86</v>
      </c>
    </row>
    <row r="40">
      <c r="A40" s="5" t="s">
        <v>26</v>
      </c>
      <c r="D40" s="5" t="s">
        <v>117</v>
      </c>
      <c r="E40" s="5" t="s">
        <v>118</v>
      </c>
      <c r="F40" s="6">
        <f>+918817731878</f>
        <v>918817731878</v>
      </c>
      <c r="G40" s="5" t="s">
        <v>119</v>
      </c>
      <c r="H40" s="5" t="s">
        <v>86</v>
      </c>
    </row>
    <row r="41">
      <c r="A41" s="5" t="s">
        <v>14</v>
      </c>
      <c r="D41" s="5" t="s">
        <v>120</v>
      </c>
      <c r="E41" s="5" t="s">
        <v>121</v>
      </c>
      <c r="F41" s="6">
        <f>+919897879358</f>
        <v>919897879358</v>
      </c>
      <c r="G41" s="5" t="s">
        <v>122</v>
      </c>
      <c r="H41" s="5" t="s">
        <v>86</v>
      </c>
    </row>
    <row r="42">
      <c r="A42" s="5" t="s">
        <v>26</v>
      </c>
      <c r="D42" s="5" t="s">
        <v>123</v>
      </c>
      <c r="E42" s="5" t="s">
        <v>124</v>
      </c>
      <c r="F42" s="6">
        <f>+919177444631</f>
        <v>919177444631</v>
      </c>
      <c r="G42" s="5" t="s">
        <v>85</v>
      </c>
      <c r="H42" s="5" t="s">
        <v>86</v>
      </c>
    </row>
    <row r="43">
      <c r="A43" s="5" t="s">
        <v>26</v>
      </c>
      <c r="D43" s="5" t="s">
        <v>125</v>
      </c>
      <c r="E43" s="5" t="s">
        <v>126</v>
      </c>
      <c r="F43" s="6">
        <f>+919389276260</f>
        <v>919389276260</v>
      </c>
      <c r="G43" s="5" t="s">
        <v>127</v>
      </c>
      <c r="H43" s="5" t="s">
        <v>86</v>
      </c>
    </row>
    <row r="44">
      <c r="A44" s="5" t="s">
        <v>14</v>
      </c>
      <c r="D44" s="5" t="s">
        <v>128</v>
      </c>
      <c r="E44" s="5" t="s">
        <v>129</v>
      </c>
      <c r="F44" s="6">
        <f>+918516929342</f>
        <v>918516929342</v>
      </c>
      <c r="G44" s="5" t="s">
        <v>130</v>
      </c>
      <c r="H44" s="5" t="s">
        <v>86</v>
      </c>
    </row>
    <row r="45">
      <c r="A45" s="5" t="s">
        <v>14</v>
      </c>
      <c r="D45" s="5" t="s">
        <v>131</v>
      </c>
      <c r="E45" s="5" t="s">
        <v>132</v>
      </c>
      <c r="F45" s="6">
        <f>+919897906957</f>
        <v>919897906957</v>
      </c>
      <c r="G45" s="5" t="s">
        <v>133</v>
      </c>
      <c r="H45" s="5" t="s">
        <v>86</v>
      </c>
    </row>
    <row r="46">
      <c r="A46" s="5" t="s">
        <v>26</v>
      </c>
      <c r="D46" s="5" t="s">
        <v>134</v>
      </c>
      <c r="E46" s="5" t="s">
        <v>135</v>
      </c>
      <c r="F46" s="6">
        <f>+919761370102</f>
        <v>919761370102</v>
      </c>
      <c r="G46" s="5" t="s">
        <v>136</v>
      </c>
      <c r="H46" s="5" t="s">
        <v>86</v>
      </c>
    </row>
    <row r="47">
      <c r="A47" s="5" t="s">
        <v>26</v>
      </c>
      <c r="D47" s="5" t="s">
        <v>137</v>
      </c>
      <c r="E47" s="5" t="s">
        <v>138</v>
      </c>
      <c r="F47" s="6">
        <f>+917387276689</f>
        <v>917387276689</v>
      </c>
      <c r="G47" s="5" t="s">
        <v>139</v>
      </c>
      <c r="H47" s="5" t="s">
        <v>86</v>
      </c>
    </row>
    <row r="48">
      <c r="A48" s="5" t="s">
        <v>26</v>
      </c>
      <c r="D48" s="5" t="s">
        <v>140</v>
      </c>
      <c r="E48" s="5" t="s">
        <v>141</v>
      </c>
      <c r="F48" s="6">
        <f>+919726002210</f>
        <v>919726002210</v>
      </c>
      <c r="G48" s="5" t="s">
        <v>142</v>
      </c>
      <c r="H48" s="5" t="s">
        <v>86</v>
      </c>
    </row>
    <row r="49">
      <c r="A49" s="5" t="s">
        <v>26</v>
      </c>
      <c r="D49" s="5" t="s">
        <v>143</v>
      </c>
      <c r="E49" s="5" t="s">
        <v>144</v>
      </c>
      <c r="F49" s="6">
        <f>+918796965178</f>
        <v>918796965178</v>
      </c>
      <c r="G49" s="5" t="s">
        <v>95</v>
      </c>
      <c r="H49" s="5" t="s">
        <v>86</v>
      </c>
    </row>
    <row r="50">
      <c r="A50" s="5" t="s">
        <v>26</v>
      </c>
      <c r="D50" s="5" t="s">
        <v>145</v>
      </c>
      <c r="E50" s="5" t="s">
        <v>146</v>
      </c>
      <c r="F50" s="5">
        <v>899933.0</v>
      </c>
      <c r="G50" s="5" t="s">
        <v>147</v>
      </c>
      <c r="H50" s="5" t="s">
        <v>148</v>
      </c>
    </row>
    <row r="51">
      <c r="A51" s="5" t="s">
        <v>26</v>
      </c>
      <c r="D51" s="5" t="s">
        <v>149</v>
      </c>
      <c r="E51" s="5" t="s">
        <v>150</v>
      </c>
      <c r="F51" s="6">
        <f>+919766732147</f>
        <v>919766732147</v>
      </c>
      <c r="G51" s="5" t="s">
        <v>151</v>
      </c>
      <c r="H51" s="5" t="s">
        <v>148</v>
      </c>
    </row>
    <row r="52">
      <c r="A52" s="5" t="s">
        <v>14</v>
      </c>
      <c r="D52" s="5" t="s">
        <v>152</v>
      </c>
      <c r="E52" s="5" t="s">
        <v>153</v>
      </c>
      <c r="F52" s="6">
        <f>+919624200662</f>
        <v>919624200662</v>
      </c>
      <c r="G52" s="5" t="s">
        <v>154</v>
      </c>
      <c r="H52" s="5" t="s">
        <v>148</v>
      </c>
    </row>
    <row r="53">
      <c r="A53" s="5" t="s">
        <v>26</v>
      </c>
      <c r="D53" s="5" t="s">
        <v>155</v>
      </c>
      <c r="E53" s="5" t="s">
        <v>156</v>
      </c>
      <c r="F53" s="6">
        <f>+919561737986</f>
        <v>919561737986</v>
      </c>
      <c r="G53" s="5" t="s">
        <v>157</v>
      </c>
      <c r="H53" s="5" t="s">
        <v>148</v>
      </c>
    </row>
    <row r="54">
      <c r="A54" s="5" t="s">
        <v>26</v>
      </c>
      <c r="D54" s="5" t="s">
        <v>158</v>
      </c>
      <c r="E54" s="5" t="s">
        <v>159</v>
      </c>
      <c r="F54" s="6">
        <f>+918970237131</f>
        <v>918970237131</v>
      </c>
      <c r="G54" s="5" t="s">
        <v>54</v>
      </c>
      <c r="H54" s="5" t="s">
        <v>148</v>
      </c>
    </row>
    <row r="55">
      <c r="A55" s="5" t="s">
        <v>26</v>
      </c>
      <c r="D55" s="5" t="s">
        <v>160</v>
      </c>
      <c r="E55" s="5" t="s">
        <v>161</v>
      </c>
      <c r="F55" s="6">
        <f>+917676753335</f>
        <v>917676753335</v>
      </c>
      <c r="G55" s="5" t="s">
        <v>162</v>
      </c>
      <c r="H55" s="5" t="s">
        <v>148</v>
      </c>
    </row>
    <row r="56">
      <c r="A56" s="5" t="s">
        <v>26</v>
      </c>
      <c r="D56" s="5" t="s">
        <v>163</v>
      </c>
      <c r="E56" s="5" t="s">
        <v>164</v>
      </c>
      <c r="F56" s="6">
        <f>+919475704141</f>
        <v>919475704141</v>
      </c>
      <c r="G56" s="5" t="s">
        <v>165</v>
      </c>
      <c r="H56" s="5" t="s">
        <v>148</v>
      </c>
    </row>
    <row r="57">
      <c r="A57" s="5" t="s">
        <v>26</v>
      </c>
      <c r="D57" s="5" t="s">
        <v>166</v>
      </c>
      <c r="E57" s="5" t="s">
        <v>167</v>
      </c>
      <c r="F57" s="6">
        <f>+918744943763</f>
        <v>918744943763</v>
      </c>
      <c r="G57" s="5" t="s">
        <v>80</v>
      </c>
      <c r="H57" s="5" t="s">
        <v>168</v>
      </c>
      <c r="K57" s="5">
        <v>2.0</v>
      </c>
    </row>
    <row r="58">
      <c r="A58" s="5" t="s">
        <v>26</v>
      </c>
      <c r="D58" s="5" t="s">
        <v>169</v>
      </c>
      <c r="E58" s="5" t="s">
        <v>170</v>
      </c>
      <c r="F58" s="6">
        <f>+919778184263</f>
        <v>919778184263</v>
      </c>
      <c r="G58" s="5" t="s">
        <v>171</v>
      </c>
      <c r="H58" s="5" t="s">
        <v>168</v>
      </c>
      <c r="K58" s="5">
        <v>2.0</v>
      </c>
    </row>
    <row r="59">
      <c r="A59" s="5" t="s">
        <v>26</v>
      </c>
      <c r="D59" s="5" t="s">
        <v>172</v>
      </c>
      <c r="E59" s="5" t="s">
        <v>173</v>
      </c>
      <c r="F59" s="6">
        <f>+917974076298</f>
        <v>917974076298</v>
      </c>
      <c r="G59" s="5" t="s">
        <v>174</v>
      </c>
      <c r="H59" s="5" t="s">
        <v>168</v>
      </c>
      <c r="K59" s="5">
        <v>2.0</v>
      </c>
    </row>
    <row r="60">
      <c r="A60" s="5" t="s">
        <v>26</v>
      </c>
      <c r="D60" s="5" t="s">
        <v>175</v>
      </c>
      <c r="E60" s="5" t="s">
        <v>176</v>
      </c>
      <c r="F60" s="6">
        <f>+919773613977</f>
        <v>919773613977</v>
      </c>
      <c r="G60" s="5" t="s">
        <v>177</v>
      </c>
      <c r="H60" s="5" t="s">
        <v>168</v>
      </c>
      <c r="K60" s="5">
        <v>2.0</v>
      </c>
    </row>
    <row r="61">
      <c r="A61" s="5" t="s">
        <v>26</v>
      </c>
      <c r="D61" s="5" t="s">
        <v>178</v>
      </c>
      <c r="E61" s="5" t="s">
        <v>179</v>
      </c>
      <c r="F61" s="6">
        <f>+919113912342</f>
        <v>919113912342</v>
      </c>
      <c r="G61" s="5" t="s">
        <v>177</v>
      </c>
      <c r="H61" s="5" t="s">
        <v>168</v>
      </c>
      <c r="K61" s="5">
        <v>2.0</v>
      </c>
    </row>
    <row r="62">
      <c r="A62" s="5" t="s">
        <v>26</v>
      </c>
      <c r="D62" s="5" t="s">
        <v>180</v>
      </c>
      <c r="E62" s="5" t="s">
        <v>181</v>
      </c>
      <c r="F62" s="6">
        <f>+917665348440</f>
        <v>917665348440</v>
      </c>
      <c r="G62" s="5" t="s">
        <v>182</v>
      </c>
      <c r="H62" s="5" t="s">
        <v>168</v>
      </c>
      <c r="K62" s="5">
        <v>2.0</v>
      </c>
    </row>
    <row r="63">
      <c r="A63" s="5" t="s">
        <v>26</v>
      </c>
      <c r="D63" s="5" t="s">
        <v>183</v>
      </c>
      <c r="E63" s="5" t="s">
        <v>184</v>
      </c>
      <c r="F63" s="6">
        <f>+917398796075</f>
        <v>917398796075</v>
      </c>
      <c r="G63" s="5" t="s">
        <v>185</v>
      </c>
      <c r="H63" s="5" t="s">
        <v>168</v>
      </c>
      <c r="K63" s="5">
        <v>2.0</v>
      </c>
    </row>
    <row r="64">
      <c r="A64" s="5" t="s">
        <v>26</v>
      </c>
      <c r="D64" s="5" t="s">
        <v>186</v>
      </c>
      <c r="E64" s="5" t="s">
        <v>187</v>
      </c>
      <c r="F64" s="6">
        <f>+919521199876</f>
        <v>919521199876</v>
      </c>
      <c r="G64" s="5" t="s">
        <v>188</v>
      </c>
      <c r="H64" s="5" t="s">
        <v>168</v>
      </c>
      <c r="K64" s="5">
        <v>2.0</v>
      </c>
    </row>
    <row r="65">
      <c r="A65" s="5" t="s">
        <v>26</v>
      </c>
      <c r="D65" s="5" t="s">
        <v>189</v>
      </c>
      <c r="E65" s="5" t="s">
        <v>190</v>
      </c>
      <c r="F65" s="6">
        <f>+917087708864</f>
        <v>917087708864</v>
      </c>
      <c r="G65" s="5" t="s">
        <v>191</v>
      </c>
      <c r="H65" s="5" t="s">
        <v>192</v>
      </c>
      <c r="K65" s="5">
        <v>2.0</v>
      </c>
    </row>
    <row r="66">
      <c r="A66" s="5" t="s">
        <v>26</v>
      </c>
      <c r="D66" s="5" t="s">
        <v>193</v>
      </c>
      <c r="E66" s="5" t="s">
        <v>194</v>
      </c>
      <c r="F66" s="5">
        <v>7.972386711E9</v>
      </c>
      <c r="G66" s="5" t="s">
        <v>95</v>
      </c>
      <c r="H66" s="5" t="s">
        <v>192</v>
      </c>
      <c r="K66" s="5">
        <v>2.0</v>
      </c>
    </row>
    <row r="67">
      <c r="A67" s="5" t="s">
        <v>14</v>
      </c>
      <c r="D67" s="5" t="s">
        <v>195</v>
      </c>
      <c r="E67" s="5" t="s">
        <v>196</v>
      </c>
      <c r="F67" s="6">
        <f>+918593030571</f>
        <v>918593030571</v>
      </c>
      <c r="G67" s="5" t="s">
        <v>197</v>
      </c>
      <c r="H67" s="5" t="s">
        <v>192</v>
      </c>
      <c r="K67" s="5">
        <v>2.0</v>
      </c>
    </row>
    <row r="68">
      <c r="A68" s="5" t="s">
        <v>14</v>
      </c>
      <c r="D68" s="5" t="s">
        <v>198</v>
      </c>
      <c r="E68" s="5" t="s">
        <v>199</v>
      </c>
      <c r="F68" s="6">
        <f>+919213550535</f>
        <v>919213550535</v>
      </c>
      <c r="G68" s="5" t="s">
        <v>44</v>
      </c>
      <c r="H68" s="5" t="s">
        <v>192</v>
      </c>
      <c r="K68" s="5">
        <v>2.0</v>
      </c>
    </row>
    <row r="69">
      <c r="A69" s="5" t="s">
        <v>26</v>
      </c>
      <c r="D69" s="5" t="s">
        <v>200</v>
      </c>
      <c r="E69" s="5" t="s">
        <v>201</v>
      </c>
      <c r="F69" s="6">
        <f>+919540381818</f>
        <v>919540381818</v>
      </c>
      <c r="G69" s="5" t="s">
        <v>80</v>
      </c>
      <c r="H69" s="5" t="s">
        <v>192</v>
      </c>
      <c r="K69" s="5">
        <v>2.0</v>
      </c>
    </row>
    <row r="70">
      <c r="A70" s="5" t="s">
        <v>14</v>
      </c>
      <c r="D70" s="5" t="s">
        <v>202</v>
      </c>
      <c r="E70" s="5" t="s">
        <v>203</v>
      </c>
      <c r="F70" s="6">
        <f>+919611167931</f>
        <v>919611167931</v>
      </c>
      <c r="G70" s="5" t="s">
        <v>204</v>
      </c>
      <c r="H70" s="5" t="s">
        <v>192</v>
      </c>
      <c r="K70" s="5">
        <v>1.0</v>
      </c>
    </row>
    <row r="71">
      <c r="A71" s="5" t="s">
        <v>26</v>
      </c>
      <c r="D71" s="5" t="s">
        <v>205</v>
      </c>
      <c r="E71" s="5" t="s">
        <v>206</v>
      </c>
      <c r="F71" s="6">
        <f>+918302392863</f>
        <v>918302392863</v>
      </c>
      <c r="G71" s="5" t="s">
        <v>80</v>
      </c>
      <c r="H71" s="5" t="s">
        <v>192</v>
      </c>
      <c r="K71" s="5">
        <v>2.0</v>
      </c>
    </row>
    <row r="72">
      <c r="A72" s="5" t="s">
        <v>26</v>
      </c>
      <c r="D72" s="5" t="s">
        <v>207</v>
      </c>
      <c r="E72" s="5" t="s">
        <v>208</v>
      </c>
      <c r="F72" s="6">
        <f>+919822282471</f>
        <v>919822282471</v>
      </c>
      <c r="G72" s="5" t="s">
        <v>209</v>
      </c>
      <c r="H72" s="5" t="s">
        <v>192</v>
      </c>
      <c r="K72" s="5">
        <v>2.0</v>
      </c>
    </row>
    <row r="73">
      <c r="A73" s="5" t="s">
        <v>26</v>
      </c>
      <c r="D73" s="5" t="s">
        <v>210</v>
      </c>
      <c r="E73" s="5" t="s">
        <v>211</v>
      </c>
      <c r="F73" s="5">
        <v>9.009035093E9</v>
      </c>
      <c r="G73" s="5" t="s">
        <v>212</v>
      </c>
      <c r="H73" s="5" t="s">
        <v>213</v>
      </c>
      <c r="K73" s="5">
        <v>2.0</v>
      </c>
    </row>
    <row r="74">
      <c r="A74" s="5" t="s">
        <v>26</v>
      </c>
      <c r="D74" s="5" t="s">
        <v>214</v>
      </c>
      <c r="E74" s="5" t="s">
        <v>215</v>
      </c>
      <c r="F74" s="5">
        <v>9.57236852E9</v>
      </c>
      <c r="G74" s="5" t="s">
        <v>216</v>
      </c>
      <c r="H74" s="5" t="s">
        <v>217</v>
      </c>
      <c r="K74" s="5">
        <v>1.0</v>
      </c>
    </row>
    <row r="75">
      <c r="A75" s="5" t="s">
        <v>26</v>
      </c>
      <c r="D75" s="5" t="s">
        <v>218</v>
      </c>
      <c r="E75" s="5" t="s">
        <v>219</v>
      </c>
      <c r="F75" s="6">
        <f>+919000088846</f>
        <v>919000088846</v>
      </c>
      <c r="G75" s="5" t="s">
        <v>85</v>
      </c>
      <c r="H75" s="5" t="s">
        <v>217</v>
      </c>
      <c r="K75" s="5">
        <v>4.0</v>
      </c>
    </row>
    <row r="76">
      <c r="A76" s="5" t="s">
        <v>26</v>
      </c>
      <c r="D76" s="5" t="s">
        <v>220</v>
      </c>
      <c r="E76" s="5" t="s">
        <v>221</v>
      </c>
      <c r="F76" s="6">
        <f>+918437765008</f>
        <v>918437765008</v>
      </c>
      <c r="G76" s="5" t="s">
        <v>222</v>
      </c>
      <c r="H76" s="5" t="s">
        <v>217</v>
      </c>
      <c r="K76" s="5">
        <v>3.0</v>
      </c>
    </row>
    <row r="77">
      <c r="A77" s="5" t="s">
        <v>26</v>
      </c>
      <c r="D77" s="5" t="s">
        <v>223</v>
      </c>
      <c r="E77" s="5" t="s">
        <v>224</v>
      </c>
      <c r="F77" s="6">
        <f>+918684879394</f>
        <v>918684879394</v>
      </c>
      <c r="G77" s="5" t="s">
        <v>225</v>
      </c>
      <c r="H77" s="5" t="s">
        <v>217</v>
      </c>
      <c r="K77" s="5">
        <v>1.0</v>
      </c>
    </row>
    <row r="78">
      <c r="A78" s="5" t="s">
        <v>26</v>
      </c>
      <c r="D78" s="5" t="s">
        <v>226</v>
      </c>
      <c r="E78" s="5" t="s">
        <v>227</v>
      </c>
      <c r="F78" s="6">
        <f>+916267156040</f>
        <v>916267156040</v>
      </c>
      <c r="G78" s="5" t="s">
        <v>228</v>
      </c>
      <c r="H78" s="5" t="s">
        <v>217</v>
      </c>
      <c r="K78" s="5">
        <v>1.0</v>
      </c>
    </row>
    <row r="79">
      <c r="A79" s="5" t="s">
        <v>26</v>
      </c>
      <c r="D79" s="5" t="s">
        <v>229</v>
      </c>
      <c r="E79" s="5" t="s">
        <v>230</v>
      </c>
      <c r="F79" s="6">
        <f>+919845247786</f>
        <v>919845247786</v>
      </c>
      <c r="G79" s="5" t="s">
        <v>231</v>
      </c>
      <c r="H79" s="5" t="s">
        <v>217</v>
      </c>
      <c r="K79" s="5">
        <v>1.0</v>
      </c>
    </row>
    <row r="80">
      <c r="A80" s="5" t="s">
        <v>26</v>
      </c>
      <c r="D80" s="5" t="s">
        <v>232</v>
      </c>
      <c r="E80" s="5" t="s">
        <v>233</v>
      </c>
      <c r="F80" s="6">
        <f>+919909924876</f>
        <v>919909924876</v>
      </c>
      <c r="G80" s="5" t="s">
        <v>142</v>
      </c>
      <c r="H80" s="5" t="s">
        <v>217</v>
      </c>
      <c r="K80" s="5">
        <v>2.0</v>
      </c>
    </row>
    <row r="81">
      <c r="A81" s="5" t="s">
        <v>26</v>
      </c>
      <c r="D81" s="5" t="s">
        <v>234</v>
      </c>
      <c r="E81" s="5" t="s">
        <v>235</v>
      </c>
      <c r="F81" s="6">
        <f>+918755559544</f>
        <v>918755559544</v>
      </c>
      <c r="G81" s="5" t="s">
        <v>236</v>
      </c>
      <c r="H81" s="5" t="s">
        <v>217</v>
      </c>
      <c r="K81" s="5">
        <v>4.0</v>
      </c>
    </row>
    <row r="82">
      <c r="A82" s="5" t="s">
        <v>26</v>
      </c>
      <c r="D82" s="5" t="s">
        <v>237</v>
      </c>
      <c r="E82" s="5" t="s">
        <v>238</v>
      </c>
      <c r="F82" s="6">
        <f>+917080500444</f>
        <v>917080500444</v>
      </c>
      <c r="G82" s="5" t="s">
        <v>239</v>
      </c>
      <c r="H82" s="5" t="s">
        <v>217</v>
      </c>
      <c r="K82" s="5">
        <v>2.0</v>
      </c>
    </row>
    <row r="83">
      <c r="A83" s="5" t="s">
        <v>26</v>
      </c>
      <c r="D83" s="5" t="s">
        <v>240</v>
      </c>
      <c r="E83" s="5" t="s">
        <v>241</v>
      </c>
      <c r="F83" s="6">
        <f>+919727651192</f>
        <v>919727651192</v>
      </c>
      <c r="G83" s="5" t="s">
        <v>242</v>
      </c>
      <c r="H83" s="5" t="s">
        <v>217</v>
      </c>
      <c r="K83" s="5">
        <v>6.0</v>
      </c>
    </row>
    <row r="84">
      <c r="A84" s="5" t="s">
        <v>26</v>
      </c>
      <c r="D84" s="5" t="s">
        <v>243</v>
      </c>
      <c r="E84" s="5" t="s">
        <v>244</v>
      </c>
      <c r="F84" s="6">
        <f>+916386136811</f>
        <v>916386136811</v>
      </c>
      <c r="G84" s="5" t="s">
        <v>239</v>
      </c>
      <c r="H84" s="5" t="s">
        <v>217</v>
      </c>
      <c r="K84" s="5">
        <v>2.0</v>
      </c>
    </row>
    <row r="85">
      <c r="A85" s="5" t="s">
        <v>26</v>
      </c>
      <c r="D85" s="5" t="s">
        <v>245</v>
      </c>
      <c r="E85" s="5" t="s">
        <v>246</v>
      </c>
      <c r="F85" s="6">
        <f>+919167497766</f>
        <v>919167497766</v>
      </c>
      <c r="G85" s="5" t="s">
        <v>247</v>
      </c>
      <c r="H85" s="5" t="s">
        <v>248</v>
      </c>
      <c r="K85" s="5">
        <v>2.0</v>
      </c>
    </row>
    <row r="86">
      <c r="A86" s="5" t="s">
        <v>26</v>
      </c>
      <c r="D86" s="5" t="s">
        <v>249</v>
      </c>
      <c r="E86" s="5" t="s">
        <v>250</v>
      </c>
      <c r="F86" s="6">
        <f>+919766130537</f>
        <v>919766130537</v>
      </c>
      <c r="G86" s="5" t="s">
        <v>251</v>
      </c>
      <c r="H86" s="5" t="s">
        <v>248</v>
      </c>
      <c r="K86" s="5">
        <v>2.0</v>
      </c>
    </row>
    <row r="87">
      <c r="A87" s="5" t="s">
        <v>14</v>
      </c>
      <c r="D87" s="5" t="s">
        <v>252</v>
      </c>
      <c r="E87" s="5" t="s">
        <v>253</v>
      </c>
      <c r="F87" s="6">
        <f>+919344199199</f>
        <v>919344199199</v>
      </c>
      <c r="G87" s="5" t="s">
        <v>254</v>
      </c>
      <c r="H87" s="5" t="s">
        <v>248</v>
      </c>
      <c r="K87" s="5">
        <v>2.0</v>
      </c>
    </row>
    <row r="88">
      <c r="A88" s="5" t="s">
        <v>26</v>
      </c>
      <c r="D88" s="5" t="s">
        <v>255</v>
      </c>
      <c r="E88" s="5" t="s">
        <v>256</v>
      </c>
      <c r="F88" s="6">
        <f>+918197073672</f>
        <v>918197073672</v>
      </c>
      <c r="G88" s="5" t="s">
        <v>177</v>
      </c>
      <c r="H88" s="5" t="s">
        <v>248</v>
      </c>
      <c r="K88" s="5">
        <v>3.0</v>
      </c>
    </row>
    <row r="89">
      <c r="A89" s="5" t="s">
        <v>26</v>
      </c>
      <c r="D89" s="5" t="s">
        <v>257</v>
      </c>
      <c r="E89" s="5" t="s">
        <v>258</v>
      </c>
      <c r="F89" s="6">
        <f>+918805401803</f>
        <v>918805401803</v>
      </c>
      <c r="G89" s="5" t="s">
        <v>259</v>
      </c>
      <c r="H89" s="5" t="s">
        <v>248</v>
      </c>
      <c r="K89" s="5">
        <v>2.0</v>
      </c>
    </row>
    <row r="90">
      <c r="A90" s="5" t="s">
        <v>26</v>
      </c>
      <c r="D90" s="5" t="s">
        <v>260</v>
      </c>
      <c r="E90" s="5" t="s">
        <v>261</v>
      </c>
      <c r="F90" s="6">
        <f>+919799426384</f>
        <v>919799426384</v>
      </c>
      <c r="G90" s="5" t="s">
        <v>262</v>
      </c>
      <c r="H90" s="5" t="s">
        <v>248</v>
      </c>
      <c r="K90" s="5">
        <v>1.0</v>
      </c>
    </row>
    <row r="91">
      <c r="A91" s="5" t="s">
        <v>26</v>
      </c>
      <c r="D91" s="5" t="s">
        <v>263</v>
      </c>
      <c r="E91" s="5" t="s">
        <v>264</v>
      </c>
      <c r="F91" s="6">
        <f>+919970633797</f>
        <v>919970633797</v>
      </c>
      <c r="G91" s="5" t="s">
        <v>265</v>
      </c>
      <c r="H91" s="5" t="s">
        <v>248</v>
      </c>
      <c r="K91" s="5">
        <v>2.0</v>
      </c>
    </row>
    <row r="92">
      <c r="A92" s="5" t="s">
        <v>14</v>
      </c>
      <c r="D92" s="5" t="s">
        <v>266</v>
      </c>
      <c r="E92" s="5" t="s">
        <v>267</v>
      </c>
      <c r="F92" s="6">
        <f>+918011590080</f>
        <v>918011590080</v>
      </c>
      <c r="G92" s="5" t="s">
        <v>268</v>
      </c>
      <c r="H92" s="5" t="s">
        <v>248</v>
      </c>
      <c r="K92" s="5">
        <v>2.0</v>
      </c>
    </row>
    <row r="93">
      <c r="A93" s="5" t="s">
        <v>26</v>
      </c>
      <c r="D93" s="5" t="s">
        <v>269</v>
      </c>
      <c r="E93" s="5" t="s">
        <v>270</v>
      </c>
      <c r="F93" s="6">
        <f>+918128944012</f>
        <v>918128944012</v>
      </c>
      <c r="G93" s="5" t="s">
        <v>271</v>
      </c>
      <c r="H93" s="5" t="s">
        <v>248</v>
      </c>
      <c r="K93" s="5">
        <v>2.0</v>
      </c>
    </row>
  </sheetData>
  <drawing r:id="rId1"/>
</worksheet>
</file>