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<sst xmlns="http://schemas.openxmlformats.org/spreadsheetml/2006/main" count="341" uniqueCount="215">
  <si>
    <t>Lead Source</t>
  </si>
  <si>
    <t>Travel Month</t>
  </si>
  <si>
    <t>Description</t>
  </si>
  <si>
    <t>Client name</t>
  </si>
  <si>
    <t>Email</t>
  </si>
  <si>
    <t>Phone</t>
  </si>
  <si>
    <t>From City</t>
  </si>
  <si>
    <t>Destination</t>
  </si>
  <si>
    <t>Check-In</t>
  </si>
  <si>
    <t>Check-Out</t>
  </si>
  <si>
    <t>Adult</t>
  </si>
  <si>
    <t>Child</t>
  </si>
  <si>
    <t>Infant</t>
  </si>
  <si>
    <t>Details</t>
  </si>
  <si>
    <t>ig</t>
  </si>
  <si>
    <t>kimberly fernandez</t>
  </si>
  <si>
    <t>fernandezk008@gmail.com</t>
  </si>
  <si>
    <t>Amritsar</t>
  </si>
  <si>
    <t xml:space="preserve">Thailand </t>
  </si>
  <si>
    <t>Vishal Soni</t>
  </si>
  <si>
    <t>sv9679430@gmail.com</t>
  </si>
  <si>
    <t>Ahmedabad</t>
  </si>
  <si>
    <t>Sangram Goingade</t>
  </si>
  <si>
    <t>sangram9595@gmail.com</t>
  </si>
  <si>
    <t>Islampur</t>
  </si>
  <si>
    <t>fb</t>
  </si>
  <si>
    <t>Nandan Pandey</t>
  </si>
  <si>
    <t>pnandan286@gmail.com</t>
  </si>
  <si>
    <t>Khalilabad</t>
  </si>
  <si>
    <t>Arvind Vedi</t>
  </si>
  <si>
    <t>arvindvedi@ymail.com</t>
  </si>
  <si>
    <t>Sikar</t>
  </si>
  <si>
    <t>RATIKANT SINGH</t>
  </si>
  <si>
    <t>ratikant.singh2008@gmail.com</t>
  </si>
  <si>
    <t>Baripada</t>
  </si>
  <si>
    <t>45k</t>
  </si>
  <si>
    <t>Ashwini Sunil</t>
  </si>
  <si>
    <t>ash999rules@gmail.com</t>
  </si>
  <si>
    <t>Bangalore</t>
  </si>
  <si>
    <t>20000 per person</t>
  </si>
  <si>
    <t>Jimmy Bains</t>
  </si>
  <si>
    <t>harshbains1030@gmail.com</t>
  </si>
  <si>
    <t>Chandigarh</t>
  </si>
  <si>
    <t>Manoj Rao</t>
  </si>
  <si>
    <t>rao.manoj94@gmail.com</t>
  </si>
  <si>
    <t>mahender garh</t>
  </si>
  <si>
    <t>Thailand</t>
  </si>
  <si>
    <t>Sree Ram Kumaar @ co  sriniwas</t>
  </si>
  <si>
    <t>enterprises.srinivasch@gmail.com</t>
  </si>
  <si>
    <t>Hyderabad</t>
  </si>
  <si>
    <t>20k</t>
  </si>
  <si>
    <t>Zaha</t>
  </si>
  <si>
    <t>zahabiyavohra1@gmail.com</t>
  </si>
  <si>
    <t>Udaipur</t>
  </si>
  <si>
    <t>Chandaan Falodiaa</t>
  </si>
  <si>
    <t>falodia12@gmail.com</t>
  </si>
  <si>
    <t>Cooch Behar</t>
  </si>
  <si>
    <t xml:space="preserve">Kashmir </t>
  </si>
  <si>
    <t>Vivek garg</t>
  </si>
  <si>
    <t>vg186374@gmail.com</t>
  </si>
  <si>
    <t>Balotra</t>
  </si>
  <si>
    <t>18k</t>
  </si>
  <si>
    <t>Vishu Jain</t>
  </si>
  <si>
    <t>jain.vishal248@gmail.com</t>
  </si>
  <si>
    <t>Kishangarh</t>
  </si>
  <si>
    <t>Mohd Rafi</t>
  </si>
  <si>
    <t>rafi.4obiee@gmail.com</t>
  </si>
  <si>
    <t>deluxe</t>
  </si>
  <si>
    <t>Javed Ansari</t>
  </si>
  <si>
    <t>rabajaved49@gmail.com</t>
  </si>
  <si>
    <t>Varanasi</t>
  </si>
  <si>
    <t>Sameer Shrivastava</t>
  </si>
  <si>
    <t>sameershri231@gmail.com</t>
  </si>
  <si>
    <t>Sagar</t>
  </si>
  <si>
    <t>Ajay Sharma</t>
  </si>
  <si>
    <t>ajaysharmann100@gmail.com</t>
  </si>
  <si>
    <t>indore</t>
  </si>
  <si>
    <t xml:space="preserve">darjeeling </t>
  </si>
  <si>
    <t>Nihareeka Shrotri</t>
  </si>
  <si>
    <t>nandinidubey27@gmail.com</t>
  </si>
  <si>
    <t>Vishal Kumar</t>
  </si>
  <si>
    <t>vishalkumarmkd5@gmail.com</t>
  </si>
  <si>
    <t>Bhagalpur</t>
  </si>
  <si>
    <t>Anjali</t>
  </si>
  <si>
    <t>anjumishra3003@gmail.com</t>
  </si>
  <si>
    <t>Gauhati</t>
  </si>
  <si>
    <t>Kaushal Mohta</t>
  </si>
  <si>
    <t>kaushalmohta123@gmail.com</t>
  </si>
  <si>
    <t>Kolkata</t>
  </si>
  <si>
    <t xml:space="preserve">Singapore </t>
  </si>
  <si>
    <t>Shripad N. Hampiholi</t>
  </si>
  <si>
    <t>hampiholi.shripad@gmail.com</t>
  </si>
  <si>
    <t>Dharwad</t>
  </si>
  <si>
    <t>DrKetna Kamlesh</t>
  </si>
  <si>
    <t>dhyey28@yahoo.in</t>
  </si>
  <si>
    <t>Vapi</t>
  </si>
  <si>
    <t>Nitisha Kothari Me hta</t>
  </si>
  <si>
    <t>nitishakothari2@gmail.com</t>
  </si>
  <si>
    <t>Indore</t>
  </si>
  <si>
    <t>Krupa Sheth</t>
  </si>
  <si>
    <t>krupavinit26@gmail.com</t>
  </si>
  <si>
    <t>Ahmadabad</t>
  </si>
  <si>
    <t>Mayuri Sharma</t>
  </si>
  <si>
    <t>jaishrimahakaal21@gmail.com</t>
  </si>
  <si>
    <t>Ujjain</t>
  </si>
  <si>
    <t>Vikneswaran Vicky</t>
  </si>
  <si>
    <t>viknesh2607@gmail.com</t>
  </si>
  <si>
    <t>Chennai</t>
  </si>
  <si>
    <t>Khushal Bhalsod</t>
  </si>
  <si>
    <t>bhalsodkhushalce@gmail.com</t>
  </si>
  <si>
    <t>10k</t>
  </si>
  <si>
    <t>Moumita Nandan Das</t>
  </si>
  <si>
    <t>moumitanandan0144@gmail.com</t>
  </si>
  <si>
    <t>Nabadwip</t>
  </si>
  <si>
    <t>harshit</t>
  </si>
  <si>
    <t>harshit3241@gmail.com</t>
  </si>
  <si>
    <t>Hoshangabad</t>
  </si>
  <si>
    <t>25000-30000</t>
  </si>
  <si>
    <t>Vivek Joshi</t>
  </si>
  <si>
    <t>vivekjoshi19@gmail.com</t>
  </si>
  <si>
    <t>Kota</t>
  </si>
  <si>
    <t xml:space="preserve">Kerala </t>
  </si>
  <si>
    <t>Under 80K for 5</t>
  </si>
  <si>
    <t>Aditi Jain</t>
  </si>
  <si>
    <t>aditijain0026.aj@gmail.com</t>
  </si>
  <si>
    <t>Anjad</t>
  </si>
  <si>
    <t>normal</t>
  </si>
  <si>
    <t>Mittal</t>
  </si>
  <si>
    <t>mahaluxmi.investments@yahoo.co.intt</t>
  </si>
  <si>
    <t>Ferozepur</t>
  </si>
  <si>
    <t>Bal Reddy Bukka</t>
  </si>
  <si>
    <t>baludiamond7@gmail.com</t>
  </si>
  <si>
    <t>25k</t>
  </si>
  <si>
    <t>Ankit Annk Jain</t>
  </si>
  <si>
    <t>aj.jain18@gmail.com</t>
  </si>
  <si>
    <t>avani modi</t>
  </si>
  <si>
    <t>avanixyz312@gmail.com</t>
  </si>
  <si>
    <t>Patan</t>
  </si>
  <si>
    <t>yes</t>
  </si>
  <si>
    <t>Ramesh Kanta</t>
  </si>
  <si>
    <t>ramesh.kanta@gmail.com</t>
  </si>
  <si>
    <t>Proddatur</t>
  </si>
  <si>
    <t>Pooja Madhwani</t>
  </si>
  <si>
    <t>poojamadhwani006@gmail.com</t>
  </si>
  <si>
    <t>Bundi</t>
  </si>
  <si>
    <t>Bali</t>
  </si>
  <si>
    <t>30k</t>
  </si>
  <si>
    <t>Aditya Khartad</t>
  </si>
  <si>
    <t>ak.adityakhartad@gmail.com</t>
  </si>
  <si>
    <t>Ballapur</t>
  </si>
  <si>
    <t>Lowest</t>
  </si>
  <si>
    <t>Girish Munjal</t>
  </si>
  <si>
    <t>girish.munjal77@gmail.com</t>
  </si>
  <si>
    <t>Solapur</t>
  </si>
  <si>
    <t>Om yadav</t>
  </si>
  <si>
    <t>ompalyadav9174@gmail.com</t>
  </si>
  <si>
    <t>Jhansi up</t>
  </si>
  <si>
    <t>S****</t>
  </si>
  <si>
    <t>arora596@yahoo.com</t>
  </si>
  <si>
    <t>world_of_swayam</t>
  </si>
  <si>
    <t>swayamsp8@gmail.com</t>
  </si>
  <si>
    <t>Berhampur</t>
  </si>
  <si>
    <t>HARSH VARDHAN SHRIVASTAVA</t>
  </si>
  <si>
    <t>harsh.shrivastava.3998@gmail.com</t>
  </si>
  <si>
    <t>Rewa</t>
  </si>
  <si>
    <t>Srinivasarao Gangineni</t>
  </si>
  <si>
    <t>gsrinivas2607@yahoo.com</t>
  </si>
  <si>
    <t>Guntur</t>
  </si>
  <si>
    <t>50000 with flight per person</t>
  </si>
  <si>
    <t>Aiswarya Bose</t>
  </si>
  <si>
    <t>boseaiswarya@gmail.com</t>
  </si>
  <si>
    <t>Thrissur</t>
  </si>
  <si>
    <t>15K</t>
  </si>
  <si>
    <t>Sandeep Rao</t>
  </si>
  <si>
    <t>sandeepk272@gmail.com</t>
  </si>
  <si>
    <t>Surathkal</t>
  </si>
  <si>
    <t>Suvarna C Ghonge</t>
  </si>
  <si>
    <t>suvarnaghonge@gmail.com</t>
  </si>
  <si>
    <t>Mumbai</t>
  </si>
  <si>
    <t>No</t>
  </si>
  <si>
    <t>Manu</t>
  </si>
  <si>
    <t>idontcare18488@yahoo.com</t>
  </si>
  <si>
    <t xml:space="preserve">Char Dham </t>
  </si>
  <si>
    <t>Gopal Reddy</t>
  </si>
  <si>
    <t>reddygopal549@gmail.com</t>
  </si>
  <si>
    <t>Basavakalyan</t>
  </si>
  <si>
    <t>Ravi Shastri</t>
  </si>
  <si>
    <t>ravishastri356@gmail.com</t>
  </si>
  <si>
    <t>Siwan</t>
  </si>
  <si>
    <t>Jainish</t>
  </si>
  <si>
    <t>jainishadeshara@rocketmail.com</t>
  </si>
  <si>
    <t>Kaushik Raval</t>
  </si>
  <si>
    <t>shreesainathagency156@gmail.com</t>
  </si>
  <si>
    <t>Deesa</t>
  </si>
  <si>
    <t>Maldives</t>
  </si>
  <si>
    <t>Sourabh Kottari</t>
  </si>
  <si>
    <t>sourabhdesigns@gmail.com</t>
  </si>
  <si>
    <t>Mangalore</t>
  </si>
  <si>
    <t>50 k under</t>
  </si>
  <si>
    <t>swatiprajapati</t>
  </si>
  <si>
    <t>swatiprajapati103@gmail.com</t>
  </si>
  <si>
    <t>Aakash Hirani</t>
  </si>
  <si>
    <t>aakashhirani.ah@gmail.com</t>
  </si>
  <si>
    <t>Morvi</t>
  </si>
  <si>
    <t>Raghuttam K Kulkarni</t>
  </si>
  <si>
    <t>kraghuttam@gmail.com</t>
  </si>
  <si>
    <t>Mukesh Jaiswal</t>
  </si>
  <si>
    <t>vickyjswl25@gmail.com</t>
  </si>
  <si>
    <t>2 lack</t>
  </si>
  <si>
    <t>pussy pradeep david</t>
  </si>
  <si>
    <t>pradeepkurup@gmail.com</t>
  </si>
  <si>
    <t>shimoga</t>
  </si>
  <si>
    <t>Joan</t>
  </si>
  <si>
    <t>joan.fernandes40@gmail.com</t>
  </si>
  <si>
    <t>Thanjavur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</si>
</sst>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horizontal="center" vertical="bottom"/>
    </xf>
    <xf borderId="2" fillId="3" fontId="1" numFmtId="0" xfId="0" applyAlignment="1" applyBorder="1" applyFill="1" applyFont="1">
      <alignment horizontal="center" vertical="bottom"/>
    </xf>
    <xf borderId="2" fillId="2" fontId="2" numFmtId="0" xfId="0" applyAlignment="1" applyBorder="1" applyFont="1">
      <alignment horizontal="center" vertical="bottom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26.13"/>
    <col customWidth="1" min="5" max="5" width="26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4" t="s">
        <v>13</v>
      </c>
    </row>
    <row r="2">
      <c r="A2" s="5" t="s">
        <v>14</v>
      </c>
      <c r="C2" s="5">
        <v>20000.0</v>
      </c>
      <c r="D2" s="5" t="s">
        <v>15</v>
      </c>
      <c r="E2" s="5" t="s">
        <v>16</v>
      </c>
      <c r="F2" s="6">
        <f>+919501419232</f>
        <v>919501419232</v>
      </c>
      <c r="G2" s="5" t="s">
        <v>17</v>
      </c>
      <c r="H2" s="5" t="s">
        <v>18</v>
      </c>
      <c r="K2" s="5">
        <v>1.0</v>
      </c>
    </row>
    <row r="3">
      <c r="A3" s="5" t="s">
        <v>14</v>
      </c>
      <c r="C3" s="5">
        <v>25000.0</v>
      </c>
      <c r="D3" s="5" t="s">
        <v>19</v>
      </c>
      <c r="E3" s="5" t="s">
        <v>20</v>
      </c>
      <c r="F3" s="6">
        <f>+917383612575</f>
        <v>917383612575</v>
      </c>
      <c r="G3" s="5" t="s">
        <v>21</v>
      </c>
      <c r="H3" s="5" t="s">
        <v>18</v>
      </c>
      <c r="K3" s="5">
        <v>2.0</v>
      </c>
    </row>
    <row r="4">
      <c r="A4" s="5" t="s">
        <v>14</v>
      </c>
      <c r="C4" s="5">
        <v>1.0</v>
      </c>
      <c r="D4" s="5" t="s">
        <v>22</v>
      </c>
      <c r="E4" s="5" t="s">
        <v>23</v>
      </c>
      <c r="F4" s="6">
        <f>+919595959592</f>
        <v>919595959592</v>
      </c>
      <c r="G4" s="5" t="s">
        <v>24</v>
      </c>
      <c r="H4" s="5" t="s">
        <v>18</v>
      </c>
      <c r="K4" s="5">
        <v>6.0</v>
      </c>
    </row>
    <row r="5">
      <c r="A5" s="5" t="s">
        <v>25</v>
      </c>
      <c r="C5" s="5">
        <v>20000.0</v>
      </c>
      <c r="D5" s="5" t="s">
        <v>26</v>
      </c>
      <c r="E5" s="5" t="s">
        <v>27</v>
      </c>
      <c r="F5" s="6">
        <f>+919621134777</f>
        <v>919621134777</v>
      </c>
      <c r="G5" s="5" t="s">
        <v>28</v>
      </c>
      <c r="H5" s="5" t="s">
        <v>18</v>
      </c>
      <c r="K5" s="5">
        <v>2.0</v>
      </c>
    </row>
    <row r="6">
      <c r="A6" s="5" t="s">
        <v>25</v>
      </c>
      <c r="C6" s="5">
        <v>50000.0</v>
      </c>
      <c r="D6" s="5" t="s">
        <v>29</v>
      </c>
      <c r="E6" s="5" t="s">
        <v>30</v>
      </c>
      <c r="F6" s="6">
        <f>+919982412111</f>
        <v>919982412111</v>
      </c>
      <c r="G6" s="5" t="s">
        <v>31</v>
      </c>
      <c r="H6" s="5" t="s">
        <v>18</v>
      </c>
      <c r="K6" s="5">
        <v>4.0</v>
      </c>
    </row>
    <row r="7">
      <c r="A7" s="5" t="s">
        <v>25</v>
      </c>
      <c r="C7" s="5">
        <v>50000.0</v>
      </c>
      <c r="D7" s="5" t="s">
        <v>32</v>
      </c>
      <c r="E7" s="5" t="s">
        <v>33</v>
      </c>
      <c r="F7" s="6">
        <f>+919437194630</f>
        <v>919437194630</v>
      </c>
      <c r="G7" s="5" t="s">
        <v>34</v>
      </c>
      <c r="H7" s="5" t="s">
        <v>18</v>
      </c>
      <c r="K7" s="5">
        <v>3.0</v>
      </c>
    </row>
    <row r="8">
      <c r="A8" s="5" t="s">
        <v>14</v>
      </c>
      <c r="C8" s="5" t="s">
        <v>35</v>
      </c>
      <c r="D8" s="5" t="s">
        <v>36</v>
      </c>
      <c r="E8" s="5" t="s">
        <v>37</v>
      </c>
      <c r="F8" s="6">
        <f>+918304913287</f>
        <v>918304913287</v>
      </c>
      <c r="G8" s="5" t="s">
        <v>38</v>
      </c>
      <c r="H8" s="5" t="s">
        <v>18</v>
      </c>
      <c r="K8" s="5">
        <v>6.0</v>
      </c>
    </row>
    <row r="9">
      <c r="A9" s="5" t="s">
        <v>14</v>
      </c>
      <c r="C9" s="5" t="s">
        <v>39</v>
      </c>
      <c r="D9" s="5" t="s">
        <v>40</v>
      </c>
      <c r="E9" s="5" t="s">
        <v>41</v>
      </c>
      <c r="F9" s="6">
        <f>+919872228887</f>
        <v>919872228887</v>
      </c>
      <c r="G9" s="5" t="s">
        <v>42</v>
      </c>
      <c r="H9" s="5" t="s">
        <v>18</v>
      </c>
      <c r="K9" s="5">
        <v>4.0</v>
      </c>
    </row>
    <row r="10">
      <c r="A10" s="5" t="s">
        <v>25</v>
      </c>
      <c r="C10" s="5">
        <v>10000.0</v>
      </c>
      <c r="D10" s="5" t="s">
        <v>43</v>
      </c>
      <c r="E10" s="5" t="s">
        <v>44</v>
      </c>
      <c r="F10" s="6">
        <f>+919671753875</f>
        <v>919671753875</v>
      </c>
      <c r="G10" s="5" t="s">
        <v>45</v>
      </c>
      <c r="H10" s="5" t="s">
        <v>18</v>
      </c>
      <c r="K10" s="5">
        <v>2.0</v>
      </c>
    </row>
    <row r="11">
      <c r="A11" s="5" t="s">
        <v>14</v>
      </c>
      <c r="C11" s="5" t="s">
        <v>46</v>
      </c>
      <c r="D11" s="5" t="s">
        <v>47</v>
      </c>
      <c r="E11" s="5" t="s">
        <v>48</v>
      </c>
      <c r="F11" s="5">
        <v>8.686447869E9</v>
      </c>
      <c r="G11" s="5" t="s">
        <v>49</v>
      </c>
      <c r="H11" s="5" t="s">
        <v>18</v>
      </c>
      <c r="K11" s="5">
        <v>4.0</v>
      </c>
    </row>
    <row r="12">
      <c r="A12" s="5" t="s">
        <v>14</v>
      </c>
      <c r="C12" s="5" t="s">
        <v>50</v>
      </c>
      <c r="D12" s="5" t="s">
        <v>51</v>
      </c>
      <c r="E12" s="5" t="s">
        <v>52</v>
      </c>
      <c r="F12" s="6">
        <f>+917413023933</f>
        <v>917413023933</v>
      </c>
      <c r="G12" s="5" t="s">
        <v>53</v>
      </c>
      <c r="H12" s="5" t="s">
        <v>18</v>
      </c>
      <c r="K12" s="5">
        <v>1.0</v>
      </c>
    </row>
    <row r="13">
      <c r="A13" s="5" t="s">
        <v>25</v>
      </c>
      <c r="C13" s="5">
        <v>15000.0</v>
      </c>
      <c r="D13" s="5" t="s">
        <v>54</v>
      </c>
      <c r="E13" s="5" t="s">
        <v>55</v>
      </c>
      <c r="F13" s="6">
        <f>+917031778675</f>
        <v>917031778675</v>
      </c>
      <c r="G13" s="5" t="s">
        <v>56</v>
      </c>
      <c r="H13" s="5" t="s">
        <v>57</v>
      </c>
      <c r="K13" s="5">
        <v>2.0</v>
      </c>
    </row>
    <row r="14">
      <c r="A14" s="5" t="s">
        <v>14</v>
      </c>
      <c r="C14" s="5">
        <v>15000.0</v>
      </c>
      <c r="D14" s="5" t="s">
        <v>58</v>
      </c>
      <c r="E14" s="5" t="s">
        <v>59</v>
      </c>
      <c r="F14" s="6">
        <f>+917297053438</f>
        <v>917297053438</v>
      </c>
      <c r="G14" s="5" t="s">
        <v>60</v>
      </c>
      <c r="H14" s="5" t="s">
        <v>57</v>
      </c>
      <c r="K14" s="5">
        <v>1.0</v>
      </c>
    </row>
    <row r="15">
      <c r="A15" s="5" t="s">
        <v>14</v>
      </c>
      <c r="C15" s="5" t="s">
        <v>61</v>
      </c>
      <c r="D15" s="5" t="s">
        <v>62</v>
      </c>
      <c r="E15" s="5" t="s">
        <v>63</v>
      </c>
      <c r="F15" s="6">
        <f>+917878125326</f>
        <v>917878125326</v>
      </c>
      <c r="G15" s="5" t="s">
        <v>64</v>
      </c>
      <c r="H15" s="5" t="s">
        <v>57</v>
      </c>
      <c r="K15" s="5">
        <v>1.0</v>
      </c>
    </row>
    <row r="16">
      <c r="A16" s="5" t="s">
        <v>25</v>
      </c>
      <c r="C16" s="5">
        <v>60000.0</v>
      </c>
      <c r="D16" s="5" t="s">
        <v>65</v>
      </c>
      <c r="E16" s="5" t="s">
        <v>66</v>
      </c>
      <c r="F16" s="6">
        <f>+919390014105</f>
        <v>919390014105</v>
      </c>
      <c r="G16" s="5" t="s">
        <v>49</v>
      </c>
      <c r="H16" s="5" t="s">
        <v>57</v>
      </c>
      <c r="K16" s="5">
        <v>2.0</v>
      </c>
      <c r="L16" s="5">
        <v>3.0</v>
      </c>
    </row>
    <row r="17">
      <c r="A17" s="5" t="s">
        <v>25</v>
      </c>
      <c r="C17" s="5" t="s">
        <v>67</v>
      </c>
      <c r="D17" s="5" t="s">
        <v>68</v>
      </c>
      <c r="E17" s="5" t="s">
        <v>69</v>
      </c>
      <c r="F17" s="6">
        <f>+919335474441</f>
        <v>919335474441</v>
      </c>
      <c r="G17" s="5" t="s">
        <v>70</v>
      </c>
      <c r="H17" s="5" t="s">
        <v>57</v>
      </c>
      <c r="K17" s="5">
        <v>10.0</v>
      </c>
    </row>
    <row r="18">
      <c r="A18" s="5" t="s">
        <v>14</v>
      </c>
      <c r="C18" s="5">
        <v>30000.0</v>
      </c>
      <c r="D18" s="5" t="s">
        <v>71</v>
      </c>
      <c r="E18" s="5" t="s">
        <v>72</v>
      </c>
      <c r="F18" s="6">
        <f>+917624013412</f>
        <v>917624013412</v>
      </c>
      <c r="G18" s="5" t="s">
        <v>73</v>
      </c>
      <c r="H18" s="5" t="s">
        <v>57</v>
      </c>
      <c r="K18" s="5">
        <v>2.0</v>
      </c>
    </row>
    <row r="19">
      <c r="A19" s="5" t="s">
        <v>25</v>
      </c>
      <c r="C19" s="5">
        <v>300000.0</v>
      </c>
      <c r="D19" s="5" t="s">
        <v>74</v>
      </c>
      <c r="E19" s="5" t="s">
        <v>75</v>
      </c>
      <c r="F19" s="6">
        <f>+917999344349</f>
        <v>917999344349</v>
      </c>
      <c r="G19" s="5" t="s">
        <v>76</v>
      </c>
      <c r="H19" s="5" t="s">
        <v>77</v>
      </c>
      <c r="K19" s="5">
        <v>1.0</v>
      </c>
    </row>
    <row r="20">
      <c r="A20" s="5" t="s">
        <v>25</v>
      </c>
      <c r="C20" s="5">
        <v>50000.0</v>
      </c>
      <c r="D20" s="5" t="s">
        <v>78</v>
      </c>
      <c r="E20" s="5" t="s">
        <v>79</v>
      </c>
      <c r="F20" s="6">
        <f>+919669595453</f>
        <v>919669595453</v>
      </c>
      <c r="G20" s="5" t="s">
        <v>76</v>
      </c>
      <c r="H20" s="5" t="s">
        <v>77</v>
      </c>
      <c r="K20" s="5">
        <v>4.0</v>
      </c>
    </row>
    <row r="21">
      <c r="A21" s="5" t="s">
        <v>14</v>
      </c>
      <c r="C21" s="5">
        <v>5000.0</v>
      </c>
      <c r="D21" s="5" t="s">
        <v>80</v>
      </c>
      <c r="E21" s="5" t="s">
        <v>81</v>
      </c>
      <c r="F21" s="5">
        <v>8.538990595E9</v>
      </c>
      <c r="G21" s="5" t="s">
        <v>82</v>
      </c>
      <c r="H21" s="5" t="s">
        <v>77</v>
      </c>
      <c r="K21" s="5">
        <v>2.0</v>
      </c>
    </row>
    <row r="22">
      <c r="A22" s="5" t="s">
        <v>14</v>
      </c>
      <c r="C22" s="5">
        <v>20000.0</v>
      </c>
      <c r="D22" s="5" t="s">
        <v>83</v>
      </c>
      <c r="E22" s="5" t="s">
        <v>84</v>
      </c>
      <c r="F22" s="6">
        <f>+917002279682</f>
        <v>917002279682</v>
      </c>
      <c r="G22" s="5" t="s">
        <v>85</v>
      </c>
      <c r="H22" s="5" t="s">
        <v>77</v>
      </c>
      <c r="K22" s="5">
        <v>3.0</v>
      </c>
    </row>
    <row r="23">
      <c r="A23" s="5" t="s">
        <v>25</v>
      </c>
      <c r="C23" s="5">
        <v>75000.0</v>
      </c>
      <c r="D23" s="5" t="s">
        <v>86</v>
      </c>
      <c r="E23" s="5" t="s">
        <v>87</v>
      </c>
      <c r="F23" s="6">
        <f>+919830279029</f>
        <v>919830279029</v>
      </c>
      <c r="G23" s="5" t="s">
        <v>88</v>
      </c>
      <c r="H23" s="5" t="s">
        <v>89</v>
      </c>
      <c r="K23" s="5">
        <v>2.0</v>
      </c>
    </row>
    <row r="24">
      <c r="A24" s="5" t="s">
        <v>14</v>
      </c>
      <c r="C24" s="5">
        <v>35000.0</v>
      </c>
      <c r="D24" s="5" t="s">
        <v>90</v>
      </c>
      <c r="E24" s="5" t="s">
        <v>91</v>
      </c>
      <c r="F24" s="5">
        <v>9.902608122E9</v>
      </c>
      <c r="G24" s="5" t="s">
        <v>92</v>
      </c>
      <c r="H24" s="5" t="s">
        <v>89</v>
      </c>
      <c r="K24" s="5">
        <v>2.0</v>
      </c>
    </row>
    <row r="25">
      <c r="A25" s="5" t="s">
        <v>25</v>
      </c>
      <c r="C25" s="5">
        <v>11.0</v>
      </c>
      <c r="D25" s="5" t="s">
        <v>93</v>
      </c>
      <c r="E25" s="5" t="s">
        <v>94</v>
      </c>
      <c r="F25" s="6">
        <f>+9109978747628</f>
        <v>9109978747628</v>
      </c>
      <c r="G25" s="5" t="s">
        <v>95</v>
      </c>
      <c r="H25" s="5" t="s">
        <v>89</v>
      </c>
      <c r="K25" s="5">
        <v>2.0</v>
      </c>
      <c r="L25" s="5">
        <v>2.0</v>
      </c>
    </row>
    <row r="26">
      <c r="A26" s="5" t="s">
        <v>25</v>
      </c>
      <c r="C26" s="5">
        <v>100000.0</v>
      </c>
      <c r="D26" s="5" t="s">
        <v>96</v>
      </c>
      <c r="E26" s="5" t="s">
        <v>97</v>
      </c>
      <c r="F26" s="6">
        <f>+919399733154</f>
        <v>919399733154</v>
      </c>
      <c r="G26" s="5" t="s">
        <v>98</v>
      </c>
      <c r="H26" s="5" t="s">
        <v>89</v>
      </c>
      <c r="K26" s="5">
        <v>3.0</v>
      </c>
    </row>
    <row r="27">
      <c r="A27" s="5" t="s">
        <v>14</v>
      </c>
      <c r="C27" s="5">
        <v>30.0</v>
      </c>
      <c r="D27" s="5" t="s">
        <v>99</v>
      </c>
      <c r="E27" s="5" t="s">
        <v>100</v>
      </c>
      <c r="F27" s="6">
        <f>+919429019139</f>
        <v>919429019139</v>
      </c>
      <c r="G27" s="5" t="s">
        <v>101</v>
      </c>
      <c r="H27" s="5" t="s">
        <v>89</v>
      </c>
      <c r="K27" s="5">
        <v>3.0</v>
      </c>
    </row>
    <row r="28">
      <c r="A28" s="5" t="s">
        <v>14</v>
      </c>
      <c r="C28" s="5">
        <v>75000.0</v>
      </c>
      <c r="D28" s="5" t="s">
        <v>102</v>
      </c>
      <c r="E28" s="5" t="s">
        <v>103</v>
      </c>
      <c r="F28" s="6">
        <f>+919009280080</f>
        <v>919009280080</v>
      </c>
      <c r="G28" s="5" t="s">
        <v>104</v>
      </c>
      <c r="H28" s="5" t="s">
        <v>89</v>
      </c>
      <c r="K28" s="5">
        <v>2.0</v>
      </c>
    </row>
    <row r="29">
      <c r="A29" s="5" t="s">
        <v>14</v>
      </c>
      <c r="C29" s="5">
        <v>50000.0</v>
      </c>
      <c r="D29" s="5" t="s">
        <v>105</v>
      </c>
      <c r="E29" s="5" t="s">
        <v>106</v>
      </c>
      <c r="F29" s="6">
        <f>+918525025029</f>
        <v>918525025029</v>
      </c>
      <c r="G29" s="5" t="s">
        <v>107</v>
      </c>
      <c r="H29" s="5" t="s">
        <v>89</v>
      </c>
      <c r="K29" s="5">
        <v>2.0</v>
      </c>
    </row>
    <row r="30">
      <c r="A30" s="5" t="s">
        <v>25</v>
      </c>
      <c r="C30" s="5">
        <v>60.0</v>
      </c>
      <c r="D30" s="5" t="s">
        <v>108</v>
      </c>
      <c r="E30" s="5" t="s">
        <v>109</v>
      </c>
      <c r="F30" s="6">
        <f>+919924952829</f>
        <v>919924952829</v>
      </c>
      <c r="G30" s="5" t="s">
        <v>21</v>
      </c>
      <c r="H30" s="5" t="s">
        <v>89</v>
      </c>
      <c r="K30" s="5">
        <v>1.0</v>
      </c>
    </row>
    <row r="31">
      <c r="A31" s="5" t="s">
        <v>25</v>
      </c>
      <c r="C31" s="5" t="s">
        <v>110</v>
      </c>
      <c r="D31" s="5" t="s">
        <v>111</v>
      </c>
      <c r="E31" s="5" t="s">
        <v>112</v>
      </c>
      <c r="F31" s="6">
        <f>+917501692501</f>
        <v>917501692501</v>
      </c>
      <c r="G31" s="5" t="s">
        <v>113</v>
      </c>
      <c r="H31" s="5" t="s">
        <v>89</v>
      </c>
      <c r="K31" s="5">
        <v>2.0</v>
      </c>
      <c r="L31" s="5">
        <v>1.0</v>
      </c>
    </row>
    <row r="32">
      <c r="A32" s="5" t="s">
        <v>14</v>
      </c>
      <c r="C32" s="5">
        <v>100000.0</v>
      </c>
      <c r="D32" s="5" t="s">
        <v>114</v>
      </c>
      <c r="E32" s="5" t="s">
        <v>115</v>
      </c>
      <c r="F32" s="6">
        <f>+919977792002</f>
        <v>919977792002</v>
      </c>
      <c r="G32" s="5" t="s">
        <v>116</v>
      </c>
      <c r="H32" s="5" t="s">
        <v>89</v>
      </c>
      <c r="K32" s="5">
        <v>2.0</v>
      </c>
    </row>
    <row r="33">
      <c r="A33" s="5" t="s">
        <v>14</v>
      </c>
      <c r="C33" s="5" t="s">
        <v>117</v>
      </c>
      <c r="D33" s="5" t="s">
        <v>118</v>
      </c>
      <c r="E33" s="5" t="s">
        <v>119</v>
      </c>
      <c r="F33" s="6">
        <f>+919950252600</f>
        <v>919950252600</v>
      </c>
      <c r="G33" s="5" t="s">
        <v>120</v>
      </c>
      <c r="H33" s="5" t="s">
        <v>121</v>
      </c>
      <c r="K33" s="5">
        <v>2.0</v>
      </c>
    </row>
    <row r="34">
      <c r="A34" s="5" t="s">
        <v>14</v>
      </c>
      <c r="C34" s="5" t="s">
        <v>122</v>
      </c>
      <c r="D34" s="5" t="s">
        <v>123</v>
      </c>
      <c r="E34" s="5" t="s">
        <v>124</v>
      </c>
      <c r="F34" s="5">
        <v>9.834760399E9</v>
      </c>
      <c r="G34" s="5" t="s">
        <v>125</v>
      </c>
      <c r="H34" s="5" t="s">
        <v>121</v>
      </c>
      <c r="K34" s="5">
        <v>5.0</v>
      </c>
    </row>
    <row r="35">
      <c r="A35" s="5" t="s">
        <v>25</v>
      </c>
      <c r="C35" s="5" t="s">
        <v>126</v>
      </c>
      <c r="D35" s="5" t="s">
        <v>127</v>
      </c>
      <c r="E35" s="5" t="s">
        <v>128</v>
      </c>
      <c r="F35" s="6">
        <f>+919814422300</f>
        <v>919814422300</v>
      </c>
      <c r="G35" s="5" t="s">
        <v>129</v>
      </c>
      <c r="H35" s="5" t="s">
        <v>121</v>
      </c>
      <c r="K35" s="5">
        <v>2.0</v>
      </c>
      <c r="L35" s="5">
        <v>2.0</v>
      </c>
    </row>
    <row r="36">
      <c r="A36" s="5" t="s">
        <v>14</v>
      </c>
      <c r="C36" s="5">
        <v>30000.0</v>
      </c>
      <c r="D36" s="5" t="s">
        <v>130</v>
      </c>
      <c r="E36" s="5" t="s">
        <v>131</v>
      </c>
      <c r="F36" s="6">
        <f>+917680992200</f>
        <v>917680992200</v>
      </c>
      <c r="G36" s="5" t="s">
        <v>49</v>
      </c>
      <c r="H36" s="5" t="s">
        <v>121</v>
      </c>
      <c r="K36" s="5">
        <v>2.0</v>
      </c>
    </row>
    <row r="37">
      <c r="A37" s="5" t="s">
        <v>25</v>
      </c>
      <c r="C37" s="5" t="s">
        <v>132</v>
      </c>
      <c r="D37" s="5" t="s">
        <v>133</v>
      </c>
      <c r="E37" s="5" t="s">
        <v>134</v>
      </c>
      <c r="F37" s="6">
        <f>+919685078288</f>
        <v>919685078288</v>
      </c>
      <c r="G37" s="5" t="s">
        <v>98</v>
      </c>
      <c r="H37" s="5" t="s">
        <v>121</v>
      </c>
      <c r="K37" s="5">
        <v>2.0</v>
      </c>
    </row>
    <row r="38">
      <c r="A38" s="5" t="s">
        <v>14</v>
      </c>
      <c r="C38" s="5">
        <v>20000.0</v>
      </c>
      <c r="D38" s="5" t="s">
        <v>135</v>
      </c>
      <c r="E38" s="5" t="s">
        <v>136</v>
      </c>
      <c r="F38" s="6">
        <f>+918320822759</f>
        <v>918320822759</v>
      </c>
      <c r="G38" s="5" t="s">
        <v>137</v>
      </c>
      <c r="H38" s="5" t="s">
        <v>121</v>
      </c>
      <c r="K38" s="5">
        <v>1.0</v>
      </c>
    </row>
    <row r="39">
      <c r="A39" s="5" t="s">
        <v>25</v>
      </c>
      <c r="C39" s="5" t="s">
        <v>138</v>
      </c>
      <c r="D39" s="5" t="s">
        <v>139</v>
      </c>
      <c r="E39" s="5" t="s">
        <v>140</v>
      </c>
      <c r="F39" s="6">
        <f>+919701491156</f>
        <v>919701491156</v>
      </c>
      <c r="G39" s="5" t="s">
        <v>141</v>
      </c>
      <c r="H39" s="5" t="s">
        <v>121</v>
      </c>
      <c r="K39" s="5">
        <v>3.0</v>
      </c>
      <c r="L39" s="5">
        <v>1.0</v>
      </c>
    </row>
    <row r="40">
      <c r="A40" s="5" t="s">
        <v>14</v>
      </c>
      <c r="C40" s="5" t="s">
        <v>50</v>
      </c>
      <c r="D40" s="5" t="s">
        <v>142</v>
      </c>
      <c r="E40" s="5" t="s">
        <v>143</v>
      </c>
      <c r="F40" s="6">
        <f>+919460109589</f>
        <v>919460109589</v>
      </c>
      <c r="G40" s="5" t="s">
        <v>144</v>
      </c>
      <c r="H40" s="5" t="s">
        <v>145</v>
      </c>
      <c r="K40" s="5">
        <v>2.0</v>
      </c>
      <c r="L40" s="5">
        <v>1.0</v>
      </c>
    </row>
    <row r="41">
      <c r="A41" s="5" t="s">
        <v>14</v>
      </c>
      <c r="C41" s="5" t="s">
        <v>146</v>
      </c>
      <c r="D41" s="5" t="s">
        <v>147</v>
      </c>
      <c r="E41" s="5" t="s">
        <v>148</v>
      </c>
      <c r="F41" s="6">
        <f>+919623312347</f>
        <v>919623312347</v>
      </c>
      <c r="G41" s="5" t="s">
        <v>149</v>
      </c>
      <c r="H41" s="5" t="s">
        <v>145</v>
      </c>
      <c r="K41" s="5">
        <v>2.0</v>
      </c>
    </row>
    <row r="42">
      <c r="A42" s="5" t="s">
        <v>14</v>
      </c>
      <c r="C42" s="5" t="s">
        <v>150</v>
      </c>
      <c r="D42" s="5" t="s">
        <v>151</v>
      </c>
      <c r="E42" s="5" t="s">
        <v>152</v>
      </c>
      <c r="F42" s="6">
        <f>+919420780400</f>
        <v>919420780400</v>
      </c>
      <c r="G42" s="5" t="s">
        <v>153</v>
      </c>
      <c r="H42" s="5" t="s">
        <v>145</v>
      </c>
      <c r="K42" s="5">
        <v>2.0</v>
      </c>
    </row>
    <row r="43">
      <c r="A43" s="5" t="s">
        <v>14</v>
      </c>
      <c r="C43" s="5">
        <v>2000.0</v>
      </c>
      <c r="D43" s="5" t="s">
        <v>154</v>
      </c>
      <c r="E43" s="5" t="s">
        <v>155</v>
      </c>
      <c r="F43" s="6">
        <f>+917999646071</f>
        <v>917999646071</v>
      </c>
      <c r="G43" s="5" t="s">
        <v>156</v>
      </c>
      <c r="H43" s="5" t="s">
        <v>145</v>
      </c>
      <c r="K43" s="5">
        <v>2.0</v>
      </c>
    </row>
    <row r="44">
      <c r="A44" s="5" t="s">
        <v>14</v>
      </c>
      <c r="C44" s="5" t="s">
        <v>50</v>
      </c>
      <c r="D44" s="5" t="s">
        <v>157</v>
      </c>
      <c r="E44" s="5" t="s">
        <v>158</v>
      </c>
      <c r="F44" s="6">
        <f>+917973026463</f>
        <v>917973026463</v>
      </c>
      <c r="G44" s="5" t="s">
        <v>17</v>
      </c>
      <c r="H44" s="5" t="s">
        <v>145</v>
      </c>
      <c r="K44" s="5">
        <v>2.0</v>
      </c>
    </row>
    <row r="45">
      <c r="A45" s="5" t="s">
        <v>14</v>
      </c>
      <c r="C45" s="5">
        <v>15000.0</v>
      </c>
      <c r="D45" s="5" t="s">
        <v>159</v>
      </c>
      <c r="E45" s="5" t="s">
        <v>160</v>
      </c>
      <c r="F45" s="5">
        <v>7.978720038E9</v>
      </c>
      <c r="G45" s="5" t="s">
        <v>161</v>
      </c>
      <c r="H45" s="5" t="s">
        <v>145</v>
      </c>
      <c r="K45" s="5">
        <v>1.0</v>
      </c>
    </row>
    <row r="46">
      <c r="A46" s="5" t="s">
        <v>14</v>
      </c>
      <c r="C46" s="5">
        <v>20000.0</v>
      </c>
      <c r="D46" s="5" t="s">
        <v>162</v>
      </c>
      <c r="E46" s="5" t="s">
        <v>163</v>
      </c>
      <c r="F46" s="6">
        <f>+917725006219</f>
        <v>917725006219</v>
      </c>
      <c r="G46" s="5" t="s">
        <v>164</v>
      </c>
      <c r="H46" s="5" t="s">
        <v>145</v>
      </c>
      <c r="K46" s="5">
        <v>1.0</v>
      </c>
    </row>
    <row r="47">
      <c r="A47" s="5" t="s">
        <v>14</v>
      </c>
      <c r="C47" s="5">
        <v>25000.0</v>
      </c>
      <c r="D47" s="5" t="s">
        <v>165</v>
      </c>
      <c r="E47" s="5" t="s">
        <v>166</v>
      </c>
      <c r="F47" s="6">
        <f>+919948555446</f>
        <v>919948555446</v>
      </c>
      <c r="G47" s="5" t="s">
        <v>167</v>
      </c>
      <c r="H47" s="5" t="s">
        <v>145</v>
      </c>
      <c r="K47" s="5">
        <v>1.0</v>
      </c>
    </row>
    <row r="48">
      <c r="A48" s="5" t="s">
        <v>14</v>
      </c>
      <c r="C48" s="5" t="s">
        <v>168</v>
      </c>
      <c r="D48" s="5" t="s">
        <v>169</v>
      </c>
      <c r="E48" s="5" t="s">
        <v>170</v>
      </c>
      <c r="F48" s="6">
        <f>+917592802195</f>
        <v>917592802195</v>
      </c>
      <c r="G48" s="5" t="s">
        <v>171</v>
      </c>
      <c r="H48" s="5" t="s">
        <v>145</v>
      </c>
      <c r="K48" s="5">
        <v>2.0</v>
      </c>
    </row>
    <row r="49">
      <c r="A49" s="5" t="s">
        <v>14</v>
      </c>
      <c r="C49" s="5" t="s">
        <v>172</v>
      </c>
      <c r="D49" s="5" t="s">
        <v>173</v>
      </c>
      <c r="E49" s="5" t="s">
        <v>174</v>
      </c>
      <c r="F49" s="6">
        <f>+919740282298</f>
        <v>919740282298</v>
      </c>
      <c r="G49" s="5" t="s">
        <v>175</v>
      </c>
      <c r="H49" s="5" t="s">
        <v>145</v>
      </c>
    </row>
    <row r="50">
      <c r="A50" s="5" t="s">
        <v>14</v>
      </c>
      <c r="C50" s="5">
        <v>1.2</v>
      </c>
      <c r="D50" s="5" t="s">
        <v>176</v>
      </c>
      <c r="E50" s="5" t="s">
        <v>177</v>
      </c>
      <c r="F50" s="6">
        <f>+918976141398</f>
        <v>918976141398</v>
      </c>
      <c r="G50" s="5" t="s">
        <v>178</v>
      </c>
      <c r="H50" s="5" t="s">
        <v>145</v>
      </c>
      <c r="K50" s="5">
        <v>2.0</v>
      </c>
    </row>
    <row r="51">
      <c r="A51" s="5" t="s">
        <v>14</v>
      </c>
      <c r="C51" s="5" t="s">
        <v>179</v>
      </c>
      <c r="D51" s="5" t="s">
        <v>180</v>
      </c>
      <c r="E51" s="5" t="s">
        <v>181</v>
      </c>
      <c r="F51" s="6">
        <f>+919872723711</f>
        <v>919872723711</v>
      </c>
      <c r="G51" s="5" t="s">
        <v>42</v>
      </c>
      <c r="H51" s="5" t="s">
        <v>182</v>
      </c>
      <c r="K51" s="5">
        <v>4.0</v>
      </c>
    </row>
    <row r="52">
      <c r="A52" s="5" t="s">
        <v>25</v>
      </c>
      <c r="C52" s="5">
        <v>15000.0</v>
      </c>
      <c r="D52" s="5" t="s">
        <v>183</v>
      </c>
      <c r="E52" s="5" t="s">
        <v>184</v>
      </c>
      <c r="F52" s="6">
        <f>+918095797733</f>
        <v>918095797733</v>
      </c>
      <c r="G52" s="5" t="s">
        <v>185</v>
      </c>
      <c r="H52" s="5" t="s">
        <v>182</v>
      </c>
      <c r="K52" s="5">
        <v>10.0</v>
      </c>
    </row>
    <row r="53">
      <c r="A53" s="5" t="s">
        <v>14</v>
      </c>
      <c r="C53" s="5">
        <v>25000.0</v>
      </c>
      <c r="D53" s="5" t="s">
        <v>186</v>
      </c>
      <c r="E53" s="5" t="s">
        <v>187</v>
      </c>
      <c r="F53" s="6">
        <f>+919801175751</f>
        <v>919801175751</v>
      </c>
      <c r="G53" s="5" t="s">
        <v>188</v>
      </c>
      <c r="H53" s="5" t="s">
        <v>182</v>
      </c>
      <c r="K53" s="5">
        <v>2.0</v>
      </c>
    </row>
    <row r="54">
      <c r="A54" s="5" t="s">
        <v>14</v>
      </c>
      <c r="C54" s="5" t="s">
        <v>189</v>
      </c>
      <c r="D54" s="5" t="s">
        <v>189</v>
      </c>
      <c r="E54" s="5" t="s">
        <v>190</v>
      </c>
      <c r="F54" s="6">
        <f>+919898192006</f>
        <v>919898192006</v>
      </c>
      <c r="G54" s="5" t="s">
        <v>21</v>
      </c>
      <c r="H54" s="5" t="s">
        <v>182</v>
      </c>
      <c r="K54" s="5">
        <v>6.0</v>
      </c>
    </row>
    <row r="55">
      <c r="A55" s="5" t="s">
        <v>25</v>
      </c>
      <c r="C55" s="5">
        <v>30000.0</v>
      </c>
      <c r="D55" s="5" t="s">
        <v>191</v>
      </c>
      <c r="E55" s="5" t="s">
        <v>192</v>
      </c>
      <c r="F55" s="6">
        <f>+919898495554</f>
        <v>919898495554</v>
      </c>
      <c r="G55" s="5" t="s">
        <v>193</v>
      </c>
      <c r="H55" s="5" t="s">
        <v>194</v>
      </c>
      <c r="K55" s="5">
        <v>4.0</v>
      </c>
    </row>
    <row r="56">
      <c r="A56" s="5" t="s">
        <v>25</v>
      </c>
      <c r="C56" s="5">
        <v>30000.0</v>
      </c>
      <c r="D56" s="5" t="s">
        <v>195</v>
      </c>
      <c r="E56" s="5" t="s">
        <v>196</v>
      </c>
      <c r="F56" s="6">
        <f>+919900658584</f>
        <v>919900658584</v>
      </c>
      <c r="G56" s="5" t="s">
        <v>197</v>
      </c>
      <c r="H56" s="5" t="s">
        <v>194</v>
      </c>
      <c r="K56" s="5">
        <v>2.0</v>
      </c>
    </row>
    <row r="57">
      <c r="A57" s="5" t="s">
        <v>14</v>
      </c>
      <c r="C57" s="5" t="s">
        <v>198</v>
      </c>
      <c r="D57" s="5" t="s">
        <v>199</v>
      </c>
      <c r="E57" s="5" t="s">
        <v>200</v>
      </c>
      <c r="F57" s="6">
        <f>+916353226843</f>
        <v>916353226843</v>
      </c>
      <c r="G57" s="5" t="s">
        <v>21</v>
      </c>
      <c r="H57" s="5" t="s">
        <v>194</v>
      </c>
      <c r="K57" s="5">
        <v>4.0</v>
      </c>
    </row>
    <row r="58">
      <c r="A58" s="5" t="s">
        <v>25</v>
      </c>
      <c r="C58" s="5">
        <v>300000.0</v>
      </c>
      <c r="D58" s="5" t="s">
        <v>201</v>
      </c>
      <c r="E58" s="5" t="s">
        <v>202</v>
      </c>
      <c r="F58" s="6">
        <f>+919727307272</f>
        <v>919727307272</v>
      </c>
      <c r="G58" s="5" t="s">
        <v>203</v>
      </c>
      <c r="H58" s="5" t="s">
        <v>194</v>
      </c>
      <c r="K58" s="5">
        <v>2.0</v>
      </c>
    </row>
    <row r="59">
      <c r="A59" s="5" t="s">
        <v>14</v>
      </c>
      <c r="C59" s="5">
        <v>60000.0</v>
      </c>
      <c r="D59" s="5" t="s">
        <v>204</v>
      </c>
      <c r="E59" s="5" t="s">
        <v>205</v>
      </c>
      <c r="F59" s="6">
        <f>+918867721350</f>
        <v>918867721350</v>
      </c>
      <c r="G59" s="5" t="s">
        <v>38</v>
      </c>
      <c r="H59" s="5" t="s">
        <v>194</v>
      </c>
      <c r="K59" s="5">
        <v>2.0</v>
      </c>
    </row>
    <row r="60">
      <c r="A60" s="5" t="s">
        <v>14</v>
      </c>
      <c r="C60" s="5">
        <v>1.25</v>
      </c>
      <c r="D60" s="5" t="s">
        <v>206</v>
      </c>
      <c r="E60" s="5" t="s">
        <v>207</v>
      </c>
      <c r="F60" s="6">
        <f>+919830978585</f>
        <v>919830978585</v>
      </c>
      <c r="G60" s="5" t="s">
        <v>88</v>
      </c>
      <c r="H60" s="5" t="s">
        <v>194</v>
      </c>
      <c r="K60" s="5">
        <v>2.0</v>
      </c>
    </row>
    <row r="61">
      <c r="A61" s="5" t="s">
        <v>25</v>
      </c>
      <c r="C61" s="5" t="s">
        <v>208</v>
      </c>
      <c r="D61" s="5" t="s">
        <v>209</v>
      </c>
      <c r="E61" s="5" t="s">
        <v>210</v>
      </c>
      <c r="F61" s="6">
        <f>+919902799144</f>
        <v>919902799144</v>
      </c>
      <c r="G61" s="5" t="s">
        <v>211</v>
      </c>
      <c r="H61" s="5" t="s">
        <v>194</v>
      </c>
      <c r="K61" s="5">
        <v>5.0</v>
      </c>
    </row>
    <row r="62">
      <c r="A62" s="5" t="s">
        <v>14</v>
      </c>
      <c r="C62" s="5">
        <v>100000.0</v>
      </c>
      <c r="D62" s="5" t="s">
        <v>212</v>
      </c>
      <c r="E62" s="5" t="s">
        <v>213</v>
      </c>
      <c r="F62" s="6">
        <f>+916304450451</f>
        <v>916304450451</v>
      </c>
      <c r="G62" s="5" t="s">
        <v>214</v>
      </c>
      <c r="H62" s="5" t="s">
        <v>194</v>
      </c>
      <c r="K62" s="5">
        <v>2.0</v>
      </c>
    </row>
  </sheetData>
  <drawing r:id="rId1"/>
</worksheet>
</file>