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QL Programs" sheetId="2" r:id="rId2"/>
    <sheet name="SQL Script Categories" sheetId="3" r:id="rId3"/>
    <sheet name="UNKNOWN SQL Category" sheetId="4" r:id="rId4"/>
    <sheet name="SQL Special Patterns" sheetId="5" r:id="rId5"/>
    <sheet name="Functions" sheetId="6" r:id="rId6"/>
    <sheet name="Functions by Script" sheetId="7" r:id="rId7"/>
    <sheet name="Scripts Functions Xref" sheetId="8" r:id="rId8"/>
    <sheet name="Referenced Objects" sheetId="9" r:id="rId9"/>
    <sheet name="Program-Object Xref" sheetId="10" r:id="rId10"/>
    <sheet name="RAW_PROGRAM_OBJECT_XREF" sheetId="11" r:id="rId11"/>
    <sheet name="RAW_PROGRAM_PARAM_LIST" sheetId="12" r:id="rId12"/>
    <sheet name="SQL Data Types" sheetId="13" r:id="rId13"/>
  </sheets>
  <definedNames>
    <definedName name="_xlnm._FilterDatabase" localSheetId="5" hidden="1">Functions!$A$1:$B$26</definedName>
    <definedName name="_xlnm._FilterDatabase" localSheetId="9" hidden="1">'Program-Object Xref'!$A$1:$BS$2</definedName>
    <definedName name="_xlnm._FilterDatabase" localSheetId="10" hidden="1">RAW_PROGRAM_OBJECT_XREF!$A$1:$D$96</definedName>
    <definedName name="_xlnm._FilterDatabase" localSheetId="11" hidden="1">RAW_PROGRAM_PARAM_LIST!$A$1:$C$6</definedName>
    <definedName name="_xlnm._FilterDatabase" localSheetId="8" hidden="1">'Referenced Objects'!$A$1:$G$71</definedName>
    <definedName name="_xlnm._FilterDatabase" localSheetId="12" hidden="1">'SQL Data Types'!$A$1:$B$5</definedName>
    <definedName name="_xlnm._FilterDatabase" localSheetId="1" hidden="1">'SQL Programs'!$A$1:$L$2</definedName>
    <definedName name="_xlnm._FilterDatabase" localSheetId="2" hidden="1">'SQL Script Categories'!$A$1:$B$10</definedName>
    <definedName name="_xlnm._FilterDatabase" localSheetId="4" hidden="1">'SQL Special Patterns'!$A$1:$E$2</definedName>
    <definedName name="_xlnm._FilterDatabase" localSheetId="3" hidden="1">'UNKNOWN SQL Category'!$A$1:$B$19</definedName>
  </definedNames>
  <calcPr calcId="124519" fullCalcOnLoad="1"/>
</workbook>
</file>

<file path=xl/sharedStrings.xml><?xml version="1.0" encoding="utf-8"?>
<sst xmlns="http://schemas.openxmlformats.org/spreadsheetml/2006/main" count="753" uniqueCount="246">
  <si>
    <t>Run date/time: 2025-10-06 11:07:19</t>
  </si>
  <si>
    <t>Code Base Details</t>
  </si>
  <si>
    <t>Total SQL Scripts</t>
  </si>
  <si>
    <t>Total FILE Scripts</t>
  </si>
  <si>
    <t>Total DDLs</t>
  </si>
  <si>
    <t>Total CTAS Scripts</t>
  </si>
  <si>
    <t>Total Tables (in scripts)</t>
  </si>
  <si>
    <t>Total Views</t>
  </si>
  <si>
    <t>Total Materialized Views</t>
  </si>
  <si>
    <t>Total Indicies</t>
  </si>
  <si>
    <t>Total Packages</t>
  </si>
  <si>
    <t>Total Procedures</t>
  </si>
  <si>
    <t>Total Functions</t>
  </si>
  <si>
    <t>Total Triggers</t>
  </si>
  <si>
    <t>Total Dynamic SQL Calls</t>
  </si>
  <si>
    <t>Total Loops &amp; Cursors</t>
  </si>
  <si>
    <t>Total Conditionals</t>
  </si>
  <si>
    <t>Total MLOAD Scripts</t>
  </si>
  <si>
    <t>Total FLOAD Scripts</t>
  </si>
  <si>
    <t>Total Lines of Code</t>
  </si>
  <si>
    <t>Total Duplicated SQL Items</t>
  </si>
  <si>
    <t>Analyzer Version: 5.6.5 Build 20250924</t>
  </si>
  <si>
    <t>Command Line Options:</t>
  </si>
  <si>
    <t>Option</t>
  </si>
  <si>
    <t>Value</t>
  </si>
  <si>
    <t>-E</t>
  </si>
  <si>
    <t>-F</t>
  </si>
  <si>
    <t>-d</t>
  </si>
  <si>
    <t>D:/Lakebridge_POC/Source_Scripts</t>
  </si>
  <si>
    <t>-e</t>
  </si>
  <si>
    <t>-r</t>
  </si>
  <si>
    <t>C:\Users\WS_HTU~1\AppData\Local\Temp\tmp_1vz07so\lakebridge_analysis_20251006_110705.xlsx</t>
  </si>
  <si>
    <t>-t</t>
  </si>
  <si>
    <t>SQL</t>
  </si>
  <si>
    <t>Analyzer run duration:</t>
  </si>
  <si>
    <t>0h, 0m, 4s</t>
  </si>
  <si>
    <t>Program Name</t>
  </si>
  <si>
    <t>Source File</t>
  </si>
  <si>
    <t>Included</t>
  </si>
  <si>
    <t>Line Count</t>
  </si>
  <si>
    <t>Complexity</t>
  </si>
  <si>
    <t>Statement Count</t>
  </si>
  <si>
    <t>Procedure And Function Counts</t>
  </si>
  <si>
    <t>Script Category</t>
  </si>
  <si>
    <t>Categorization Metrics</t>
  </si>
  <si>
    <t>Legacy Checksum</t>
  </si>
  <si>
    <t>Checksum Extended</t>
  </si>
  <si>
    <t>Script Type</t>
  </si>
  <si>
    <t>ntb.sql</t>
  </si>
  <si>
    <t>D:/Lakebridge_POC/Source_Scripts/ntb.sql</t>
  </si>
  <si>
    <t>YES</t>
  </si>
  <si>
    <t>VERY_COMPLEX</t>
  </si>
  <si>
    <t>DELETE,IF_START,INSERT_INTO,READ_DML_INTO_VAR,TABLE_DROP,UNKNOWN,UPDATE,VAR_ASSIGNMENT,VAR_DECLARE</t>
  </si>
  <si>
    <t>Incorrect Analysis Warning: 1, Total Statement count: 117, Conventional Statement count: 73, Simple Statement count: 44, Pivot functions: 0, XML functions: 0, Loops: 0, Medium category breaks: 1, High category breaks: 1</t>
  </si>
  <si>
    <t>55E48247BC273B13DC73299A96EEB58F</t>
  </si>
  <si>
    <t>ab3c9b74a30b667a74f82c51b0b7c9301d5e634e35143bbb13eaa174899c924cc9ca5609730308d02b40c83859f7310da7bf90f3d86a967f31cd98e6a1caedc1eb91626df0d17f9c</t>
  </si>
  <si>
    <t>ETL</t>
  </si>
  <si>
    <t>SQL Script Categories</t>
  </si>
  <si>
    <t># of Occurrences</t>
  </si>
  <si>
    <t>DELETE</t>
  </si>
  <si>
    <t>IF_START</t>
  </si>
  <si>
    <t>INSERT_INTO</t>
  </si>
  <si>
    <t>READ_DML_INTO_VAR</t>
  </si>
  <si>
    <t>TABLE_DROP</t>
  </si>
  <si>
    <t>UNKNOWN</t>
  </si>
  <si>
    <t>UPDATE</t>
  </si>
  <si>
    <t>VAR_ASSIGNMENT</t>
  </si>
  <si>
    <t>VAR_DECLARE</t>
  </si>
  <si>
    <t>SQL unknown category scripts</t>
  </si>
  <si>
    <t>#NAME?                      ;</t>
  </si>
  <si>
    <t xml:space="preserve">#NAME?                      Alter procedure sasbi.SP_NTB                      as           begin    </t>
  </si>
  <si>
    <t>#NAME?           #NAME?                                   ;</t>
  </si>
  <si>
    <t>#NAME?           ;</t>
  </si>
  <si>
    <t>#NAME?           Print 'NTB_Latest';</t>
  </si>
  <si>
    <t>#NAME?           Print 'UPI Transaction Active';</t>
  </si>
  <si>
    <t>end                                             ;</t>
  </si>
  <si>
    <t>end                                            ;</t>
  </si>
  <si>
    <t>End                                 #NAME?           ;</t>
  </si>
  <si>
    <t>end                                 #NAME?           Print 'MBK Login Activation';</t>
  </si>
  <si>
    <t>End                      ;</t>
  </si>
  <si>
    <t>End                      Print 'Process Completed';</t>
  </si>
  <si>
    <t>end           else           begin            ;</t>
  </si>
  <si>
    <t>end;</t>
  </si>
  <si>
    <t>Print 'Digica Temp';</t>
  </si>
  <si>
    <t>Print 'Indie-App Registration';</t>
  </si>
  <si>
    <t>Print 'MBK Login Activation Backup';</t>
  </si>
  <si>
    <t>Print 'TAB_IWTATPF';</t>
  </si>
  <si>
    <t>Job Complexity Categorization</t>
  </si>
  <si>
    <t>Procedure or Function</t>
  </si>
  <si>
    <t>LOW</t>
  </si>
  <si>
    <t>MEDIUM</t>
  </si>
  <si>
    <t>COMPLEX</t>
  </si>
  <si>
    <t>Name</t>
  </si>
  <si>
    <t>Pattern Type</t>
  </si>
  <si>
    <t>Source Node</t>
  </si>
  <si>
    <t>Target Node</t>
  </si>
  <si>
    <t>Additional Info</t>
  </si>
  <si>
    <t>Query</t>
  </si>
  <si>
    <t>N/a</t>
  </si>
  <si>
    <t>Correlated sub-query</t>
  </si>
  <si>
    <t>Function</t>
  </si>
  <si>
    <t># of Calls</t>
  </si>
  <si>
    <t>CONVERT</t>
  </si>
  <si>
    <t>TRIM</t>
  </si>
  <si>
    <t>GETDATE</t>
  </si>
  <si>
    <t>OBJECT_ID</t>
  </si>
  <si>
    <t>UPPER</t>
  </si>
  <si>
    <t>COALESCE</t>
  </si>
  <si>
    <t>REPLACE</t>
  </si>
  <si>
    <t>CAST</t>
  </si>
  <si>
    <t>CHARINDEX</t>
  </si>
  <si>
    <t>DATEFROMPARTS</t>
  </si>
  <si>
    <t>MAX</t>
  </si>
  <si>
    <t>SUBSTRING</t>
  </si>
  <si>
    <t>YEAR</t>
  </si>
  <si>
    <t>DATEDIFF</t>
  </si>
  <si>
    <t>MONTH</t>
  </si>
  <si>
    <t>DATEADD</t>
  </si>
  <si>
    <t>GREATEST</t>
  </si>
  <si>
    <t>ROW_NUMBER</t>
  </si>
  <si>
    <t>LEN</t>
  </si>
  <si>
    <t>COUNT</t>
  </si>
  <si>
    <t>DAY</t>
  </si>
  <si>
    <t>EOMONTH</t>
  </si>
  <si>
    <t>ISNULL</t>
  </si>
  <si>
    <t>SUM</t>
  </si>
  <si>
    <t>ALL</t>
  </si>
  <si>
    <t>Script</t>
  </si>
  <si>
    <t>OBJECT</t>
  </si>
  <si>
    <t>CREATE</t>
  </si>
  <si>
    <t>READ</t>
  </si>
  <si>
    <t>WRITE</t>
  </si>
  <si>
    <t>DROP</t>
  </si>
  <si>
    <t>TRUNCATE</t>
  </si>
  <si>
    <t>TABLE_VARIABLE</t>
  </si>
  <si>
    <t>CASA.STGIPO</t>
  </si>
  <si>
    <t>EDW.DIGICATATPF</t>
  </si>
  <si>
    <t>EDW.DIGIIWTATPF</t>
  </si>
  <si>
    <t>EDW.DIMACCOUNT</t>
  </si>
  <si>
    <t>EDW.DIMCARDSTATUS</t>
  </si>
  <si>
    <t>EDW.DIMDEBITCARD</t>
  </si>
  <si>
    <t>EDW.DIMREGISTRATION_NBK_MBK</t>
  </si>
  <si>
    <t>EDW.FACTBALDLY</t>
  </si>
  <si>
    <t>EDW.FACTTRAN_UPI</t>
  </si>
  <si>
    <t>EDW.IWPRIDPF</t>
  </si>
  <si>
    <t>EDW.Lien_Account</t>
  </si>
  <si>
    <t>SASBI.NTB_Latest</t>
  </si>
  <si>
    <t>SASBI.NTB_TABIW_Prev</t>
  </si>
  <si>
    <t>SASBI.NTB_Temp3</t>
  </si>
  <si>
    <t>SASBI.NTB_Temp6</t>
  </si>
  <si>
    <t>SASBI.NTB_temp3</t>
  </si>
  <si>
    <t>SASBI.channelwise</t>
  </si>
  <si>
    <t>[EDW].[CRM_DELIVERABLEVIEW]</t>
  </si>
  <si>
    <t>edw.DIMCUSTOMER_BODATE</t>
  </si>
  <si>
    <t>edw.DIMMerchants_Payswiff</t>
  </si>
  <si>
    <t>edw.DIMTerminals_Payswiff</t>
  </si>
  <si>
    <t>edw.DimAccount</t>
  </si>
  <si>
    <t>edw.DimCompany</t>
  </si>
  <si>
    <t>edw.DimCustomer</t>
  </si>
  <si>
    <t>edw.FACTIWORKSTRANSDLY</t>
  </si>
  <si>
    <t>edw.FACTOAOSavingAccount_MIS</t>
  </si>
  <si>
    <t>edw.FactLogin_NBK_MBK</t>
  </si>
  <si>
    <t>edw.IBL0475_C_INST_ACCT_MOD_TBL</t>
  </si>
  <si>
    <t>edw.customer_cif_indiedb_datalake</t>
  </si>
  <si>
    <t>edw.customer_device_indiedb_datalake</t>
  </si>
  <si>
    <t>edw.customer_indiedb_datalake</t>
  </si>
  <si>
    <t>edw.customer_reference_indiedb_datalake</t>
  </si>
  <si>
    <t>edw.dimaccount</t>
  </si>
  <si>
    <t>edw.dimcode</t>
  </si>
  <si>
    <t>edw.dimdocument</t>
  </si>
  <si>
    <t>edw.factbaldly</t>
  </si>
  <si>
    <t>edw.rct</t>
  </si>
  <si>
    <t>edw.tbl_login_audit_indiedb_datalake</t>
  </si>
  <si>
    <t>sas_dsu.NBD_Data_Final</t>
  </si>
  <si>
    <t>sasbi.Channelwise</t>
  </si>
  <si>
    <t>sasbi.Cust_Type_Grp</t>
  </si>
  <si>
    <t>sasbi.Gift_City_CR_Branch</t>
  </si>
  <si>
    <t>sasbi.Indie_Registration</t>
  </si>
  <si>
    <t>sasbi.MBK_login_Act</t>
  </si>
  <si>
    <t>sasbi.MBK_login_Act_Backup</t>
  </si>
  <si>
    <t>sasbi.NTB_AMBMaster</t>
  </si>
  <si>
    <t>sasbi.NTB_BrCat</t>
  </si>
  <si>
    <t>sasbi.NTB_Latest</t>
  </si>
  <si>
    <t>sasbi.NTB_Previous</t>
  </si>
  <si>
    <t>sasbi.NTB_ProdMaster</t>
  </si>
  <si>
    <t>sasbi.NTB_Temp1</t>
  </si>
  <si>
    <t>sasbi.NTB_Temp2</t>
  </si>
  <si>
    <t>sasbi.NTB_Temp4</t>
  </si>
  <si>
    <t>sasbi.NTB_Temp5</t>
  </si>
  <si>
    <t>sasbi.NTB_Temp6</t>
  </si>
  <si>
    <t>sasbi.NTB_temp1</t>
  </si>
  <si>
    <t>sasbi.Rep_Status</t>
  </si>
  <si>
    <t>sasbi.UPI_Tx_Act</t>
  </si>
  <si>
    <t>sasbi.UPI_Tx_Act_Backup</t>
  </si>
  <si>
    <t>sasbi.UPI_Tx_MaxDate</t>
  </si>
  <si>
    <t>sasbi.branchmaster</t>
  </si>
  <si>
    <t>sasbi.channelwise</t>
  </si>
  <si>
    <t>sasbi.ntb_latest</t>
  </si>
  <si>
    <t>sasbi.ntb_temp1</t>
  </si>
  <si>
    <t>sasbi.ntb_temp2</t>
  </si>
  <si>
    <t>sasbi.ntb_temp3</t>
  </si>
  <si>
    <t>sasbi.ntb_temp4</t>
  </si>
  <si>
    <t>sasbi.ntb_temp5</t>
  </si>
  <si>
    <t>sasbi.ntb_temp6</t>
  </si>
  <si>
    <t>sasbi.rep_status</t>
  </si>
  <si>
    <t>READ: 1</t>
  </si>
  <si>
    <t>READ: 3</t>
  </si>
  <si>
    <t>READ: 2</t>
  </si>
  <si>
    <t>WRITE: 4</t>
  </si>
  <si>
    <t>DROP: 1, READ: 1, WRITE: 1</t>
  </si>
  <si>
    <t>WRITE: 1</t>
  </si>
  <si>
    <t>DROP: 1</t>
  </si>
  <si>
    <t>DROP: 1, READ: 2, WRITE: 1</t>
  </si>
  <si>
    <t>DROP: 1, WRITE: 1</t>
  </si>
  <si>
    <t>DROP: 1, READ: 1, WRITE: 2</t>
  </si>
  <si>
    <t>WRITE: 5</t>
  </si>
  <si>
    <t>READ: 1, WRITE: 1</t>
  </si>
  <si>
    <t>DROP: 2</t>
  </si>
  <si>
    <t>Program</t>
  </si>
  <si>
    <t>Object</t>
  </si>
  <si>
    <t>Operation</t>
  </si>
  <si>
    <t>Count</t>
  </si>
  <si>
    <t>Parameter Name</t>
  </si>
  <si>
    <t>@Count</t>
  </si>
  <si>
    <t>@ST</t>
  </si>
  <si>
    <t>@YDate</t>
  </si>
  <si>
    <t>@Ydate</t>
  </si>
  <si>
    <t>@count</t>
  </si>
  <si>
    <t>DDL DataType</t>
  </si>
  <si>
    <t>CHAR</t>
  </si>
  <si>
    <t>DATE</t>
  </si>
  <si>
    <t>INT</t>
  </si>
  <si>
    <t>VARCHAR</t>
  </si>
  <si>
    <t>Worksheet Index</t>
  </si>
  <si>
    <t>Summary</t>
  </si>
  <si>
    <t>SQL Programs</t>
  </si>
  <si>
    <t>UNKNOWN SQL Category</t>
  </si>
  <si>
    <t>SQL Special Patterns</t>
  </si>
  <si>
    <t>Functions</t>
  </si>
  <si>
    <t>Functions by Script</t>
  </si>
  <si>
    <t>Scripts Functions Xref</t>
  </si>
  <si>
    <t>Referenced Objects</t>
  </si>
  <si>
    <t>Program-Object Xref</t>
  </si>
  <si>
    <t>RAW_PROGRAM_OBJECT_XREF</t>
  </si>
  <si>
    <t>RAW_PROGRAM_PARAM_LIST</t>
  </si>
  <si>
    <t>SQL Data Types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</si>
</sst>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u/>
      <sz val="9"/>
      <color rgb="FF0000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000000"/>
      </font>
      <fill>
        <patternFill>
          <bgColor rgb="FFE6B8B7"/>
        </patternFill>
      </fill>
    </dxf>
  </dxfs>
  <tableStyles count="0" defaultTableStyle="TableStyleMedium9" defaultPivotStyle="PivotStyleLight16"/>
  <colors>
    <mruColors>
      <color rgb="FFD9D9D9"/>
    </mruColors>
  </color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tabSelected="1" workbookViewId="0"/>
  </sheetViews>
  <sheetFormatPr defaultRowHeight="15"/>
  <cols>
    <col min="1" max="1" width="25.7109375" customWidth="1"/>
    <col min="2" max="2" width="10.7109375" customWidth="1"/>
    <col min="3" max="3" width="20.7109375" customWidth="1"/>
    <col min="4" max="4" width="70.7109375" customWidth="1"/>
    <col min="5" max="5" width="10.7109375" customWidth="1"/>
    <col min="6" max="6" width="40.7109375" customWidth="1"/>
  </cols>
  <sheetData>
    <row r="1" spans="1:6">
      <c r="A1" s="1" t="s">
        <v>0</v>
      </c>
      <c r="B1" s="1"/>
      <c r="D1" s="2" t="s">
        <v>233</v>
      </c>
      <c r="E1" s="2" t="s">
        <v>21</v>
      </c>
      <c r="F1" s="2"/>
    </row>
    <row r="2" spans="1:6">
      <c r="D2" s="3" t="s">
        <v>234</v>
      </c>
      <c r="E2" s="2" t="s">
        <v>22</v>
      </c>
      <c r="F2" s="2"/>
    </row>
    <row r="3" spans="1:6">
      <c r="A3" s="4" t="s">
        <v>1</v>
      </c>
      <c r="B3" s="4"/>
      <c r="D3" s="3" t="s">
        <v>235</v>
      </c>
      <c r="E3" s="2" t="s">
        <v>23</v>
      </c>
      <c r="F3" s="2" t="s">
        <v>24</v>
      </c>
    </row>
    <row r="4" spans="1:6">
      <c r="A4" s="1" t="s">
        <v>2</v>
      </c>
      <c r="B4" s="5">
        <v>1</v>
      </c>
      <c r="D4" s="3" t="s">
        <v>57</v>
      </c>
      <c r="E4" s="2" t="s">
        <v>25</v>
      </c>
      <c r="F4" s="6"/>
    </row>
    <row r="5" spans="1:6">
      <c r="A5" s="1" t="s">
        <v>3</v>
      </c>
      <c r="B5" s="5">
        <v>1</v>
      </c>
      <c r="D5" s="3" t="s">
        <v>236</v>
      </c>
      <c r="E5" s="2" t="s">
        <v>26</v>
      </c>
      <c r="F5" s="6">
        <v>10000000000000</v>
      </c>
    </row>
    <row r="6" spans="1:6">
      <c r="A6" s="1" t="s">
        <v>4</v>
      </c>
      <c r="B6" s="5">
        <v>0</v>
      </c>
      <c r="D6" s="3" t="s">
        <v>237</v>
      </c>
      <c r="E6" s="2" t="s">
        <v>27</v>
      </c>
      <c r="F6" s="6" t="s">
        <v>28</v>
      </c>
    </row>
    <row r="7" spans="1:6">
      <c r="A7" s="1" t="s">
        <v>5</v>
      </c>
      <c r="B7" s="5">
        <v>0</v>
      </c>
      <c r="D7" s="3" t="s">
        <v>238</v>
      </c>
      <c r="E7" s="2" t="s">
        <v>29</v>
      </c>
      <c r="F7" s="6">
        <v>1</v>
      </c>
    </row>
    <row r="8" spans="1:6">
      <c r="A8" s="1" t="s">
        <v>6</v>
      </c>
      <c r="B8" s="5">
        <v>0</v>
      </c>
      <c r="D8" s="3" t="s">
        <v>239</v>
      </c>
      <c r="E8" s="2" t="s">
        <v>30</v>
      </c>
      <c r="F8" s="6" t="s">
        <v>31</v>
      </c>
    </row>
    <row r="9" spans="1:6">
      <c r="A9" s="1" t="s">
        <v>7</v>
      </c>
      <c r="B9" s="5">
        <v>0</v>
      </c>
      <c r="D9" s="3" t="s">
        <v>240</v>
      </c>
      <c r="E9" s="2" t="s">
        <v>32</v>
      </c>
      <c r="F9" s="6" t="s">
        <v>33</v>
      </c>
    </row>
    <row r="10" spans="1:6">
      <c r="A10" s="1" t="s">
        <v>8</v>
      </c>
      <c r="B10" s="5">
        <v>0</v>
      </c>
      <c r="D10" s="3" t="s">
        <v>241</v>
      </c>
      <c r="E10" s="2" t="s">
        <v>34</v>
      </c>
    </row>
    <row r="11" spans="1:6">
      <c r="A11" s="1" t="s">
        <v>9</v>
      </c>
      <c r="B11" s="5">
        <v>0</v>
      </c>
      <c r="D11" s="3" t="s">
        <v>242</v>
      </c>
      <c r="E11" s="6" t="s">
        <v>35</v>
      </c>
    </row>
    <row r="12" spans="1:6">
      <c r="A12" s="1" t="s">
        <v>10</v>
      </c>
      <c r="B12" s="5">
        <v>0</v>
      </c>
      <c r="D12" s="3" t="s">
        <v>243</v>
      </c>
    </row>
    <row r="13" spans="1:6">
      <c r="A13" s="1" t="s">
        <v>11</v>
      </c>
      <c r="B13" s="5">
        <v>1</v>
      </c>
      <c r="D13" s="3" t="s">
        <v>244</v>
      </c>
    </row>
    <row r="14" spans="1:6">
      <c r="A14" s="1" t="s">
        <v>12</v>
      </c>
      <c r="B14" s="5">
        <v>0</v>
      </c>
      <c r="D14" s="3" t="s">
        <v>245</v>
      </c>
    </row>
    <row r="15" spans="1:6">
      <c r="A15" s="1" t="s">
        <v>13</v>
      </c>
      <c r="B15" s="5">
        <v>0</v>
      </c>
    </row>
    <row r="16" spans="1:6">
      <c r="A16" s="1" t="s">
        <v>14</v>
      </c>
      <c r="B16" s="5">
        <v>0</v>
      </c>
    </row>
    <row r="17" spans="1:3">
      <c r="A17" s="1" t="s">
        <v>15</v>
      </c>
      <c r="B17" s="5">
        <v>0</v>
      </c>
    </row>
    <row r="18" spans="1:3">
      <c r="A18" s="1" t="s">
        <v>16</v>
      </c>
      <c r="B18" s="5">
        <v>0</v>
      </c>
    </row>
    <row r="19" spans="1:3">
      <c r="A19" s="1" t="s">
        <v>17</v>
      </c>
      <c r="B19" s="5">
        <v>0</v>
      </c>
    </row>
    <row r="20" spans="1:3">
      <c r="A20" s="1" t="s">
        <v>18</v>
      </c>
      <c r="B20" s="5">
        <v>0</v>
      </c>
    </row>
    <row r="21" spans="1:3">
      <c r="A21" s="1" t="s">
        <v>19</v>
      </c>
      <c r="B21" s="5">
        <v>716</v>
      </c>
    </row>
    <row r="22" spans="1:3">
      <c r="A22" s="1" t="s">
        <v>20</v>
      </c>
      <c r="B22" s="5">
        <v>0</v>
      </c>
    </row>
    <row r="24" spans="1:3">
      <c r="A24" s="4" t="s">
        <v>33</v>
      </c>
      <c r="B24" s="4"/>
      <c r="C24" s="4" t="s">
        <v>56</v>
      </c>
    </row>
    <row r="25" spans="1:3">
      <c r="A25" s="4" t="s">
        <v>87</v>
      </c>
      <c r="B25" s="4"/>
      <c r="C25" s="4" t="s">
        <v>88</v>
      </c>
    </row>
    <row r="26" spans="1:3">
      <c r="A26" s="1" t="s">
        <v>89</v>
      </c>
      <c r="B26" s="5">
        <f>COUNTIFS('SQL Programs'!E:E,"LOW",'SQL Programs'!C:C,"YES",'SQL Programs'!L:L,"SQL")</f>
        <v>0</v>
      </c>
      <c r="C26" s="5">
        <f>SUMIFS('SQL Programs'!G:G,'SQL Programs'!E:E,"LOW",'SQL Programs'!C:C,"YES",'SQL Programs'!L:L,"ETL")</f>
        <v>0</v>
      </c>
    </row>
    <row r="27" spans="1:3">
      <c r="A27" s="1" t="s">
        <v>90</v>
      </c>
      <c r="B27" s="5">
        <f>COUNTIFS('SQL Programs'!E:E,"MEDIUM",'SQL Programs'!C:C,"YES",'SQL Programs'!L:L,"SQL")</f>
        <v>0</v>
      </c>
      <c r="C27" s="5">
        <f>SUMIFS('SQL Programs'!G:G,'SQL Programs'!E:E,"MEDIUM",'SQL Programs'!C:C,"YES",'SQL Programs'!L:L,"ETL")</f>
        <v>0</v>
      </c>
    </row>
    <row r="28" spans="1:3">
      <c r="A28" s="1" t="s">
        <v>91</v>
      </c>
      <c r="B28" s="5">
        <f>COUNTIFS('SQL Programs'!E:E,"COMPLEX",'SQL Programs'!C:C,"YES",'SQL Programs'!L:L,"SQL")</f>
        <v>0</v>
      </c>
      <c r="C28" s="5">
        <f>SUMIFS('SQL Programs'!G:G,'SQL Programs'!E:E,"COMPLEX",'SQL Programs'!C:C,"YES",'SQL Programs'!L:L,"ETL")</f>
        <v>0</v>
      </c>
    </row>
    <row r="29" spans="1:3">
      <c r="A29" s="1" t="s">
        <v>51</v>
      </c>
      <c r="B29" s="5">
        <f>COUNTIFS('SQL Programs'!E:E,"VERY_COMPLEX",'SQL Programs'!C:C,"YES",'SQL Programs'!L:L,"SQL")</f>
        <v>0</v>
      </c>
      <c r="C29" s="5">
        <f>SUMIFS('SQL Programs'!G:G,'SQL Programs'!E:E,"VERY_COMPLEX",'SQL Programs'!C:C,"YES",'SQL Programs'!L:L,"ETL")</f>
        <v>0</v>
      </c>
    </row>
  </sheetData>
  <mergeCells count="6">
    <mergeCell ref="A1:B1"/>
    <mergeCell ref="A3:B3"/>
    <mergeCell ref="E1:F1"/>
    <mergeCell ref="E2:F2"/>
    <mergeCell ref="A24:B24"/>
    <mergeCell ref="A25:B25"/>
  </mergeCells>
  <hyperlinks>
    <hyperlink ref="D2" location="'Summary'!A1" display="Summary"/>
    <hyperlink ref="D3" location="'SQL Programs'!A1" display="SQL Programs"/>
    <hyperlink ref="D4" location="'SQL Script Categories'!A1" display="SQL Script Categories"/>
    <hyperlink ref="D5" location="'UNKNOWN SQL Category'!A1" display="UNKNOWN SQL Category"/>
    <hyperlink ref="D6" location="'SQL Special Patterns'!A1" display="SQL Special Patterns"/>
    <hyperlink ref="D7" location="'Functions'!A1" display="Functions"/>
    <hyperlink ref="D8" location="'Functions by Script'!A1" display="Functions by Script"/>
    <hyperlink ref="D9" location="'Scripts Functions Xref'!A1" display="Scripts Functions Xref"/>
    <hyperlink ref="D10" location="'Referenced Objects'!A1" display="Referenced Objects"/>
    <hyperlink ref="D11" location="'Program-Object Xref'!A1" display="Program-Object Xref"/>
    <hyperlink ref="D12" location="'RAW_PROGRAM_OBJECT_XREF'!A1" display="RAW_PROGRAM_OBJECT_XREF"/>
    <hyperlink ref="D13" location="'RAW_PROGRAM_PARAM_LIST'!A1" display="RAW_PROGRAM_PARAM_LIST"/>
    <hyperlink ref="D14" location="'SQL Data Types'!A1" display="SQL Data Typ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S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40.7109375" customWidth="1"/>
    <col min="2" max="71" width="30.7109375" customWidth="1"/>
  </cols>
  <sheetData>
    <row r="1" spans="1:71">
      <c r="B1" s="7" t="s">
        <v>135</v>
      </c>
      <c r="C1" s="7" t="s">
        <v>136</v>
      </c>
      <c r="D1" s="7" t="s">
        <v>137</v>
      </c>
      <c r="E1" s="7" t="s">
        <v>138</v>
      </c>
      <c r="F1" s="7" t="s">
        <v>139</v>
      </c>
      <c r="G1" s="7" t="s">
        <v>140</v>
      </c>
      <c r="H1" s="7" t="s">
        <v>141</v>
      </c>
      <c r="I1" s="7" t="s">
        <v>142</v>
      </c>
      <c r="J1" s="7" t="s">
        <v>143</v>
      </c>
      <c r="K1" s="7" t="s">
        <v>144</v>
      </c>
      <c r="L1" s="7" t="s">
        <v>145</v>
      </c>
      <c r="M1" s="7" t="s">
        <v>146</v>
      </c>
      <c r="N1" s="7" t="s">
        <v>147</v>
      </c>
      <c r="O1" s="7" t="s">
        <v>148</v>
      </c>
      <c r="P1" s="7" t="s">
        <v>149</v>
      </c>
      <c r="Q1" s="7" t="s">
        <v>150</v>
      </c>
      <c r="R1" s="7" t="s">
        <v>151</v>
      </c>
      <c r="S1" s="7" t="s">
        <v>152</v>
      </c>
      <c r="T1" s="7" t="s">
        <v>153</v>
      </c>
      <c r="U1" s="7" t="s">
        <v>154</v>
      </c>
      <c r="V1" s="7" t="s">
        <v>155</v>
      </c>
      <c r="W1" s="7" t="s">
        <v>156</v>
      </c>
      <c r="X1" s="7" t="s">
        <v>157</v>
      </c>
      <c r="Y1" s="7" t="s">
        <v>158</v>
      </c>
      <c r="Z1" s="7" t="s">
        <v>159</v>
      </c>
      <c r="AA1" s="7" t="s">
        <v>160</v>
      </c>
      <c r="AB1" s="7" t="s">
        <v>161</v>
      </c>
      <c r="AC1" s="7" t="s">
        <v>162</v>
      </c>
      <c r="AD1" s="7" t="s">
        <v>163</v>
      </c>
      <c r="AE1" s="7" t="s">
        <v>164</v>
      </c>
      <c r="AF1" s="7" t="s">
        <v>165</v>
      </c>
      <c r="AG1" s="7" t="s">
        <v>166</v>
      </c>
      <c r="AH1" s="7" t="s">
        <v>167</v>
      </c>
      <c r="AI1" s="7" t="s">
        <v>168</v>
      </c>
      <c r="AJ1" s="7" t="s">
        <v>169</v>
      </c>
      <c r="AK1" s="7" t="s">
        <v>170</v>
      </c>
      <c r="AL1" s="7" t="s">
        <v>171</v>
      </c>
      <c r="AM1" s="7" t="s">
        <v>172</v>
      </c>
      <c r="AN1" s="7" t="s">
        <v>173</v>
      </c>
      <c r="AO1" s="7" t="s">
        <v>174</v>
      </c>
      <c r="AP1" s="7" t="s">
        <v>175</v>
      </c>
      <c r="AQ1" s="7" t="s">
        <v>176</v>
      </c>
      <c r="AR1" s="7" t="s">
        <v>177</v>
      </c>
      <c r="AS1" s="7" t="s">
        <v>178</v>
      </c>
      <c r="AT1" s="7" t="s">
        <v>179</v>
      </c>
      <c r="AU1" s="7" t="s">
        <v>180</v>
      </c>
      <c r="AV1" s="7" t="s">
        <v>181</v>
      </c>
      <c r="AW1" s="7" t="s">
        <v>182</v>
      </c>
      <c r="AX1" s="7" t="s">
        <v>183</v>
      </c>
      <c r="AY1" s="7" t="s">
        <v>184</v>
      </c>
      <c r="AZ1" s="7" t="s">
        <v>185</v>
      </c>
      <c r="BA1" s="7" t="s">
        <v>186</v>
      </c>
      <c r="BB1" s="7" t="s">
        <v>187</v>
      </c>
      <c r="BC1" s="7" t="s">
        <v>188</v>
      </c>
      <c r="BD1" s="7" t="s">
        <v>189</v>
      </c>
      <c r="BE1" s="7" t="s">
        <v>190</v>
      </c>
      <c r="BF1" s="7" t="s">
        <v>191</v>
      </c>
      <c r="BG1" s="7" t="s">
        <v>192</v>
      </c>
      <c r="BH1" s="7" t="s">
        <v>193</v>
      </c>
      <c r="BI1" s="7" t="s">
        <v>194</v>
      </c>
      <c r="BJ1" s="7" t="s">
        <v>195</v>
      </c>
      <c r="BK1" s="7" t="s">
        <v>196</v>
      </c>
      <c r="BL1" s="7" t="s">
        <v>197</v>
      </c>
      <c r="BM1" s="7" t="s">
        <v>198</v>
      </c>
      <c r="BN1" s="7" t="s">
        <v>199</v>
      </c>
      <c r="BO1" s="7" t="s">
        <v>200</v>
      </c>
      <c r="BP1" s="7" t="s">
        <v>201</v>
      </c>
      <c r="BQ1" s="7" t="s">
        <v>202</v>
      </c>
      <c r="BR1" s="7" t="s">
        <v>203</v>
      </c>
      <c r="BS1" s="7" t="s">
        <v>204</v>
      </c>
    </row>
    <row r="2" spans="1:71">
      <c r="A2" s="2" t="s">
        <v>49</v>
      </c>
      <c r="B2" s="8" t="s">
        <v>205</v>
      </c>
      <c r="C2" s="8" t="s">
        <v>205</v>
      </c>
      <c r="D2" s="8" t="s">
        <v>205</v>
      </c>
      <c r="E2" s="8" t="s">
        <v>206</v>
      </c>
      <c r="F2" s="8" t="s">
        <v>205</v>
      </c>
      <c r="G2" s="8" t="s">
        <v>205</v>
      </c>
      <c r="H2" s="8" t="s">
        <v>205</v>
      </c>
      <c r="I2" s="8" t="s">
        <v>205</v>
      </c>
      <c r="J2" s="8" t="s">
        <v>207</v>
      </c>
      <c r="K2" s="8" t="s">
        <v>205</v>
      </c>
      <c r="L2" s="8" t="s">
        <v>205</v>
      </c>
      <c r="M2" s="8" t="s">
        <v>208</v>
      </c>
      <c r="N2" s="8" t="s">
        <v>209</v>
      </c>
      <c r="O2" s="8" t="s">
        <v>210</v>
      </c>
      <c r="P2" s="8" t="s">
        <v>209</v>
      </c>
      <c r="Q2" s="8" t="s">
        <v>211</v>
      </c>
      <c r="R2" s="8" t="s">
        <v>205</v>
      </c>
      <c r="S2" s="8" t="s">
        <v>205</v>
      </c>
      <c r="T2" s="8" t="s">
        <v>205</v>
      </c>
      <c r="U2" s="8" t="s">
        <v>205</v>
      </c>
      <c r="V2" s="8" t="s">
        <v>205</v>
      </c>
      <c r="W2" s="8" t="s">
        <v>205</v>
      </c>
      <c r="X2" s="8" t="s">
        <v>205</v>
      </c>
      <c r="Y2" s="8" t="s">
        <v>205</v>
      </c>
      <c r="Z2" s="8" t="s">
        <v>205</v>
      </c>
      <c r="AA2" s="8" t="s">
        <v>205</v>
      </c>
      <c r="AB2" s="8" t="s">
        <v>205</v>
      </c>
      <c r="AC2" s="8" t="s">
        <v>205</v>
      </c>
      <c r="AD2" s="8" t="s">
        <v>205</v>
      </c>
      <c r="AE2" s="8" t="s">
        <v>205</v>
      </c>
      <c r="AF2" s="8" t="s">
        <v>205</v>
      </c>
      <c r="AG2" s="8" t="s">
        <v>205</v>
      </c>
      <c r="AH2" s="8" t="s">
        <v>205</v>
      </c>
      <c r="AI2" s="8" t="s">
        <v>205</v>
      </c>
      <c r="AJ2" s="8" t="s">
        <v>205</v>
      </c>
      <c r="AK2" s="8" t="s">
        <v>205</v>
      </c>
      <c r="AL2" s="8" t="s">
        <v>205</v>
      </c>
      <c r="AM2" s="8" t="s">
        <v>205</v>
      </c>
      <c r="AN2" s="8" t="s">
        <v>205</v>
      </c>
      <c r="AO2" s="8" t="s">
        <v>205</v>
      </c>
      <c r="AP2" s="8" t="s">
        <v>205</v>
      </c>
      <c r="AQ2" s="8" t="s">
        <v>205</v>
      </c>
      <c r="AR2" s="8" t="s">
        <v>209</v>
      </c>
      <c r="AS2" s="8" t="s">
        <v>212</v>
      </c>
      <c r="AT2" s="8" t="s">
        <v>209</v>
      </c>
      <c r="AU2" s="8" t="s">
        <v>205</v>
      </c>
      <c r="AV2" s="8" t="s">
        <v>205</v>
      </c>
      <c r="AW2" s="8" t="s">
        <v>211</v>
      </c>
      <c r="AX2" s="8" t="s">
        <v>213</v>
      </c>
      <c r="AY2" s="8" t="s">
        <v>205</v>
      </c>
      <c r="AZ2" s="8" t="s">
        <v>210</v>
      </c>
      <c r="BA2" s="8" t="s">
        <v>214</v>
      </c>
      <c r="BB2" s="8" t="s">
        <v>214</v>
      </c>
      <c r="BC2" s="8" t="s">
        <v>209</v>
      </c>
      <c r="BD2" s="8" t="s">
        <v>214</v>
      </c>
      <c r="BE2" s="8" t="s">
        <v>211</v>
      </c>
      <c r="BF2" s="8" t="s">
        <v>215</v>
      </c>
      <c r="BG2" s="8" t="s">
        <v>212</v>
      </c>
      <c r="BH2" s="8" t="s">
        <v>209</v>
      </c>
      <c r="BI2" s="8" t="s">
        <v>213</v>
      </c>
      <c r="BJ2" s="8" t="s">
        <v>205</v>
      </c>
      <c r="BK2" s="8" t="s">
        <v>207</v>
      </c>
      <c r="BL2" s="8" t="s">
        <v>216</v>
      </c>
      <c r="BM2" s="8" t="s">
        <v>217</v>
      </c>
      <c r="BN2" s="8" t="s">
        <v>217</v>
      </c>
      <c r="BO2" s="8" t="s">
        <v>217</v>
      </c>
      <c r="BP2" s="8" t="s">
        <v>217</v>
      </c>
      <c r="BQ2" s="8" t="s">
        <v>217</v>
      </c>
      <c r="BR2" s="8" t="s">
        <v>217</v>
      </c>
      <c r="BS2" s="8" t="s">
        <v>205</v>
      </c>
    </row>
  </sheetData>
  <autoFilter ref="A1:BS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96"/>
  <sheetViews>
    <sheetView workbookViewId="0"/>
  </sheetViews>
  <sheetFormatPr defaultRowHeight="15"/>
  <cols>
    <col min="1" max="4" width="30.7109375" customWidth="1"/>
  </cols>
  <sheetData>
    <row r="1" spans="1:4">
      <c r="A1" s="7" t="s">
        <v>218</v>
      </c>
      <c r="B1" s="7" t="s">
        <v>219</v>
      </c>
      <c r="C1" s="7" t="s">
        <v>220</v>
      </c>
      <c r="D1" s="7" t="s">
        <v>221</v>
      </c>
    </row>
    <row r="2" spans="1:4">
      <c r="A2" s="6" t="s">
        <v>49</v>
      </c>
      <c r="B2" s="6" t="s">
        <v>135</v>
      </c>
      <c r="C2" s="6" t="s">
        <v>130</v>
      </c>
      <c r="D2" s="6">
        <v>1</v>
      </c>
    </row>
    <row r="3" spans="1:4">
      <c r="A3" s="6" t="s">
        <v>49</v>
      </c>
      <c r="B3" s="6" t="s">
        <v>136</v>
      </c>
      <c r="C3" s="6" t="s">
        <v>130</v>
      </c>
      <c r="D3" s="6">
        <v>1</v>
      </c>
    </row>
    <row r="4" spans="1:4">
      <c r="A4" s="6" t="s">
        <v>49</v>
      </c>
      <c r="B4" s="6" t="s">
        <v>137</v>
      </c>
      <c r="C4" s="6" t="s">
        <v>130</v>
      </c>
      <c r="D4" s="6">
        <v>1</v>
      </c>
    </row>
    <row r="5" spans="1:4">
      <c r="A5" s="6" t="s">
        <v>49</v>
      </c>
      <c r="B5" s="6" t="s">
        <v>138</v>
      </c>
      <c r="C5" s="6" t="s">
        <v>130</v>
      </c>
      <c r="D5" s="6">
        <v>3</v>
      </c>
    </row>
    <row r="6" spans="1:4">
      <c r="A6" s="6" t="s">
        <v>49</v>
      </c>
      <c r="B6" s="6" t="s">
        <v>139</v>
      </c>
      <c r="C6" s="6" t="s">
        <v>130</v>
      </c>
      <c r="D6" s="6">
        <v>1</v>
      </c>
    </row>
    <row r="7" spans="1:4">
      <c r="A7" s="6" t="s">
        <v>49</v>
      </c>
      <c r="B7" s="6" t="s">
        <v>140</v>
      </c>
      <c r="C7" s="6" t="s">
        <v>130</v>
      </c>
      <c r="D7" s="6">
        <v>1</v>
      </c>
    </row>
    <row r="8" spans="1:4">
      <c r="A8" s="6" t="s">
        <v>49</v>
      </c>
      <c r="B8" s="6" t="s">
        <v>141</v>
      </c>
      <c r="C8" s="6" t="s">
        <v>130</v>
      </c>
      <c r="D8" s="6">
        <v>1</v>
      </c>
    </row>
    <row r="9" spans="1:4">
      <c r="A9" s="6" t="s">
        <v>49</v>
      </c>
      <c r="B9" s="6" t="s">
        <v>142</v>
      </c>
      <c r="C9" s="6" t="s">
        <v>130</v>
      </c>
      <c r="D9" s="6">
        <v>1</v>
      </c>
    </row>
    <row r="10" spans="1:4">
      <c r="A10" s="6" t="s">
        <v>49</v>
      </c>
      <c r="B10" s="6" t="s">
        <v>143</v>
      </c>
      <c r="C10" s="6" t="s">
        <v>130</v>
      </c>
      <c r="D10" s="6">
        <v>2</v>
      </c>
    </row>
    <row r="11" spans="1:4">
      <c r="A11" s="6" t="s">
        <v>49</v>
      </c>
      <c r="B11" s="6" t="s">
        <v>144</v>
      </c>
      <c r="C11" s="6" t="s">
        <v>130</v>
      </c>
      <c r="D11" s="6">
        <v>1</v>
      </c>
    </row>
    <row r="12" spans="1:4">
      <c r="A12" s="6" t="s">
        <v>49</v>
      </c>
      <c r="B12" s="6" t="s">
        <v>145</v>
      </c>
      <c r="C12" s="6" t="s">
        <v>130</v>
      </c>
      <c r="D12" s="6">
        <v>1</v>
      </c>
    </row>
    <row r="13" spans="1:4">
      <c r="A13" s="6" t="s">
        <v>49</v>
      </c>
      <c r="B13" s="6" t="s">
        <v>146</v>
      </c>
      <c r="C13" s="6" t="s">
        <v>131</v>
      </c>
      <c r="D13" s="6">
        <v>4</v>
      </c>
    </row>
    <row r="14" spans="1:4">
      <c r="A14" s="6" t="s">
        <v>49</v>
      </c>
      <c r="B14" s="6" t="s">
        <v>147</v>
      </c>
      <c r="C14" s="6" t="s">
        <v>132</v>
      </c>
      <c r="D14" s="6">
        <v>1</v>
      </c>
    </row>
    <row r="15" spans="1:4">
      <c r="A15" s="6" t="s">
        <v>49</v>
      </c>
      <c r="B15" s="6" t="s">
        <v>147</v>
      </c>
      <c r="C15" s="6" t="s">
        <v>130</v>
      </c>
      <c r="D15" s="6">
        <v>1</v>
      </c>
    </row>
    <row r="16" spans="1:4">
      <c r="A16" s="6" t="s">
        <v>49</v>
      </c>
      <c r="B16" s="6" t="s">
        <v>147</v>
      </c>
      <c r="C16" s="6" t="s">
        <v>131</v>
      </c>
      <c r="D16" s="6">
        <v>1</v>
      </c>
    </row>
    <row r="17" spans="1:4">
      <c r="A17" s="6" t="s">
        <v>49</v>
      </c>
      <c r="B17" s="6" t="s">
        <v>148</v>
      </c>
      <c r="C17" s="6" t="s">
        <v>131</v>
      </c>
      <c r="D17" s="6">
        <v>1</v>
      </c>
    </row>
    <row r="18" spans="1:4">
      <c r="A18" s="6" t="s">
        <v>49</v>
      </c>
      <c r="B18" s="6" t="s">
        <v>149</v>
      </c>
      <c r="C18" s="6" t="s">
        <v>132</v>
      </c>
      <c r="D18" s="6">
        <v>1</v>
      </c>
    </row>
    <row r="19" spans="1:4">
      <c r="A19" s="6" t="s">
        <v>49</v>
      </c>
      <c r="B19" s="6" t="s">
        <v>149</v>
      </c>
      <c r="C19" s="6" t="s">
        <v>130</v>
      </c>
      <c r="D19" s="6">
        <v>1</v>
      </c>
    </row>
    <row r="20" spans="1:4">
      <c r="A20" s="6" t="s">
        <v>49</v>
      </c>
      <c r="B20" s="6" t="s">
        <v>149</v>
      </c>
      <c r="C20" s="6" t="s">
        <v>131</v>
      </c>
      <c r="D20" s="6">
        <v>1</v>
      </c>
    </row>
    <row r="21" spans="1:4">
      <c r="A21" s="6" t="s">
        <v>49</v>
      </c>
      <c r="B21" s="6" t="s">
        <v>150</v>
      </c>
      <c r="C21" s="6" t="s">
        <v>132</v>
      </c>
      <c r="D21" s="6">
        <v>1</v>
      </c>
    </row>
    <row r="22" spans="1:4">
      <c r="A22" s="6" t="s">
        <v>49</v>
      </c>
      <c r="B22" s="6" t="s">
        <v>151</v>
      </c>
      <c r="C22" s="6" t="s">
        <v>130</v>
      </c>
      <c r="D22" s="6">
        <v>1</v>
      </c>
    </row>
    <row r="23" spans="1:4">
      <c r="A23" s="6" t="s">
        <v>49</v>
      </c>
      <c r="B23" s="6" t="s">
        <v>152</v>
      </c>
      <c r="C23" s="6" t="s">
        <v>130</v>
      </c>
      <c r="D23" s="6">
        <v>1</v>
      </c>
    </row>
    <row r="24" spans="1:4">
      <c r="A24" s="6" t="s">
        <v>49</v>
      </c>
      <c r="B24" s="6" t="s">
        <v>153</v>
      </c>
      <c r="C24" s="6" t="s">
        <v>130</v>
      </c>
      <c r="D24" s="6">
        <v>1</v>
      </c>
    </row>
    <row r="25" spans="1:4">
      <c r="A25" s="6" t="s">
        <v>49</v>
      </c>
      <c r="B25" s="6" t="s">
        <v>154</v>
      </c>
      <c r="C25" s="6" t="s">
        <v>130</v>
      </c>
      <c r="D25" s="6">
        <v>1</v>
      </c>
    </row>
    <row r="26" spans="1:4">
      <c r="A26" s="6" t="s">
        <v>49</v>
      </c>
      <c r="B26" s="6" t="s">
        <v>155</v>
      </c>
      <c r="C26" s="6" t="s">
        <v>130</v>
      </c>
      <c r="D26" s="6">
        <v>1</v>
      </c>
    </row>
    <row r="27" spans="1:4">
      <c r="A27" s="6" t="s">
        <v>49</v>
      </c>
      <c r="B27" s="6" t="s">
        <v>156</v>
      </c>
      <c r="C27" s="6" t="s">
        <v>130</v>
      </c>
      <c r="D27" s="6">
        <v>1</v>
      </c>
    </row>
    <row r="28" spans="1:4">
      <c r="A28" s="6" t="s">
        <v>49</v>
      </c>
      <c r="B28" s="6" t="s">
        <v>157</v>
      </c>
      <c r="C28" s="6" t="s">
        <v>130</v>
      </c>
      <c r="D28" s="6">
        <v>1</v>
      </c>
    </row>
    <row r="29" spans="1:4">
      <c r="A29" s="6" t="s">
        <v>49</v>
      </c>
      <c r="B29" s="6" t="s">
        <v>158</v>
      </c>
      <c r="C29" s="6" t="s">
        <v>130</v>
      </c>
      <c r="D29" s="6">
        <v>1</v>
      </c>
    </row>
    <row r="30" spans="1:4">
      <c r="A30" s="6" t="s">
        <v>49</v>
      </c>
      <c r="B30" s="6" t="s">
        <v>159</v>
      </c>
      <c r="C30" s="6" t="s">
        <v>130</v>
      </c>
      <c r="D30" s="6">
        <v>1</v>
      </c>
    </row>
    <row r="31" spans="1:4">
      <c r="A31" s="6" t="s">
        <v>49</v>
      </c>
      <c r="B31" s="6" t="s">
        <v>160</v>
      </c>
      <c r="C31" s="6" t="s">
        <v>130</v>
      </c>
      <c r="D31" s="6">
        <v>1</v>
      </c>
    </row>
    <row r="32" spans="1:4">
      <c r="A32" s="6" t="s">
        <v>49</v>
      </c>
      <c r="B32" s="6" t="s">
        <v>161</v>
      </c>
      <c r="C32" s="6" t="s">
        <v>130</v>
      </c>
      <c r="D32" s="6">
        <v>1</v>
      </c>
    </row>
    <row r="33" spans="1:4">
      <c r="A33" s="6" t="s">
        <v>49</v>
      </c>
      <c r="B33" s="6" t="s">
        <v>162</v>
      </c>
      <c r="C33" s="6" t="s">
        <v>130</v>
      </c>
      <c r="D33" s="6">
        <v>1</v>
      </c>
    </row>
    <row r="34" spans="1:4">
      <c r="A34" s="6" t="s">
        <v>49</v>
      </c>
      <c r="B34" s="6" t="s">
        <v>163</v>
      </c>
      <c r="C34" s="6" t="s">
        <v>130</v>
      </c>
      <c r="D34" s="6">
        <v>1</v>
      </c>
    </row>
    <row r="35" spans="1:4">
      <c r="A35" s="6" t="s">
        <v>49</v>
      </c>
      <c r="B35" s="6" t="s">
        <v>164</v>
      </c>
      <c r="C35" s="6" t="s">
        <v>130</v>
      </c>
      <c r="D35" s="6">
        <v>1</v>
      </c>
    </row>
    <row r="36" spans="1:4">
      <c r="A36" s="6" t="s">
        <v>49</v>
      </c>
      <c r="B36" s="6" t="s">
        <v>165</v>
      </c>
      <c r="C36" s="6" t="s">
        <v>130</v>
      </c>
      <c r="D36" s="6">
        <v>1</v>
      </c>
    </row>
    <row r="37" spans="1:4">
      <c r="A37" s="6" t="s">
        <v>49</v>
      </c>
      <c r="B37" s="6" t="s">
        <v>166</v>
      </c>
      <c r="C37" s="6" t="s">
        <v>130</v>
      </c>
      <c r="D37" s="6">
        <v>1</v>
      </c>
    </row>
    <row r="38" spans="1:4">
      <c r="A38" s="6" t="s">
        <v>49</v>
      </c>
      <c r="B38" s="6" t="s">
        <v>167</v>
      </c>
      <c r="C38" s="6" t="s">
        <v>130</v>
      </c>
      <c r="D38" s="6">
        <v>1</v>
      </c>
    </row>
    <row r="39" spans="1:4">
      <c r="A39" s="6" t="s">
        <v>49</v>
      </c>
      <c r="B39" s="6" t="s">
        <v>168</v>
      </c>
      <c r="C39" s="6" t="s">
        <v>130</v>
      </c>
      <c r="D39" s="6">
        <v>1</v>
      </c>
    </row>
    <row r="40" spans="1:4">
      <c r="A40" s="6" t="s">
        <v>49</v>
      </c>
      <c r="B40" s="6" t="s">
        <v>169</v>
      </c>
      <c r="C40" s="6" t="s">
        <v>130</v>
      </c>
      <c r="D40" s="6">
        <v>1</v>
      </c>
    </row>
    <row r="41" spans="1:4">
      <c r="A41" s="6" t="s">
        <v>49</v>
      </c>
      <c r="B41" s="6" t="s">
        <v>170</v>
      </c>
      <c r="C41" s="6" t="s">
        <v>130</v>
      </c>
      <c r="D41" s="6">
        <v>1</v>
      </c>
    </row>
    <row r="42" spans="1:4">
      <c r="A42" s="6" t="s">
        <v>49</v>
      </c>
      <c r="B42" s="6" t="s">
        <v>171</v>
      </c>
      <c r="C42" s="6" t="s">
        <v>130</v>
      </c>
      <c r="D42" s="6">
        <v>1</v>
      </c>
    </row>
    <row r="43" spans="1:4">
      <c r="A43" s="6" t="s">
        <v>49</v>
      </c>
      <c r="B43" s="6" t="s">
        <v>172</v>
      </c>
      <c r="C43" s="6" t="s">
        <v>130</v>
      </c>
      <c r="D43" s="6">
        <v>1</v>
      </c>
    </row>
    <row r="44" spans="1:4">
      <c r="A44" s="6" t="s">
        <v>49</v>
      </c>
      <c r="B44" s="6" t="s">
        <v>173</v>
      </c>
      <c r="C44" s="6" t="s">
        <v>130</v>
      </c>
      <c r="D44" s="6">
        <v>1</v>
      </c>
    </row>
    <row r="45" spans="1:4">
      <c r="A45" s="6" t="s">
        <v>49</v>
      </c>
      <c r="B45" s="6" t="s">
        <v>174</v>
      </c>
      <c r="C45" s="6" t="s">
        <v>130</v>
      </c>
      <c r="D45" s="6">
        <v>1</v>
      </c>
    </row>
    <row r="46" spans="1:4">
      <c r="A46" s="6" t="s">
        <v>49</v>
      </c>
      <c r="B46" s="6" t="s">
        <v>175</v>
      </c>
      <c r="C46" s="6" t="s">
        <v>130</v>
      </c>
      <c r="D46" s="6">
        <v>1</v>
      </c>
    </row>
    <row r="47" spans="1:4">
      <c r="A47" s="6" t="s">
        <v>49</v>
      </c>
      <c r="B47" s="6" t="s">
        <v>176</v>
      </c>
      <c r="C47" s="6" t="s">
        <v>130</v>
      </c>
      <c r="D47" s="6">
        <v>1</v>
      </c>
    </row>
    <row r="48" spans="1:4">
      <c r="A48" s="6" t="s">
        <v>49</v>
      </c>
      <c r="B48" s="6" t="s">
        <v>177</v>
      </c>
      <c r="C48" s="6" t="s">
        <v>132</v>
      </c>
      <c r="D48" s="6">
        <v>1</v>
      </c>
    </row>
    <row r="49" spans="1:4">
      <c r="A49" s="6" t="s">
        <v>49</v>
      </c>
      <c r="B49" s="6" t="s">
        <v>177</v>
      </c>
      <c r="C49" s="6" t="s">
        <v>130</v>
      </c>
      <c r="D49" s="6">
        <v>1</v>
      </c>
    </row>
    <row r="50" spans="1:4">
      <c r="A50" s="6" t="s">
        <v>49</v>
      </c>
      <c r="B50" s="6" t="s">
        <v>177</v>
      </c>
      <c r="C50" s="6" t="s">
        <v>131</v>
      </c>
      <c r="D50" s="6">
        <v>1</v>
      </c>
    </row>
    <row r="51" spans="1:4">
      <c r="A51" s="6" t="s">
        <v>49</v>
      </c>
      <c r="B51" s="6" t="s">
        <v>178</v>
      </c>
      <c r="C51" s="6" t="s">
        <v>132</v>
      </c>
      <c r="D51" s="6">
        <v>1</v>
      </c>
    </row>
    <row r="52" spans="1:4">
      <c r="A52" s="6" t="s">
        <v>49</v>
      </c>
      <c r="B52" s="6" t="s">
        <v>178</v>
      </c>
      <c r="C52" s="6" t="s">
        <v>130</v>
      </c>
      <c r="D52" s="6">
        <v>2</v>
      </c>
    </row>
    <row r="53" spans="1:4">
      <c r="A53" s="6" t="s">
        <v>49</v>
      </c>
      <c r="B53" s="6" t="s">
        <v>178</v>
      </c>
      <c r="C53" s="6" t="s">
        <v>131</v>
      </c>
      <c r="D53" s="6">
        <v>1</v>
      </c>
    </row>
    <row r="54" spans="1:4">
      <c r="A54" s="6" t="s">
        <v>49</v>
      </c>
      <c r="B54" s="6" t="s">
        <v>179</v>
      </c>
      <c r="C54" s="6" t="s">
        <v>132</v>
      </c>
      <c r="D54" s="6">
        <v>1</v>
      </c>
    </row>
    <row r="55" spans="1:4">
      <c r="A55" s="6" t="s">
        <v>49</v>
      </c>
      <c r="B55" s="6" t="s">
        <v>179</v>
      </c>
      <c r="C55" s="6" t="s">
        <v>130</v>
      </c>
      <c r="D55" s="6">
        <v>1</v>
      </c>
    </row>
    <row r="56" spans="1:4">
      <c r="A56" s="6" t="s">
        <v>49</v>
      </c>
      <c r="B56" s="6" t="s">
        <v>179</v>
      </c>
      <c r="C56" s="6" t="s">
        <v>131</v>
      </c>
      <c r="D56" s="6">
        <v>1</v>
      </c>
    </row>
    <row r="57" spans="1:4">
      <c r="A57" s="6" t="s">
        <v>49</v>
      </c>
      <c r="B57" s="6" t="s">
        <v>180</v>
      </c>
      <c r="C57" s="6" t="s">
        <v>130</v>
      </c>
      <c r="D57" s="6">
        <v>1</v>
      </c>
    </row>
    <row r="58" spans="1:4">
      <c r="A58" s="6" t="s">
        <v>49</v>
      </c>
      <c r="B58" s="6" t="s">
        <v>181</v>
      </c>
      <c r="C58" s="6" t="s">
        <v>130</v>
      </c>
      <c r="D58" s="6">
        <v>1</v>
      </c>
    </row>
    <row r="59" spans="1:4">
      <c r="A59" s="6" t="s">
        <v>49</v>
      </c>
      <c r="B59" s="6" t="s">
        <v>182</v>
      </c>
      <c r="C59" s="6" t="s">
        <v>132</v>
      </c>
      <c r="D59" s="6">
        <v>1</v>
      </c>
    </row>
    <row r="60" spans="1:4">
      <c r="A60" s="6" t="s">
        <v>49</v>
      </c>
      <c r="B60" s="6" t="s">
        <v>183</v>
      </c>
      <c r="C60" s="6" t="s">
        <v>132</v>
      </c>
      <c r="D60" s="6">
        <v>1</v>
      </c>
    </row>
    <row r="61" spans="1:4">
      <c r="A61" s="6" t="s">
        <v>49</v>
      </c>
      <c r="B61" s="6" t="s">
        <v>183</v>
      </c>
      <c r="C61" s="6" t="s">
        <v>131</v>
      </c>
      <c r="D61" s="6">
        <v>1</v>
      </c>
    </row>
    <row r="62" spans="1:4">
      <c r="A62" s="6" t="s">
        <v>49</v>
      </c>
      <c r="B62" s="6" t="s">
        <v>184</v>
      </c>
      <c r="C62" s="6" t="s">
        <v>130</v>
      </c>
      <c r="D62" s="6">
        <v>1</v>
      </c>
    </row>
    <row r="63" spans="1:4">
      <c r="A63" s="6" t="s">
        <v>49</v>
      </c>
      <c r="B63" s="6" t="s">
        <v>185</v>
      </c>
      <c r="C63" s="6" t="s">
        <v>131</v>
      </c>
      <c r="D63" s="6">
        <v>1</v>
      </c>
    </row>
    <row r="64" spans="1:4">
      <c r="A64" s="6" t="s">
        <v>49</v>
      </c>
      <c r="B64" s="6" t="s">
        <v>186</v>
      </c>
      <c r="C64" s="6" t="s">
        <v>132</v>
      </c>
      <c r="D64" s="6">
        <v>1</v>
      </c>
    </row>
    <row r="65" spans="1:4">
      <c r="A65" s="6" t="s">
        <v>49</v>
      </c>
      <c r="B65" s="6" t="s">
        <v>186</v>
      </c>
      <c r="C65" s="6" t="s">
        <v>130</v>
      </c>
      <c r="D65" s="6">
        <v>1</v>
      </c>
    </row>
    <row r="66" spans="1:4">
      <c r="A66" s="6" t="s">
        <v>49</v>
      </c>
      <c r="B66" s="6" t="s">
        <v>186</v>
      </c>
      <c r="C66" s="6" t="s">
        <v>131</v>
      </c>
      <c r="D66" s="6">
        <v>2</v>
      </c>
    </row>
    <row r="67" spans="1:4">
      <c r="A67" s="6" t="s">
        <v>49</v>
      </c>
      <c r="B67" s="6" t="s">
        <v>187</v>
      </c>
      <c r="C67" s="6" t="s">
        <v>132</v>
      </c>
      <c r="D67" s="6">
        <v>1</v>
      </c>
    </row>
    <row r="68" spans="1:4">
      <c r="A68" s="6" t="s">
        <v>49</v>
      </c>
      <c r="B68" s="6" t="s">
        <v>187</v>
      </c>
      <c r="C68" s="6" t="s">
        <v>130</v>
      </c>
      <c r="D68" s="6">
        <v>1</v>
      </c>
    </row>
    <row r="69" spans="1:4">
      <c r="A69" s="6" t="s">
        <v>49</v>
      </c>
      <c r="B69" s="6" t="s">
        <v>187</v>
      </c>
      <c r="C69" s="6" t="s">
        <v>131</v>
      </c>
      <c r="D69" s="6">
        <v>2</v>
      </c>
    </row>
    <row r="70" spans="1:4">
      <c r="A70" s="6" t="s">
        <v>49</v>
      </c>
      <c r="B70" s="6" t="s">
        <v>188</v>
      </c>
      <c r="C70" s="6" t="s">
        <v>132</v>
      </c>
      <c r="D70" s="6">
        <v>1</v>
      </c>
    </row>
    <row r="71" spans="1:4">
      <c r="A71" s="6" t="s">
        <v>49</v>
      </c>
      <c r="B71" s="6" t="s">
        <v>188</v>
      </c>
      <c r="C71" s="6" t="s">
        <v>130</v>
      </c>
      <c r="D71" s="6">
        <v>1</v>
      </c>
    </row>
    <row r="72" spans="1:4">
      <c r="A72" s="6" t="s">
        <v>49</v>
      </c>
      <c r="B72" s="6" t="s">
        <v>188</v>
      </c>
      <c r="C72" s="6" t="s">
        <v>131</v>
      </c>
      <c r="D72" s="6">
        <v>1</v>
      </c>
    </row>
    <row r="73" spans="1:4">
      <c r="A73" s="6" t="s">
        <v>49</v>
      </c>
      <c r="B73" s="6" t="s">
        <v>189</v>
      </c>
      <c r="C73" s="6" t="s">
        <v>132</v>
      </c>
      <c r="D73" s="6">
        <v>1</v>
      </c>
    </row>
    <row r="74" spans="1:4">
      <c r="A74" s="6" t="s">
        <v>49</v>
      </c>
      <c r="B74" s="6" t="s">
        <v>189</v>
      </c>
      <c r="C74" s="6" t="s">
        <v>130</v>
      </c>
      <c r="D74" s="6">
        <v>1</v>
      </c>
    </row>
    <row r="75" spans="1:4">
      <c r="A75" s="6" t="s">
        <v>49</v>
      </c>
      <c r="B75" s="6" t="s">
        <v>189</v>
      </c>
      <c r="C75" s="6" t="s">
        <v>131</v>
      </c>
      <c r="D75" s="6">
        <v>2</v>
      </c>
    </row>
    <row r="76" spans="1:4">
      <c r="A76" s="6" t="s">
        <v>49</v>
      </c>
      <c r="B76" s="6" t="s">
        <v>190</v>
      </c>
      <c r="C76" s="6" t="s">
        <v>132</v>
      </c>
      <c r="D76" s="6">
        <v>1</v>
      </c>
    </row>
    <row r="77" spans="1:4">
      <c r="A77" s="6" t="s">
        <v>49</v>
      </c>
      <c r="B77" s="6" t="s">
        <v>191</v>
      </c>
      <c r="C77" s="6" t="s">
        <v>131</v>
      </c>
      <c r="D77" s="6">
        <v>5</v>
      </c>
    </row>
    <row r="78" spans="1:4">
      <c r="A78" s="6" t="s">
        <v>49</v>
      </c>
      <c r="B78" s="6" t="s">
        <v>192</v>
      </c>
      <c r="C78" s="6" t="s">
        <v>132</v>
      </c>
      <c r="D78" s="6">
        <v>1</v>
      </c>
    </row>
    <row r="79" spans="1:4">
      <c r="A79" s="6" t="s">
        <v>49</v>
      </c>
      <c r="B79" s="6" t="s">
        <v>192</v>
      </c>
      <c r="C79" s="6" t="s">
        <v>130</v>
      </c>
      <c r="D79" s="6">
        <v>2</v>
      </c>
    </row>
    <row r="80" spans="1:4">
      <c r="A80" s="6" t="s">
        <v>49</v>
      </c>
      <c r="B80" s="6" t="s">
        <v>192</v>
      </c>
      <c r="C80" s="6" t="s">
        <v>131</v>
      </c>
      <c r="D80" s="6">
        <v>1</v>
      </c>
    </row>
    <row r="81" spans="1:4">
      <c r="A81" s="6" t="s">
        <v>49</v>
      </c>
      <c r="B81" s="6" t="s">
        <v>193</v>
      </c>
      <c r="C81" s="6" t="s">
        <v>132</v>
      </c>
      <c r="D81" s="6">
        <v>1</v>
      </c>
    </row>
    <row r="82" spans="1:4">
      <c r="A82" s="6" t="s">
        <v>49</v>
      </c>
      <c r="B82" s="6" t="s">
        <v>193</v>
      </c>
      <c r="C82" s="6" t="s">
        <v>130</v>
      </c>
      <c r="D82" s="6">
        <v>1</v>
      </c>
    </row>
    <row r="83" spans="1:4">
      <c r="A83" s="6" t="s">
        <v>49</v>
      </c>
      <c r="B83" s="6" t="s">
        <v>193</v>
      </c>
      <c r="C83" s="6" t="s">
        <v>131</v>
      </c>
      <c r="D83" s="6">
        <v>1</v>
      </c>
    </row>
    <row r="84" spans="1:4">
      <c r="A84" s="6" t="s">
        <v>49</v>
      </c>
      <c r="B84" s="6" t="s">
        <v>194</v>
      </c>
      <c r="C84" s="6" t="s">
        <v>132</v>
      </c>
      <c r="D84" s="6">
        <v>1</v>
      </c>
    </row>
    <row r="85" spans="1:4">
      <c r="A85" s="6" t="s">
        <v>49</v>
      </c>
      <c r="B85" s="6" t="s">
        <v>194</v>
      </c>
      <c r="C85" s="6" t="s">
        <v>131</v>
      </c>
      <c r="D85" s="6">
        <v>1</v>
      </c>
    </row>
    <row r="86" spans="1:4">
      <c r="A86" s="6" t="s">
        <v>49</v>
      </c>
      <c r="B86" s="6" t="s">
        <v>195</v>
      </c>
      <c r="C86" s="6" t="s">
        <v>130</v>
      </c>
      <c r="D86" s="6">
        <v>1</v>
      </c>
    </row>
    <row r="87" spans="1:4">
      <c r="A87" s="6" t="s">
        <v>49</v>
      </c>
      <c r="B87" s="6" t="s">
        <v>196</v>
      </c>
      <c r="C87" s="6" t="s">
        <v>130</v>
      </c>
      <c r="D87" s="6">
        <v>2</v>
      </c>
    </row>
    <row r="88" spans="1:4">
      <c r="A88" s="6" t="s">
        <v>49</v>
      </c>
      <c r="B88" s="6" t="s">
        <v>197</v>
      </c>
      <c r="C88" s="6" t="s">
        <v>130</v>
      </c>
      <c r="D88" s="6">
        <v>1</v>
      </c>
    </row>
    <row r="89" spans="1:4">
      <c r="A89" s="6" t="s">
        <v>49</v>
      </c>
      <c r="B89" s="6" t="s">
        <v>197</v>
      </c>
      <c r="C89" s="6" t="s">
        <v>131</v>
      </c>
      <c r="D89" s="6">
        <v>1</v>
      </c>
    </row>
    <row r="90" spans="1:4">
      <c r="A90" s="6" t="s">
        <v>49</v>
      </c>
      <c r="B90" s="6" t="s">
        <v>198</v>
      </c>
      <c r="C90" s="6" t="s">
        <v>132</v>
      </c>
      <c r="D90" s="6">
        <v>2</v>
      </c>
    </row>
    <row r="91" spans="1:4">
      <c r="A91" s="6" t="s">
        <v>49</v>
      </c>
      <c r="B91" s="6" t="s">
        <v>199</v>
      </c>
      <c r="C91" s="6" t="s">
        <v>132</v>
      </c>
      <c r="D91" s="6">
        <v>2</v>
      </c>
    </row>
    <row r="92" spans="1:4">
      <c r="A92" s="6" t="s">
        <v>49</v>
      </c>
      <c r="B92" s="6" t="s">
        <v>200</v>
      </c>
      <c r="C92" s="6" t="s">
        <v>132</v>
      </c>
      <c r="D92" s="6">
        <v>2</v>
      </c>
    </row>
    <row r="93" spans="1:4">
      <c r="A93" s="6" t="s">
        <v>49</v>
      </c>
      <c r="B93" s="6" t="s">
        <v>201</v>
      </c>
      <c r="C93" s="6" t="s">
        <v>132</v>
      </c>
      <c r="D93" s="6">
        <v>2</v>
      </c>
    </row>
    <row r="94" spans="1:4">
      <c r="A94" s="6" t="s">
        <v>49</v>
      </c>
      <c r="B94" s="6" t="s">
        <v>202</v>
      </c>
      <c r="C94" s="6" t="s">
        <v>132</v>
      </c>
      <c r="D94" s="6">
        <v>2</v>
      </c>
    </row>
    <row r="95" spans="1:4">
      <c r="A95" s="6" t="s">
        <v>49</v>
      </c>
      <c r="B95" s="6" t="s">
        <v>203</v>
      </c>
      <c r="C95" s="6" t="s">
        <v>132</v>
      </c>
      <c r="D95" s="6">
        <v>2</v>
      </c>
    </row>
    <row r="96" spans="1:4">
      <c r="A96" s="6" t="s">
        <v>49</v>
      </c>
      <c r="B96" s="6" t="s">
        <v>204</v>
      </c>
      <c r="C96" s="6" t="s">
        <v>130</v>
      </c>
      <c r="D96" s="6">
        <v>1</v>
      </c>
    </row>
  </sheetData>
  <autoFilter ref="A1:D96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cols>
    <col min="1" max="3" width="30.7109375" customWidth="1"/>
  </cols>
  <sheetData>
    <row r="1" spans="1:3">
      <c r="A1" s="7" t="s">
        <v>218</v>
      </c>
      <c r="B1" s="7" t="s">
        <v>222</v>
      </c>
      <c r="C1" s="7" t="s">
        <v>221</v>
      </c>
    </row>
    <row r="2" spans="1:3">
      <c r="A2" s="6" t="s">
        <v>49</v>
      </c>
      <c r="B2" s="6" t="s">
        <v>223</v>
      </c>
      <c r="C2" s="6">
        <v>2</v>
      </c>
    </row>
    <row r="3" spans="1:3">
      <c r="A3" s="6" t="s">
        <v>49</v>
      </c>
      <c r="B3" s="6" t="s">
        <v>224</v>
      </c>
      <c r="C3" s="6">
        <v>12</v>
      </c>
    </row>
    <row r="4" spans="1:3">
      <c r="A4" s="6" t="s">
        <v>49</v>
      </c>
      <c r="B4" s="6" t="s">
        <v>225</v>
      </c>
      <c r="C4" s="6">
        <v>1</v>
      </c>
    </row>
    <row r="5" spans="1:3">
      <c r="A5" s="6" t="s">
        <v>49</v>
      </c>
      <c r="B5" s="6" t="s">
        <v>226</v>
      </c>
      <c r="C5" s="6">
        <v>3</v>
      </c>
    </row>
    <row r="6" spans="1:3">
      <c r="A6" s="6" t="s">
        <v>49</v>
      </c>
      <c r="B6" s="6" t="s">
        <v>227</v>
      </c>
      <c r="C6" s="6">
        <v>1</v>
      </c>
    </row>
  </sheetData>
  <autoFilter ref="A1:C6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" width="30.7109375" customWidth="1"/>
  </cols>
  <sheetData>
    <row r="1" spans="1:2">
      <c r="A1" s="2" t="s">
        <v>228</v>
      </c>
      <c r="B1" s="2" t="s">
        <v>58</v>
      </c>
    </row>
    <row r="2" spans="1:2">
      <c r="A2" s="6" t="s">
        <v>229</v>
      </c>
      <c r="B2" s="6">
        <v>6</v>
      </c>
    </row>
    <row r="3" spans="1:2">
      <c r="A3" s="6" t="s">
        <v>230</v>
      </c>
      <c r="B3" s="6">
        <v>1</v>
      </c>
    </row>
    <row r="4" spans="1:2">
      <c r="A4" s="6" t="s">
        <v>231</v>
      </c>
      <c r="B4" s="6">
        <v>5</v>
      </c>
    </row>
    <row r="5" spans="1:2">
      <c r="A5" s="6" t="s">
        <v>232</v>
      </c>
      <c r="B5" s="6">
        <v>5</v>
      </c>
    </row>
  </sheetData>
  <autoFilter ref="A1:B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" width="30.7109375" customWidth="1"/>
    <col min="3" max="4" width="10.7109375" customWidth="1"/>
    <col min="5" max="6" width="15.7109375" customWidth="1"/>
    <col min="7" max="7" width="25.7109375" customWidth="1"/>
    <col min="8" max="8" width="30.7109375" customWidth="1"/>
    <col min="9" max="11" width="100.7109375" customWidth="1"/>
    <col min="12" max="12" width="30.7109375" customWidth="1"/>
  </cols>
  <sheetData>
    <row r="1" spans="1:12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</row>
    <row r="2" spans="1:12">
      <c r="A2" s="6" t="s">
        <v>48</v>
      </c>
      <c r="B2" s="6" t="s">
        <v>49</v>
      </c>
      <c r="C2" s="6" t="s">
        <v>50</v>
      </c>
      <c r="D2" s="6">
        <v>716</v>
      </c>
      <c r="E2" s="6" t="s">
        <v>51</v>
      </c>
      <c r="F2" s="6">
        <v>117</v>
      </c>
      <c r="G2" s="6">
        <v>1</v>
      </c>
      <c r="H2" s="6" t="s">
        <v>52</v>
      </c>
      <c r="I2" s="6" t="s">
        <v>53</v>
      </c>
      <c r="J2" s="6" t="s">
        <v>54</v>
      </c>
      <c r="K2" s="6" t="s">
        <v>55</v>
      </c>
      <c r="L2" s="6" t="s">
        <v>56</v>
      </c>
    </row>
  </sheetData>
  <autoFilter ref="A1:L2"/>
  <conditionalFormatting sqref="A2:I9999">
    <cfRule type="expression" dxfId="0" priority="1">
      <formula>AND($A2 &lt;&gt; "", $C2 &lt;&gt; "YES")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2" max="2" width="15.7109375" customWidth="1"/>
  </cols>
  <sheetData>
    <row r="1" spans="1:2">
      <c r="A1" s="2" t="s">
        <v>57</v>
      </c>
      <c r="B1" s="2" t="s">
        <v>58</v>
      </c>
    </row>
    <row r="2" spans="1:2">
      <c r="A2" s="6" t="s">
        <v>59</v>
      </c>
      <c r="B2" s="6">
        <v>3</v>
      </c>
    </row>
    <row r="3" spans="1:2">
      <c r="A3" s="6" t="s">
        <v>60</v>
      </c>
      <c r="B3" s="6">
        <v>32</v>
      </c>
    </row>
    <row r="4" spans="1:2">
      <c r="A4" s="6" t="s">
        <v>61</v>
      </c>
      <c r="B4" s="6">
        <v>1</v>
      </c>
    </row>
    <row r="5" spans="1:2">
      <c r="A5" s="6" t="s">
        <v>62</v>
      </c>
      <c r="B5" s="6">
        <v>16</v>
      </c>
    </row>
    <row r="6" spans="1:2">
      <c r="A6" s="6" t="s">
        <v>63</v>
      </c>
      <c r="B6" s="6">
        <v>28</v>
      </c>
    </row>
    <row r="7" spans="1:2">
      <c r="A7" s="6" t="s">
        <v>64</v>
      </c>
      <c r="B7" s="6">
        <v>19</v>
      </c>
    </row>
    <row r="8" spans="1:2">
      <c r="A8" s="6" t="s">
        <v>65</v>
      </c>
      <c r="B8" s="6">
        <v>8</v>
      </c>
    </row>
    <row r="9" spans="1:2">
      <c r="A9" s="6" t="s">
        <v>66</v>
      </c>
      <c r="B9" s="6">
        <v>7</v>
      </c>
    </row>
    <row r="10" spans="1:2">
      <c r="A10" s="6" t="s">
        <v>67</v>
      </c>
      <c r="B10" s="6">
        <v>3</v>
      </c>
    </row>
  </sheetData>
  <autoFilter ref="A1:B1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00.7109375" customWidth="1"/>
    <col min="2" max="2" width="30.7109375" customWidth="1"/>
  </cols>
  <sheetData>
    <row r="1" spans="1:2">
      <c r="A1" s="2" t="s">
        <v>68</v>
      </c>
      <c r="B1" s="2" t="s">
        <v>58</v>
      </c>
    </row>
    <row r="2" spans="1:2">
      <c r="A2" s="6" t="s">
        <v>69</v>
      </c>
      <c r="B2" s="6">
        <v>1</v>
      </c>
    </row>
    <row r="3" spans="1:2">
      <c r="A3" s="6" t="s">
        <v>70</v>
      </c>
      <c r="B3" s="6">
        <v>1</v>
      </c>
    </row>
    <row r="4" spans="1:2">
      <c r="A4" s="6" t="s">
        <v>71</v>
      </c>
      <c r="B4" s="6">
        <v>1</v>
      </c>
    </row>
    <row r="5" spans="1:2">
      <c r="A5" s="6" t="s">
        <v>72</v>
      </c>
      <c r="B5" s="6">
        <v>2</v>
      </c>
    </row>
    <row r="6" spans="1:2">
      <c r="A6" s="6" t="s">
        <v>73</v>
      </c>
      <c r="B6" s="6">
        <v>1</v>
      </c>
    </row>
    <row r="7" spans="1:2">
      <c r="A7" s="6" t="s">
        <v>74</v>
      </c>
      <c r="B7" s="6">
        <v>1</v>
      </c>
    </row>
    <row r="8" spans="1:2">
      <c r="A8" s="6" t="s">
        <v>75</v>
      </c>
      <c r="B8" s="6">
        <v>1</v>
      </c>
    </row>
    <row r="9" spans="1:2">
      <c r="A9" s="6" t="s">
        <v>76</v>
      </c>
      <c r="B9" s="6">
        <v>1</v>
      </c>
    </row>
    <row r="10" spans="1:2">
      <c r="A10" s="6" t="s">
        <v>77</v>
      </c>
      <c r="B10" s="6">
        <v>1</v>
      </c>
    </row>
    <row r="11" spans="1:2">
      <c r="A11" s="6" t="s">
        <v>78</v>
      </c>
      <c r="B11" s="6">
        <v>1</v>
      </c>
    </row>
    <row r="12" spans="1:2">
      <c r="A12" s="6" t="s">
        <v>79</v>
      </c>
      <c r="B12" s="6">
        <v>1</v>
      </c>
    </row>
    <row r="13" spans="1:2">
      <c r="A13" s="6" t="s">
        <v>80</v>
      </c>
      <c r="B13" s="6">
        <v>1</v>
      </c>
    </row>
    <row r="14" spans="1:2">
      <c r="A14" s="6" t="s">
        <v>81</v>
      </c>
      <c r="B14" s="6">
        <v>1</v>
      </c>
    </row>
    <row r="15" spans="1:2">
      <c r="A15" s="6" t="s">
        <v>82</v>
      </c>
      <c r="B15" s="6">
        <v>1</v>
      </c>
    </row>
    <row r="16" spans="1:2">
      <c r="A16" s="6" t="s">
        <v>83</v>
      </c>
      <c r="B16" s="6">
        <v>1</v>
      </c>
    </row>
    <row r="17" spans="1:2">
      <c r="A17" s="6" t="s">
        <v>84</v>
      </c>
      <c r="B17" s="6">
        <v>1</v>
      </c>
    </row>
    <row r="18" spans="1:2">
      <c r="A18" s="6" t="s">
        <v>85</v>
      </c>
      <c r="B18" s="6">
        <v>1</v>
      </c>
    </row>
    <row r="19" spans="1:2">
      <c r="A19" s="6" t="s">
        <v>86</v>
      </c>
      <c r="B19" s="6">
        <v>1</v>
      </c>
    </row>
  </sheetData>
  <autoFilter ref="A1:B1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0.7109375" customWidth="1"/>
    <col min="2" max="2" width="20.7109375" customWidth="1"/>
    <col min="3" max="4" width="30.7109375" customWidth="1"/>
    <col min="5" max="5" width="20.7109375" customWidth="1"/>
  </cols>
  <sheetData>
    <row r="1" spans="1:5">
      <c r="A1" s="2" t="s">
        <v>92</v>
      </c>
      <c r="B1" s="2" t="s">
        <v>93</v>
      </c>
      <c r="C1" s="2" t="s">
        <v>94</v>
      </c>
      <c r="D1" s="2" t="s">
        <v>95</v>
      </c>
      <c r="E1" s="2" t="s">
        <v>96</v>
      </c>
    </row>
    <row r="2" spans="1:5">
      <c r="A2" s="6" t="s">
        <v>49</v>
      </c>
      <c r="B2" s="6" t="s">
        <v>97</v>
      </c>
      <c r="C2" s="6" t="s">
        <v>98</v>
      </c>
      <c r="D2" s="6" t="s">
        <v>98</v>
      </c>
      <c r="E2" s="6" t="s">
        <v>99</v>
      </c>
    </row>
  </sheetData>
  <autoFilter ref="A1:E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2" max="2" width="15.7109375" customWidth="1"/>
  </cols>
  <sheetData>
    <row r="1" spans="1:2">
      <c r="A1" s="2" t="s">
        <v>100</v>
      </c>
      <c r="B1" s="2" t="s">
        <v>101</v>
      </c>
    </row>
    <row r="2" spans="1:2">
      <c r="A2" s="6" t="s">
        <v>102</v>
      </c>
      <c r="B2" s="6">
        <v>61</v>
      </c>
    </row>
    <row r="3" spans="1:2">
      <c r="A3" s="6" t="s">
        <v>103</v>
      </c>
      <c r="B3" s="6">
        <v>38</v>
      </c>
    </row>
    <row r="4" spans="1:2">
      <c r="A4" s="6" t="s">
        <v>104</v>
      </c>
      <c r="B4" s="6">
        <v>36</v>
      </c>
    </row>
    <row r="5" spans="1:2">
      <c r="A5" s="6" t="s">
        <v>105</v>
      </c>
      <c r="B5" s="6">
        <v>27</v>
      </c>
    </row>
    <row r="6" spans="1:2">
      <c r="A6" s="6" t="s">
        <v>106</v>
      </c>
      <c r="B6" s="6">
        <v>19</v>
      </c>
    </row>
    <row r="7" spans="1:2">
      <c r="A7" s="6" t="s">
        <v>107</v>
      </c>
      <c r="B7" s="6">
        <v>14</v>
      </c>
    </row>
    <row r="8" spans="1:2">
      <c r="A8" s="6" t="s">
        <v>108</v>
      </c>
      <c r="B8" s="6">
        <v>14</v>
      </c>
    </row>
    <row r="9" spans="1:2">
      <c r="A9" s="6" t="s">
        <v>109</v>
      </c>
      <c r="B9" s="6">
        <v>14</v>
      </c>
    </row>
    <row r="10" spans="1:2">
      <c r="A10" s="6" t="s">
        <v>110</v>
      </c>
      <c r="B10" s="6">
        <v>14</v>
      </c>
    </row>
    <row r="11" spans="1:2">
      <c r="A11" s="6" t="s">
        <v>111</v>
      </c>
      <c r="B11" s="6">
        <v>7</v>
      </c>
    </row>
    <row r="12" spans="1:2">
      <c r="A12" s="6" t="s">
        <v>112</v>
      </c>
      <c r="B12" s="6">
        <v>7</v>
      </c>
    </row>
    <row r="13" spans="1:2">
      <c r="A13" s="6" t="s">
        <v>113</v>
      </c>
      <c r="B13" s="6">
        <v>6</v>
      </c>
    </row>
    <row r="14" spans="1:2">
      <c r="A14" s="6" t="s">
        <v>114</v>
      </c>
      <c r="B14" s="6">
        <v>5</v>
      </c>
    </row>
    <row r="15" spans="1:2">
      <c r="A15" s="6" t="s">
        <v>115</v>
      </c>
      <c r="B15" s="6">
        <v>5</v>
      </c>
    </row>
    <row r="16" spans="1:2">
      <c r="A16" s="6" t="s">
        <v>116</v>
      </c>
      <c r="B16" s="6">
        <v>5</v>
      </c>
    </row>
    <row r="17" spans="1:2">
      <c r="A17" s="6" t="s">
        <v>117</v>
      </c>
      <c r="B17" s="6">
        <v>5</v>
      </c>
    </row>
    <row r="18" spans="1:2">
      <c r="A18" s="6" t="s">
        <v>118</v>
      </c>
      <c r="B18" s="6">
        <v>4</v>
      </c>
    </row>
    <row r="19" spans="1:2">
      <c r="A19" s="6" t="s">
        <v>119</v>
      </c>
      <c r="B19" s="6">
        <v>3</v>
      </c>
    </row>
    <row r="20" spans="1:2">
      <c r="A20" s="6" t="s">
        <v>120</v>
      </c>
      <c r="B20" s="6">
        <v>3</v>
      </c>
    </row>
    <row r="21" spans="1:2">
      <c r="A21" s="6" t="s">
        <v>121</v>
      </c>
      <c r="B21" s="6">
        <v>3</v>
      </c>
    </row>
    <row r="22" spans="1:2">
      <c r="A22" s="6" t="s">
        <v>122</v>
      </c>
      <c r="B22" s="6">
        <v>3</v>
      </c>
    </row>
    <row r="23" spans="1:2">
      <c r="A23" s="6" t="s">
        <v>123</v>
      </c>
      <c r="B23" s="6">
        <v>2</v>
      </c>
    </row>
    <row r="24" spans="1:2">
      <c r="A24" s="6" t="s">
        <v>124</v>
      </c>
      <c r="B24" s="6">
        <v>1</v>
      </c>
    </row>
    <row r="25" spans="1:2">
      <c r="A25" s="6" t="s">
        <v>125</v>
      </c>
      <c r="B25" s="6">
        <v>1</v>
      </c>
    </row>
    <row r="26" spans="1:2">
      <c r="A26" s="6" t="s">
        <v>126</v>
      </c>
      <c r="B26" s="6">
        <v>1</v>
      </c>
    </row>
  </sheetData>
  <autoFilter ref="A1:B2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70.7109375" customWidth="1"/>
    <col min="2" max="2" width="40.7109375" customWidth="1"/>
    <col min="3" max="3" width="10.7109375" customWidth="1"/>
  </cols>
  <sheetData>
    <row r="1" spans="1:3">
      <c r="A1" s="2" t="s">
        <v>127</v>
      </c>
      <c r="B1" s="2" t="s">
        <v>100</v>
      </c>
      <c r="C1" s="2" t="s">
        <v>101</v>
      </c>
    </row>
    <row r="2" spans="1:3">
      <c r="A2" s="6" t="s">
        <v>49</v>
      </c>
      <c r="B2" s="6" t="s">
        <v>118</v>
      </c>
      <c r="C2" s="6">
        <v>4</v>
      </c>
    </row>
    <row r="3" spans="1:3">
      <c r="A3" s="6" t="s">
        <v>49</v>
      </c>
      <c r="B3" s="6" t="s">
        <v>124</v>
      </c>
      <c r="C3" s="6">
        <v>1</v>
      </c>
    </row>
    <row r="4" spans="1:3">
      <c r="A4" s="6" t="s">
        <v>49</v>
      </c>
      <c r="B4" s="6" t="s">
        <v>105</v>
      </c>
      <c r="C4" s="6">
        <v>27</v>
      </c>
    </row>
    <row r="5" spans="1:3">
      <c r="A5" s="6" t="s">
        <v>49</v>
      </c>
      <c r="B5" s="6" t="s">
        <v>114</v>
      </c>
      <c r="C5" s="6">
        <v>5</v>
      </c>
    </row>
    <row r="6" spans="1:3">
      <c r="A6" s="6" t="s">
        <v>49</v>
      </c>
      <c r="B6" s="6" t="s">
        <v>120</v>
      </c>
      <c r="C6" s="6">
        <v>3</v>
      </c>
    </row>
    <row r="7" spans="1:3">
      <c r="A7" s="6" t="s">
        <v>49</v>
      </c>
      <c r="B7" s="6" t="s">
        <v>102</v>
      </c>
      <c r="C7" s="6">
        <v>61</v>
      </c>
    </row>
    <row r="8" spans="1:3">
      <c r="A8" s="6" t="s">
        <v>49</v>
      </c>
      <c r="B8" s="6" t="s">
        <v>115</v>
      </c>
      <c r="C8" s="6">
        <v>5</v>
      </c>
    </row>
    <row r="9" spans="1:3">
      <c r="A9" s="6" t="s">
        <v>49</v>
      </c>
      <c r="B9" s="6" t="s">
        <v>125</v>
      </c>
      <c r="C9" s="6">
        <v>1</v>
      </c>
    </row>
    <row r="10" spans="1:3">
      <c r="A10" s="6" t="s">
        <v>49</v>
      </c>
      <c r="B10" s="6" t="s">
        <v>123</v>
      </c>
      <c r="C10" s="6">
        <v>2</v>
      </c>
    </row>
    <row r="11" spans="1:3">
      <c r="A11" s="6" t="s">
        <v>49</v>
      </c>
      <c r="B11" s="6" t="s">
        <v>111</v>
      </c>
      <c r="C11" s="6">
        <v>7</v>
      </c>
    </row>
    <row r="12" spans="1:3">
      <c r="A12" s="6" t="s">
        <v>49</v>
      </c>
      <c r="B12" s="6" t="s">
        <v>107</v>
      </c>
      <c r="C12" s="6">
        <v>14</v>
      </c>
    </row>
    <row r="13" spans="1:3">
      <c r="A13" s="6" t="s">
        <v>49</v>
      </c>
      <c r="B13" s="6" t="s">
        <v>104</v>
      </c>
      <c r="C13" s="6">
        <v>36</v>
      </c>
    </row>
    <row r="14" spans="1:3">
      <c r="A14" s="6" t="s">
        <v>49</v>
      </c>
      <c r="B14" s="6" t="s">
        <v>103</v>
      </c>
      <c r="C14" s="6">
        <v>38</v>
      </c>
    </row>
    <row r="15" spans="1:3">
      <c r="A15" s="6" t="s">
        <v>49</v>
      </c>
      <c r="B15" s="6" t="s">
        <v>119</v>
      </c>
      <c r="C15" s="6">
        <v>3</v>
      </c>
    </row>
    <row r="16" spans="1:3">
      <c r="A16" s="6" t="s">
        <v>49</v>
      </c>
      <c r="B16" s="6" t="s">
        <v>113</v>
      </c>
      <c r="C16" s="6">
        <v>6</v>
      </c>
    </row>
    <row r="17" spans="1:3">
      <c r="A17" s="6" t="s">
        <v>49</v>
      </c>
      <c r="B17" s="6" t="s">
        <v>126</v>
      </c>
      <c r="C17" s="6">
        <v>1</v>
      </c>
    </row>
    <row r="18" spans="1:3">
      <c r="A18" s="6" t="s">
        <v>49</v>
      </c>
      <c r="B18" s="6" t="s">
        <v>106</v>
      </c>
      <c r="C18" s="6">
        <v>19</v>
      </c>
    </row>
    <row r="19" spans="1:3">
      <c r="A19" s="6" t="s">
        <v>49</v>
      </c>
      <c r="B19" s="6" t="s">
        <v>109</v>
      </c>
      <c r="C19" s="6">
        <v>14</v>
      </c>
    </row>
    <row r="20" spans="1:3">
      <c r="A20" s="6" t="s">
        <v>49</v>
      </c>
      <c r="B20" s="6" t="s">
        <v>112</v>
      </c>
      <c r="C20" s="6">
        <v>7</v>
      </c>
    </row>
    <row r="21" spans="1:3">
      <c r="A21" s="6" t="s">
        <v>49</v>
      </c>
      <c r="B21" s="6" t="s">
        <v>116</v>
      </c>
      <c r="C21" s="6">
        <v>5</v>
      </c>
    </row>
    <row r="22" spans="1:3">
      <c r="A22" s="6" t="s">
        <v>49</v>
      </c>
      <c r="B22" s="6" t="s">
        <v>122</v>
      </c>
      <c r="C22" s="6">
        <v>3</v>
      </c>
    </row>
    <row r="23" spans="1:3">
      <c r="A23" s="6" t="s">
        <v>49</v>
      </c>
      <c r="B23" s="6" t="s">
        <v>110</v>
      </c>
      <c r="C23" s="6">
        <v>14</v>
      </c>
    </row>
    <row r="24" spans="1:3">
      <c r="A24" s="6" t="s">
        <v>49</v>
      </c>
      <c r="B24" s="6" t="s">
        <v>121</v>
      </c>
      <c r="C24" s="6">
        <v>3</v>
      </c>
    </row>
    <row r="25" spans="1:3">
      <c r="A25" s="6" t="s">
        <v>49</v>
      </c>
      <c r="B25" s="6" t="s">
        <v>117</v>
      </c>
      <c r="C25" s="6">
        <v>5</v>
      </c>
    </row>
    <row r="26" spans="1:3">
      <c r="A26" s="6" t="s">
        <v>49</v>
      </c>
      <c r="B26" s="6" t="s">
        <v>108</v>
      </c>
      <c r="C26" s="6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cols>
    <col min="1" max="1" width="80.7109375" customWidth="1"/>
    <col min="2" max="26" width="15.7109375" customWidth="1"/>
  </cols>
  <sheetData>
    <row r="1" spans="1:26">
      <c r="A1" s="2" t="s">
        <v>127</v>
      </c>
      <c r="B1" s="7" t="s">
        <v>102</v>
      </c>
      <c r="C1" s="7" t="s">
        <v>103</v>
      </c>
      <c r="D1" s="7" t="s">
        <v>104</v>
      </c>
      <c r="E1" s="7" t="s">
        <v>105</v>
      </c>
      <c r="F1" s="7" t="s">
        <v>106</v>
      </c>
      <c r="G1" s="7" t="s">
        <v>107</v>
      </c>
      <c r="H1" s="7" t="s">
        <v>108</v>
      </c>
      <c r="I1" s="7" t="s">
        <v>109</v>
      </c>
      <c r="J1" s="7" t="s">
        <v>110</v>
      </c>
      <c r="K1" s="7" t="s">
        <v>111</v>
      </c>
      <c r="L1" s="7" t="s">
        <v>112</v>
      </c>
      <c r="M1" s="7" t="s">
        <v>113</v>
      </c>
      <c r="N1" s="7" t="s">
        <v>114</v>
      </c>
      <c r="O1" s="7" t="s">
        <v>115</v>
      </c>
      <c r="P1" s="7" t="s">
        <v>116</v>
      </c>
      <c r="Q1" s="7" t="s">
        <v>117</v>
      </c>
      <c r="R1" s="7" t="s">
        <v>118</v>
      </c>
      <c r="S1" s="7" t="s">
        <v>119</v>
      </c>
      <c r="T1" s="7" t="s">
        <v>120</v>
      </c>
      <c r="U1" s="7" t="s">
        <v>121</v>
      </c>
      <c r="V1" s="7" t="s">
        <v>122</v>
      </c>
      <c r="W1" s="7" t="s">
        <v>123</v>
      </c>
      <c r="X1" s="7" t="s">
        <v>124</v>
      </c>
      <c r="Y1" s="7" t="s">
        <v>125</v>
      </c>
      <c r="Z1" s="7" t="s">
        <v>126</v>
      </c>
    </row>
    <row r="2" spans="1:26">
      <c r="A2" s="6" t="s">
        <v>49</v>
      </c>
      <c r="B2" s="6">
        <v>61</v>
      </c>
      <c r="C2" s="6">
        <v>38</v>
      </c>
      <c r="D2" s="6">
        <v>36</v>
      </c>
      <c r="E2" s="6">
        <v>27</v>
      </c>
      <c r="F2" s="6">
        <v>19</v>
      </c>
      <c r="G2" s="6">
        <v>14</v>
      </c>
      <c r="H2" s="6">
        <v>14</v>
      </c>
      <c r="I2" s="6">
        <v>14</v>
      </c>
      <c r="J2" s="6">
        <v>14</v>
      </c>
      <c r="K2" s="6">
        <v>7</v>
      </c>
      <c r="L2" s="6">
        <v>7</v>
      </c>
      <c r="M2" s="6">
        <v>6</v>
      </c>
      <c r="N2" s="6">
        <v>5</v>
      </c>
      <c r="O2" s="6">
        <v>5</v>
      </c>
      <c r="P2" s="6">
        <v>5</v>
      </c>
      <c r="Q2" s="6">
        <v>5</v>
      </c>
      <c r="R2" s="6">
        <v>4</v>
      </c>
      <c r="S2" s="6">
        <v>3</v>
      </c>
      <c r="T2" s="6">
        <v>3</v>
      </c>
      <c r="U2" s="6">
        <v>3</v>
      </c>
      <c r="V2" s="6">
        <v>3</v>
      </c>
      <c r="W2" s="6">
        <v>2</v>
      </c>
      <c r="X2" s="6">
        <v>1</v>
      </c>
      <c r="Y2" s="6">
        <v>1</v>
      </c>
      <c r="Z2" s="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7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40.7109375" customWidth="1"/>
    <col min="2" max="7" width="10.7109375" customWidth="1"/>
  </cols>
  <sheetData>
    <row r="1" spans="1:7">
      <c r="A1" s="7" t="s">
        <v>128</v>
      </c>
      <c r="B1" s="7" t="s">
        <v>129</v>
      </c>
      <c r="C1" s="7" t="s">
        <v>130</v>
      </c>
      <c r="D1" s="7" t="s">
        <v>131</v>
      </c>
      <c r="E1" s="7" t="s">
        <v>132</v>
      </c>
      <c r="F1" s="7" t="s">
        <v>133</v>
      </c>
      <c r="G1" s="7" t="s">
        <v>134</v>
      </c>
    </row>
    <row r="2" spans="1:7">
      <c r="A2" s="6" t="s">
        <v>135</v>
      </c>
      <c r="C2" s="8">
        <v>1</v>
      </c>
    </row>
    <row r="3" spans="1:7">
      <c r="A3" s="6" t="s">
        <v>136</v>
      </c>
      <c r="C3" s="8">
        <v>1</v>
      </c>
    </row>
    <row r="4" spans="1:7">
      <c r="A4" s="6" t="s">
        <v>137</v>
      </c>
      <c r="C4" s="8">
        <v>1</v>
      </c>
    </row>
    <row r="5" spans="1:7">
      <c r="A5" s="6" t="s">
        <v>138</v>
      </c>
      <c r="C5" s="8">
        <v>3</v>
      </c>
    </row>
    <row r="6" spans="1:7">
      <c r="A6" s="6" t="s">
        <v>139</v>
      </c>
      <c r="C6" s="8">
        <v>1</v>
      </c>
    </row>
    <row r="7" spans="1:7">
      <c r="A7" s="6" t="s">
        <v>140</v>
      </c>
      <c r="C7" s="8">
        <v>1</v>
      </c>
    </row>
    <row r="8" spans="1:7">
      <c r="A8" s="6" t="s">
        <v>141</v>
      </c>
      <c r="C8" s="8">
        <v>1</v>
      </c>
    </row>
    <row r="9" spans="1:7">
      <c r="A9" s="6" t="s">
        <v>142</v>
      </c>
      <c r="C9" s="8">
        <v>1</v>
      </c>
    </row>
    <row r="10" spans="1:7">
      <c r="A10" s="6" t="s">
        <v>143</v>
      </c>
      <c r="C10" s="8">
        <v>2</v>
      </c>
    </row>
    <row r="11" spans="1:7">
      <c r="A11" s="6" t="s">
        <v>144</v>
      </c>
      <c r="C11" s="8">
        <v>1</v>
      </c>
    </row>
    <row r="12" spans="1:7">
      <c r="A12" s="6" t="s">
        <v>145</v>
      </c>
      <c r="C12" s="8">
        <v>1</v>
      </c>
    </row>
    <row r="13" spans="1:7">
      <c r="A13" s="6" t="s">
        <v>146</v>
      </c>
      <c r="D13" s="8">
        <v>4</v>
      </c>
    </row>
    <row r="14" spans="1:7">
      <c r="A14" s="6" t="s">
        <v>147</v>
      </c>
      <c r="C14" s="8">
        <v>1</v>
      </c>
      <c r="D14" s="8">
        <v>1</v>
      </c>
      <c r="E14" s="8">
        <v>1</v>
      </c>
    </row>
    <row r="15" spans="1:7">
      <c r="A15" s="6" t="s">
        <v>148</v>
      </c>
      <c r="D15" s="8">
        <v>1</v>
      </c>
    </row>
    <row r="16" spans="1:7">
      <c r="A16" s="6" t="s">
        <v>149</v>
      </c>
      <c r="C16" s="8">
        <v>1</v>
      </c>
      <c r="D16" s="8">
        <v>1</v>
      </c>
      <c r="E16" s="8">
        <v>1</v>
      </c>
    </row>
    <row r="17" spans="1:5">
      <c r="A17" s="6" t="s">
        <v>150</v>
      </c>
      <c r="E17" s="8">
        <v>1</v>
      </c>
    </row>
    <row r="18" spans="1:5">
      <c r="A18" s="6" t="s">
        <v>151</v>
      </c>
      <c r="C18" s="8">
        <v>1</v>
      </c>
    </row>
    <row r="19" spans="1:5">
      <c r="A19" s="6" t="s">
        <v>152</v>
      </c>
      <c r="C19" s="8">
        <v>1</v>
      </c>
    </row>
    <row r="20" spans="1:5">
      <c r="A20" s="6" t="s">
        <v>153</v>
      </c>
      <c r="C20" s="8">
        <v>1</v>
      </c>
    </row>
    <row r="21" spans="1:5">
      <c r="A21" s="6" t="s">
        <v>154</v>
      </c>
      <c r="C21" s="8">
        <v>1</v>
      </c>
    </row>
    <row r="22" spans="1:5">
      <c r="A22" s="6" t="s">
        <v>155</v>
      </c>
      <c r="C22" s="8">
        <v>1</v>
      </c>
    </row>
    <row r="23" spans="1:5">
      <c r="A23" s="6" t="s">
        <v>156</v>
      </c>
      <c r="C23" s="8">
        <v>1</v>
      </c>
    </row>
    <row r="24" spans="1:5">
      <c r="A24" s="6" t="s">
        <v>157</v>
      </c>
      <c r="C24" s="8">
        <v>1</v>
      </c>
    </row>
    <row r="25" spans="1:5">
      <c r="A25" s="6" t="s">
        <v>158</v>
      </c>
      <c r="C25" s="8">
        <v>1</v>
      </c>
    </row>
    <row r="26" spans="1:5">
      <c r="A26" s="6" t="s">
        <v>159</v>
      </c>
      <c r="C26" s="8">
        <v>1</v>
      </c>
    </row>
    <row r="27" spans="1:5">
      <c r="A27" s="6" t="s">
        <v>160</v>
      </c>
      <c r="C27" s="8">
        <v>1</v>
      </c>
    </row>
    <row r="28" spans="1:5">
      <c r="A28" s="6" t="s">
        <v>161</v>
      </c>
      <c r="C28" s="8">
        <v>1</v>
      </c>
    </row>
    <row r="29" spans="1:5">
      <c r="A29" s="6" t="s">
        <v>162</v>
      </c>
      <c r="C29" s="8">
        <v>1</v>
      </c>
    </row>
    <row r="30" spans="1:5">
      <c r="A30" s="6" t="s">
        <v>163</v>
      </c>
      <c r="C30" s="8">
        <v>1</v>
      </c>
    </row>
    <row r="31" spans="1:5">
      <c r="A31" s="6" t="s">
        <v>164</v>
      </c>
      <c r="C31" s="8">
        <v>1</v>
      </c>
    </row>
    <row r="32" spans="1:5">
      <c r="A32" s="6" t="s">
        <v>165</v>
      </c>
      <c r="C32" s="8">
        <v>1</v>
      </c>
    </row>
    <row r="33" spans="1:5">
      <c r="A33" s="6" t="s">
        <v>166</v>
      </c>
      <c r="C33" s="8">
        <v>1</v>
      </c>
    </row>
    <row r="34" spans="1:5">
      <c r="A34" s="6" t="s">
        <v>167</v>
      </c>
      <c r="C34" s="8">
        <v>1</v>
      </c>
    </row>
    <row r="35" spans="1:5">
      <c r="A35" s="6" t="s">
        <v>168</v>
      </c>
      <c r="C35" s="8">
        <v>1</v>
      </c>
    </row>
    <row r="36" spans="1:5">
      <c r="A36" s="6" t="s">
        <v>169</v>
      </c>
      <c r="C36" s="8">
        <v>1</v>
      </c>
    </row>
    <row r="37" spans="1:5">
      <c r="A37" s="6" t="s">
        <v>170</v>
      </c>
      <c r="C37" s="8">
        <v>1</v>
      </c>
    </row>
    <row r="38" spans="1:5">
      <c r="A38" s="6" t="s">
        <v>171</v>
      </c>
      <c r="C38" s="8">
        <v>1</v>
      </c>
    </row>
    <row r="39" spans="1:5">
      <c r="A39" s="6" t="s">
        <v>172</v>
      </c>
      <c r="C39" s="8">
        <v>1</v>
      </c>
    </row>
    <row r="40" spans="1:5">
      <c r="A40" s="6" t="s">
        <v>173</v>
      </c>
      <c r="C40" s="8">
        <v>1</v>
      </c>
    </row>
    <row r="41" spans="1:5">
      <c r="A41" s="6" t="s">
        <v>174</v>
      </c>
      <c r="C41" s="8">
        <v>1</v>
      </c>
    </row>
    <row r="42" spans="1:5">
      <c r="A42" s="6" t="s">
        <v>175</v>
      </c>
      <c r="C42" s="8">
        <v>1</v>
      </c>
    </row>
    <row r="43" spans="1:5">
      <c r="A43" s="6" t="s">
        <v>176</v>
      </c>
      <c r="C43" s="8">
        <v>1</v>
      </c>
    </row>
    <row r="44" spans="1:5">
      <c r="A44" s="6" t="s">
        <v>177</v>
      </c>
      <c r="C44" s="8">
        <v>1</v>
      </c>
      <c r="D44" s="8">
        <v>1</v>
      </c>
      <c r="E44" s="8">
        <v>1</v>
      </c>
    </row>
    <row r="45" spans="1:5">
      <c r="A45" s="6" t="s">
        <v>178</v>
      </c>
      <c r="C45" s="8">
        <v>2</v>
      </c>
      <c r="D45" s="8">
        <v>1</v>
      </c>
      <c r="E45" s="8">
        <v>1</v>
      </c>
    </row>
    <row r="46" spans="1:5">
      <c r="A46" s="6" t="s">
        <v>179</v>
      </c>
      <c r="C46" s="8">
        <v>1</v>
      </c>
      <c r="D46" s="8">
        <v>1</v>
      </c>
      <c r="E46" s="8">
        <v>1</v>
      </c>
    </row>
    <row r="47" spans="1:5">
      <c r="A47" s="6" t="s">
        <v>180</v>
      </c>
      <c r="C47" s="8">
        <v>1</v>
      </c>
    </row>
    <row r="48" spans="1:5">
      <c r="A48" s="6" t="s">
        <v>181</v>
      </c>
      <c r="C48" s="8">
        <v>1</v>
      </c>
    </row>
    <row r="49" spans="1:5">
      <c r="A49" s="6" t="s">
        <v>182</v>
      </c>
      <c r="E49" s="8">
        <v>1</v>
      </c>
    </row>
    <row r="50" spans="1:5">
      <c r="A50" s="6" t="s">
        <v>183</v>
      </c>
      <c r="D50" s="8">
        <v>1</v>
      </c>
      <c r="E50" s="8">
        <v>1</v>
      </c>
    </row>
    <row r="51" spans="1:5">
      <c r="A51" s="6" t="s">
        <v>184</v>
      </c>
      <c r="C51" s="8">
        <v>1</v>
      </c>
    </row>
    <row r="52" spans="1:5">
      <c r="A52" s="6" t="s">
        <v>185</v>
      </c>
      <c r="D52" s="8">
        <v>1</v>
      </c>
    </row>
    <row r="53" spans="1:5">
      <c r="A53" s="6" t="s">
        <v>186</v>
      </c>
      <c r="C53" s="8">
        <v>1</v>
      </c>
      <c r="D53" s="8">
        <v>2</v>
      </c>
      <c r="E53" s="8">
        <v>1</v>
      </c>
    </row>
    <row r="54" spans="1:5">
      <c r="A54" s="6" t="s">
        <v>187</v>
      </c>
      <c r="C54" s="8">
        <v>1</v>
      </c>
      <c r="D54" s="8">
        <v>2</v>
      </c>
      <c r="E54" s="8">
        <v>1</v>
      </c>
    </row>
    <row r="55" spans="1:5">
      <c r="A55" s="6" t="s">
        <v>188</v>
      </c>
      <c r="C55" s="8">
        <v>1</v>
      </c>
      <c r="D55" s="8">
        <v>1</v>
      </c>
      <c r="E55" s="8">
        <v>1</v>
      </c>
    </row>
    <row r="56" spans="1:5">
      <c r="A56" s="6" t="s">
        <v>189</v>
      </c>
      <c r="C56" s="8">
        <v>1</v>
      </c>
      <c r="D56" s="8">
        <v>2</v>
      </c>
      <c r="E56" s="8">
        <v>1</v>
      </c>
    </row>
    <row r="57" spans="1:5">
      <c r="A57" s="6" t="s">
        <v>190</v>
      </c>
      <c r="E57" s="8">
        <v>1</v>
      </c>
    </row>
    <row r="58" spans="1:5">
      <c r="A58" s="6" t="s">
        <v>191</v>
      </c>
      <c r="D58" s="8">
        <v>5</v>
      </c>
    </row>
    <row r="59" spans="1:5">
      <c r="A59" s="6" t="s">
        <v>192</v>
      </c>
      <c r="C59" s="8">
        <v>2</v>
      </c>
      <c r="D59" s="8">
        <v>1</v>
      </c>
      <c r="E59" s="8">
        <v>1</v>
      </c>
    </row>
    <row r="60" spans="1:5">
      <c r="A60" s="6" t="s">
        <v>193</v>
      </c>
      <c r="C60" s="8">
        <v>1</v>
      </c>
      <c r="D60" s="8">
        <v>1</v>
      </c>
      <c r="E60" s="8">
        <v>1</v>
      </c>
    </row>
    <row r="61" spans="1:5">
      <c r="A61" s="6" t="s">
        <v>194</v>
      </c>
      <c r="D61" s="8">
        <v>1</v>
      </c>
      <c r="E61" s="8">
        <v>1</v>
      </c>
    </row>
    <row r="62" spans="1:5">
      <c r="A62" s="6" t="s">
        <v>195</v>
      </c>
      <c r="C62" s="8">
        <v>1</v>
      </c>
    </row>
    <row r="63" spans="1:5">
      <c r="A63" s="6" t="s">
        <v>196</v>
      </c>
      <c r="C63" s="8">
        <v>2</v>
      </c>
    </row>
    <row r="64" spans="1:5">
      <c r="A64" s="6" t="s">
        <v>197</v>
      </c>
      <c r="C64" s="8">
        <v>1</v>
      </c>
      <c r="D64" s="8">
        <v>1</v>
      </c>
    </row>
    <row r="65" spans="1:5">
      <c r="A65" s="6" t="s">
        <v>198</v>
      </c>
      <c r="E65" s="8">
        <v>2</v>
      </c>
    </row>
    <row r="66" spans="1:5">
      <c r="A66" s="6" t="s">
        <v>199</v>
      </c>
      <c r="E66" s="8">
        <v>2</v>
      </c>
    </row>
    <row r="67" spans="1:5">
      <c r="A67" s="6" t="s">
        <v>200</v>
      </c>
      <c r="E67" s="8">
        <v>2</v>
      </c>
    </row>
    <row r="68" spans="1:5">
      <c r="A68" s="6" t="s">
        <v>201</v>
      </c>
      <c r="E68" s="8">
        <v>2</v>
      </c>
    </row>
    <row r="69" spans="1:5">
      <c r="A69" s="6" t="s">
        <v>202</v>
      </c>
      <c r="E69" s="8">
        <v>2</v>
      </c>
    </row>
    <row r="70" spans="1:5">
      <c r="A70" s="6" t="s">
        <v>203</v>
      </c>
      <c r="E70" s="8">
        <v>2</v>
      </c>
    </row>
    <row r="71" spans="1:5">
      <c r="A71" s="6" t="s">
        <v>204</v>
      </c>
      <c r="C71" s="8">
        <v>1</v>
      </c>
    </row>
  </sheetData>
  <autoFilter ref="A1:G7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SQL Programs</vt:lpstr>
      <vt:lpstr>SQL Script Categories</vt:lpstr>
      <vt:lpstr>UNKNOWN SQL Category</vt:lpstr>
      <vt:lpstr>SQL Special Patterns</vt:lpstr>
      <vt:lpstr>Functions</vt:lpstr>
      <vt:lpstr>Functions by Script</vt:lpstr>
      <vt:lpstr>Scripts Functions Xref</vt:lpstr>
      <vt:lpstr>Referenced Objects</vt:lpstr>
      <vt:lpstr>Program-Object Xref</vt:lpstr>
      <vt:lpstr>RAW_PROGRAM_OBJECT_XREF</vt:lpstr>
      <vt:lpstr>RAW_PROGRAM_PARAM_LIST</vt:lpstr>
      <vt:lpstr>SQL Data Types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2025-10-06T05:37:19Z</dcterms:created>
  <dcterms:modified xsi:type="dcterms:W3CDTF">2025-10-06T05:37:19Z</dcterms:modified>
</cp:coreProperties>
</file>