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730" windowHeight="9975"/>
  </bookViews>
  <sheets>
    <sheet name="calculation" sheetId="8" r:id="rId1"/>
    <sheet name="MDEA suscep and serity table" sheetId="9" r:id="rId2"/>
    <sheet name="Reduction factor table" sheetId="10" r:id="rId3"/>
  </sheets>
  <calcPr calcId="124519"/>
</workbook>
</file>

<file path=xl/calcChain.xml><?xml version="1.0" encoding="utf-8"?>
<calcChain xmlns="http://schemas.openxmlformats.org/spreadsheetml/2006/main">
  <c r="B23" i="8"/>
  <c r="B15" l="1"/>
  <c r="F24" s="1"/>
  <c r="B24" s="1"/>
  <c r="B26" s="1"/>
  <c r="D26" s="1"/>
  <c r="E26" s="1"/>
</calcChain>
</file>

<file path=xl/sharedStrings.xml><?xml version="1.0" encoding="utf-8"?>
<sst xmlns="http://schemas.openxmlformats.org/spreadsheetml/2006/main" count="150" uniqueCount="72">
  <si>
    <t>POF</t>
  </si>
  <si>
    <t>Damage Factor</t>
  </si>
  <si>
    <t>D</t>
  </si>
  <si>
    <t>C</t>
  </si>
  <si>
    <t>B</t>
  </si>
  <si>
    <t>Pipe Master</t>
  </si>
  <si>
    <t>Inspection Confidence Table</t>
  </si>
  <si>
    <t>Very High</t>
  </si>
  <si>
    <t>High</t>
  </si>
  <si>
    <t>Low</t>
  </si>
  <si>
    <t>No</t>
  </si>
  <si>
    <t>Calculations</t>
  </si>
  <si>
    <t>Present Year (PRY)</t>
  </si>
  <si>
    <t>Year In service (YIS)</t>
  </si>
  <si>
    <t>Equipment No</t>
  </si>
  <si>
    <t>Calculation of base damage factor and POF</t>
  </si>
  <si>
    <t>601.BS1001</t>
  </si>
  <si>
    <t>Material code</t>
  </si>
  <si>
    <t>PWHT</t>
  </si>
  <si>
    <t>Operating Temp</t>
  </si>
  <si>
    <t>MDEA SCC POF Claculation</t>
  </si>
  <si>
    <t>Found</t>
  </si>
  <si>
    <t>Y</t>
  </si>
  <si>
    <t>Suceptability</t>
  </si>
  <si>
    <t>MDEA Suceptability Table</t>
  </si>
  <si>
    <t>Fluid</t>
  </si>
  <si>
    <t>Temp</t>
  </si>
  <si>
    <t>Heat Traced</t>
  </si>
  <si>
    <t>Steam Out</t>
  </si>
  <si>
    <t>MEA</t>
  </si>
  <si>
    <t>DIPA</t>
  </si>
  <si>
    <t>&gt;82</t>
  </si>
  <si>
    <t>82-38</t>
  </si>
  <si>
    <t>Medium</t>
  </si>
  <si>
    <t>&lt;38</t>
  </si>
  <si>
    <t>LOW</t>
  </si>
  <si>
    <t>DEA</t>
  </si>
  <si>
    <t>60-82</t>
  </si>
  <si>
    <t>&lt;60</t>
  </si>
  <si>
    <t>NOT</t>
  </si>
  <si>
    <t>Others</t>
  </si>
  <si>
    <t>&lt;82</t>
  </si>
  <si>
    <t>severity index</t>
  </si>
  <si>
    <t>Yes</t>
  </si>
  <si>
    <t>Last Inspection Year with VH,H or M</t>
  </si>
  <si>
    <t>CS</t>
  </si>
  <si>
    <t>age</t>
  </si>
  <si>
    <t>Cluster Table</t>
  </si>
  <si>
    <t>Type of Amine</t>
  </si>
  <si>
    <t>Based on MDEA Suceptability table</t>
  </si>
  <si>
    <t>Severity Index</t>
  </si>
  <si>
    <t>Based on Suceptability table</t>
  </si>
  <si>
    <t>Very High (A)</t>
  </si>
  <si>
    <t>High (B)</t>
  </si>
  <si>
    <t>Med( C)</t>
  </si>
  <si>
    <t>Low (D)</t>
  </si>
  <si>
    <t>Calculate effective Insp</t>
  </si>
  <si>
    <t>if VH,H inspection then that year or PRY-YIS</t>
  </si>
  <si>
    <t>Level of Confidence</t>
  </si>
  <si>
    <t>A</t>
  </si>
  <si>
    <t>No of Inspections</t>
  </si>
  <si>
    <t>or make a table = Table 6.3</t>
  </si>
  <si>
    <t>no of very high + if 2 H then add one</t>
  </si>
  <si>
    <t>no of high - if added above then don't count + if 2 M then add 1</t>
  </si>
  <si>
    <t>no of med - if added above then don't count + if 2 L then add 1</t>
  </si>
  <si>
    <t xml:space="preserve">no of low - if added above then don't count </t>
  </si>
  <si>
    <t>Damage reduction factor</t>
  </si>
  <si>
    <t>Damage factor</t>
  </si>
  <si>
    <t>From the highest effective no of insp above find the factor from reduction factor table (ex Highest inspection H-1 beacsuse 2 Med , so factor used from reduction is 0.1))</t>
  </si>
  <si>
    <t>Dfb</t>
  </si>
  <si>
    <t>Damage reduction factor* severity index</t>
  </si>
  <si>
    <t>Dfb(Max(age,1))power1.1</t>
  </si>
</sst>
</file>

<file path=xl/styles.xml><?xml version="1.0" encoding="utf-8"?>
<styleSheet xmlns="http://schemas.openxmlformats.org/spreadsheetml/2006/main">
  <numFmts count="1">
    <numFmt numFmtId="164" formatCode="0.0000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2" borderId="1" xfId="0" applyFill="1" applyBorder="1"/>
    <xf numFmtId="0" fontId="0" fillId="0" borderId="3" xfId="0" applyBorder="1"/>
    <xf numFmtId="1" fontId="0" fillId="0" borderId="1" xfId="0" applyNumberFormat="1" applyBorder="1"/>
    <xf numFmtId="0" fontId="0" fillId="0" borderId="6" xfId="0" applyBorder="1"/>
    <xf numFmtId="0" fontId="3" fillId="0" borderId="0" xfId="0" applyFont="1"/>
    <xf numFmtId="0" fontId="3" fillId="0" borderId="0" xfId="0" applyFont="1" applyBorder="1" applyAlignment="1"/>
    <xf numFmtId="0" fontId="0" fillId="0" borderId="15" xfId="0" applyBorder="1"/>
    <xf numFmtId="0" fontId="0" fillId="0" borderId="19" xfId="0" applyFill="1" applyBorder="1"/>
    <xf numFmtId="0" fontId="0" fillId="0" borderId="20" xfId="0" applyFill="1" applyBorder="1"/>
    <xf numFmtId="0" fontId="0" fillId="0" borderId="19" xfId="0" applyBorder="1"/>
    <xf numFmtId="0" fontId="3" fillId="0" borderId="6" xfId="0" applyFont="1" applyBorder="1"/>
    <xf numFmtId="0" fontId="0" fillId="0" borderId="20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6" xfId="0" applyBorder="1"/>
    <xf numFmtId="0" fontId="0" fillId="0" borderId="1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5" xfId="0" applyFill="1" applyBorder="1"/>
    <xf numFmtId="0" fontId="0" fillId="2" borderId="5" xfId="0" applyFill="1" applyBorder="1"/>
    <xf numFmtId="0" fontId="3" fillId="0" borderId="13" xfId="0" applyFont="1" applyBorder="1"/>
    <xf numFmtId="1" fontId="2" fillId="2" borderId="10" xfId="0" applyNumberFormat="1" applyFont="1" applyFill="1" applyBorder="1" applyAlignment="1">
      <alignment horizontal="right" vertical="center"/>
    </xf>
    <xf numFmtId="0" fontId="0" fillId="0" borderId="27" xfId="0" applyFill="1" applyBorder="1" applyAlignment="1">
      <alignment wrapText="1"/>
    </xf>
    <xf numFmtId="0" fontId="4" fillId="0" borderId="9" xfId="0" applyFont="1" applyBorder="1"/>
    <xf numFmtId="0" fontId="0" fillId="0" borderId="28" xfId="0" applyBorder="1"/>
    <xf numFmtId="0" fontId="0" fillId="0" borderId="21" xfId="0" applyFill="1" applyBorder="1"/>
    <xf numFmtId="0" fontId="0" fillId="0" borderId="29" xfId="0" applyBorder="1"/>
    <xf numFmtId="0" fontId="3" fillId="0" borderId="30" xfId="0" applyFont="1" applyBorder="1" applyAlignment="1"/>
    <xf numFmtId="0" fontId="3" fillId="0" borderId="31" xfId="0" applyFont="1" applyBorder="1" applyAlignment="1"/>
    <xf numFmtId="1" fontId="3" fillId="0" borderId="32" xfId="0" applyNumberFormat="1" applyFont="1" applyBorder="1" applyAlignment="1"/>
    <xf numFmtId="0" fontId="1" fillId="0" borderId="1" xfId="0" applyFont="1" applyBorder="1"/>
    <xf numFmtId="1" fontId="0" fillId="0" borderId="1" xfId="0" applyNumberFormat="1" applyFont="1" applyBorder="1"/>
    <xf numFmtId="164" fontId="1" fillId="0" borderId="1" xfId="0" applyNumberFormat="1" applyFont="1" applyBorder="1"/>
    <xf numFmtId="11" fontId="1" fillId="0" borderId="1" xfId="0" applyNumberFormat="1" applyFont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A16" workbookViewId="0">
      <selection activeCell="D7" sqref="D7"/>
    </sheetView>
  </sheetViews>
  <sheetFormatPr defaultRowHeight="15"/>
  <cols>
    <col min="1" max="1" width="24" customWidth="1"/>
    <col min="2" max="2" width="7" customWidth="1"/>
    <col min="3" max="3" width="18.85546875" bestFit="1" customWidth="1"/>
    <col min="4" max="4" width="8.140625" customWidth="1"/>
    <col min="5" max="5" width="23.85546875" bestFit="1" customWidth="1"/>
    <col min="6" max="6" width="8.7109375" customWidth="1"/>
  </cols>
  <sheetData>
    <row r="1" spans="1:8" ht="18.75">
      <c r="A1" s="44" t="s">
        <v>20</v>
      </c>
      <c r="B1" s="44"/>
      <c r="C1" s="44"/>
      <c r="D1" s="44"/>
      <c r="E1" s="44"/>
      <c r="F1" s="44"/>
    </row>
    <row r="2" spans="1:8" ht="9.75" customHeight="1" thickBot="1"/>
    <row r="3" spans="1:8" ht="15.75" thickBot="1">
      <c r="A3" s="19" t="s">
        <v>14</v>
      </c>
      <c r="B3" s="45" t="s">
        <v>16</v>
      </c>
      <c r="C3" s="46"/>
      <c r="D3" s="47"/>
      <c r="E3" s="19" t="s">
        <v>12</v>
      </c>
      <c r="F3" s="19">
        <v>2017</v>
      </c>
    </row>
    <row r="4" spans="1:8" ht="17.25" customHeight="1" thickBot="1">
      <c r="A4" s="14" t="s">
        <v>5</v>
      </c>
      <c r="B4" s="16"/>
      <c r="C4" s="14" t="s">
        <v>6</v>
      </c>
      <c r="D4" s="18"/>
      <c r="E4" s="27" t="s">
        <v>47</v>
      </c>
      <c r="F4" s="18"/>
    </row>
    <row r="5" spans="1:8">
      <c r="A5" s="31" t="s">
        <v>13</v>
      </c>
      <c r="B5" s="24">
        <v>1972</v>
      </c>
      <c r="C5" s="5" t="s">
        <v>52</v>
      </c>
      <c r="D5" s="23">
        <v>0</v>
      </c>
      <c r="E5" s="31" t="s">
        <v>48</v>
      </c>
      <c r="F5" s="24"/>
    </row>
    <row r="6" spans="1:8">
      <c r="A6" s="13" t="s">
        <v>19</v>
      </c>
      <c r="B6" s="21">
        <v>100</v>
      </c>
      <c r="C6" s="5" t="s">
        <v>53</v>
      </c>
      <c r="D6" s="23">
        <v>1</v>
      </c>
      <c r="E6" s="11" t="s">
        <v>27</v>
      </c>
      <c r="F6" s="21"/>
    </row>
    <row r="7" spans="1:8">
      <c r="A7" s="13" t="s">
        <v>17</v>
      </c>
      <c r="B7" s="21" t="s">
        <v>45</v>
      </c>
      <c r="C7" s="5" t="s">
        <v>54</v>
      </c>
      <c r="D7" s="23">
        <v>1</v>
      </c>
      <c r="E7" s="11" t="s">
        <v>28</v>
      </c>
      <c r="F7" s="21"/>
    </row>
    <row r="8" spans="1:8">
      <c r="A8" s="11" t="s">
        <v>18</v>
      </c>
      <c r="B8" s="21"/>
      <c r="C8" s="5" t="s">
        <v>55</v>
      </c>
      <c r="D8" s="23">
        <v>0</v>
      </c>
      <c r="E8" s="11"/>
      <c r="F8" s="21"/>
    </row>
    <row r="9" spans="1:8" ht="15.75" thickBot="1">
      <c r="A9" s="11"/>
      <c r="B9" s="21"/>
      <c r="C9" s="5" t="s">
        <v>10</v>
      </c>
      <c r="D9" s="23">
        <v>1</v>
      </c>
      <c r="E9" s="15"/>
      <c r="F9" s="20"/>
    </row>
    <row r="10" spans="1:8" ht="15.75" thickBot="1">
      <c r="A10" s="13"/>
      <c r="B10" s="21"/>
      <c r="C10" s="5" t="s">
        <v>21</v>
      </c>
      <c r="D10" s="21">
        <v>0</v>
      </c>
      <c r="E10" s="7"/>
      <c r="F10" s="18"/>
    </row>
    <row r="11" spans="1:8" ht="30.75" thickBot="1">
      <c r="A11" s="15"/>
      <c r="B11" s="22"/>
      <c r="C11" s="29" t="s">
        <v>44</v>
      </c>
      <c r="D11" s="28">
        <v>2015</v>
      </c>
      <c r="E11" s="32"/>
      <c r="F11" s="33"/>
    </row>
    <row r="12" spans="1:8" ht="15.75" thickBot="1">
      <c r="A12" s="30" t="s">
        <v>11</v>
      </c>
      <c r="B12" s="17"/>
      <c r="C12" s="48"/>
      <c r="D12" s="48"/>
      <c r="E12" s="46"/>
      <c r="F12" s="47"/>
      <c r="G12" s="3"/>
      <c r="H12" s="3"/>
    </row>
    <row r="13" spans="1:8" ht="18.75" customHeight="1">
      <c r="A13" s="13" t="s">
        <v>23</v>
      </c>
      <c r="B13" s="4"/>
      <c r="C13" s="49" t="s">
        <v>49</v>
      </c>
      <c r="D13" s="50"/>
      <c r="E13" s="50"/>
      <c r="F13" s="51"/>
      <c r="G13" s="3"/>
      <c r="H13" s="3"/>
    </row>
    <row r="14" spans="1:8" ht="16.5" customHeight="1">
      <c r="A14" s="13" t="s">
        <v>50</v>
      </c>
      <c r="B14" s="4">
        <v>500</v>
      </c>
      <c r="C14" s="54" t="s">
        <v>51</v>
      </c>
      <c r="D14" s="55"/>
      <c r="E14" s="55"/>
      <c r="F14" s="56"/>
      <c r="G14" s="3"/>
      <c r="H14" s="3"/>
    </row>
    <row r="15" spans="1:8" ht="15.75" thickBot="1">
      <c r="A15" s="11" t="s">
        <v>46</v>
      </c>
      <c r="B15" s="6">
        <f>F3-D11</f>
        <v>2</v>
      </c>
      <c r="C15" s="52" t="s">
        <v>57</v>
      </c>
      <c r="D15" s="52"/>
      <c r="E15" s="52"/>
      <c r="F15" s="53"/>
      <c r="G15" s="9"/>
      <c r="H15" s="3"/>
    </row>
    <row r="16" spans="1:8">
      <c r="A16" s="41" t="s">
        <v>56</v>
      </c>
      <c r="B16" s="42"/>
      <c r="C16" s="42"/>
      <c r="D16" s="42"/>
      <c r="E16" s="42"/>
      <c r="F16" s="43"/>
      <c r="G16" s="9"/>
      <c r="H16" s="3"/>
    </row>
    <row r="17" spans="1:8">
      <c r="A17" s="25" t="s">
        <v>7</v>
      </c>
      <c r="B17" s="26"/>
      <c r="C17" s="57" t="s">
        <v>62</v>
      </c>
      <c r="D17" s="57"/>
      <c r="E17" s="57"/>
      <c r="F17" s="58"/>
      <c r="G17" s="9"/>
      <c r="H17" s="3"/>
    </row>
    <row r="18" spans="1:8">
      <c r="A18" s="25" t="s">
        <v>8</v>
      </c>
      <c r="B18" s="26"/>
      <c r="C18" s="57" t="s">
        <v>63</v>
      </c>
      <c r="D18" s="57"/>
      <c r="E18" s="57"/>
      <c r="F18" s="58"/>
      <c r="G18" s="9"/>
      <c r="H18" s="3"/>
    </row>
    <row r="19" spans="1:8">
      <c r="A19" s="25" t="s">
        <v>33</v>
      </c>
      <c r="B19" s="26"/>
      <c r="C19" s="57" t="s">
        <v>64</v>
      </c>
      <c r="D19" s="57"/>
      <c r="E19" s="57"/>
      <c r="F19" s="58"/>
      <c r="G19" s="9"/>
      <c r="H19" s="3"/>
    </row>
    <row r="20" spans="1:8">
      <c r="A20" s="25" t="s">
        <v>9</v>
      </c>
      <c r="B20" s="26"/>
      <c r="C20" s="57" t="s">
        <v>65</v>
      </c>
      <c r="D20" s="57"/>
      <c r="E20" s="57"/>
      <c r="F20" s="58"/>
      <c r="G20" s="9"/>
      <c r="H20" s="3"/>
    </row>
    <row r="21" spans="1:8">
      <c r="A21" s="59" t="s">
        <v>67</v>
      </c>
      <c r="B21" s="60"/>
      <c r="C21" s="60"/>
      <c r="D21" s="60"/>
      <c r="E21" s="60"/>
      <c r="F21" s="61"/>
      <c r="G21" s="9"/>
      <c r="H21" s="3"/>
    </row>
    <row r="22" spans="1:8" ht="27.75" customHeight="1">
      <c r="A22" s="25" t="s">
        <v>66</v>
      </c>
      <c r="B22" s="26">
        <v>0.1</v>
      </c>
      <c r="C22" s="62" t="s">
        <v>68</v>
      </c>
      <c r="D22" s="63"/>
      <c r="E22" s="63"/>
      <c r="F22" s="64"/>
      <c r="G22" s="9"/>
      <c r="H22" s="3"/>
    </row>
    <row r="23" spans="1:8">
      <c r="A23" s="25" t="s">
        <v>69</v>
      </c>
      <c r="B23" s="26">
        <f>B14*B22</f>
        <v>50</v>
      </c>
      <c r="C23" s="65" t="s">
        <v>70</v>
      </c>
      <c r="D23" s="66"/>
      <c r="E23" s="66"/>
      <c r="F23" s="67"/>
      <c r="G23" s="9"/>
      <c r="H23" s="3"/>
    </row>
    <row r="24" spans="1:8" ht="15.75" thickBot="1">
      <c r="A24" s="12" t="s">
        <v>67</v>
      </c>
      <c r="B24" s="10">
        <f>POWER(F24,1.1)*B23</f>
        <v>107.17734625362931</v>
      </c>
      <c r="C24" s="34" t="s">
        <v>71</v>
      </c>
      <c r="D24" s="35"/>
      <c r="E24" s="35"/>
      <c r="F24" s="36">
        <f>MAX(B15,1)</f>
        <v>2</v>
      </c>
      <c r="G24" s="9"/>
      <c r="H24" s="3"/>
    </row>
    <row r="25" spans="1:8">
      <c r="A25" s="41" t="s">
        <v>15</v>
      </c>
      <c r="B25" s="42"/>
      <c r="C25" s="42"/>
      <c r="D25" s="42"/>
      <c r="E25" s="42"/>
      <c r="F25" s="43"/>
    </row>
    <row r="26" spans="1:8">
      <c r="A26" s="2" t="s">
        <v>1</v>
      </c>
      <c r="B26" s="37">
        <f>B24</f>
        <v>107.17734625362931</v>
      </c>
      <c r="C26" s="38" t="s">
        <v>0</v>
      </c>
      <c r="D26" s="39">
        <f>(3.06*10^-5)*B26</f>
        <v>3.2796267953610573E-3</v>
      </c>
      <c r="E26" s="40">
        <f>D26</f>
        <v>3.2796267953610573E-3</v>
      </c>
      <c r="F26" s="1"/>
    </row>
  </sheetData>
  <mergeCells count="15">
    <mergeCell ref="A25:F25"/>
    <mergeCell ref="A1:F1"/>
    <mergeCell ref="B3:D3"/>
    <mergeCell ref="C12:F12"/>
    <mergeCell ref="C13:F13"/>
    <mergeCell ref="C15:F15"/>
    <mergeCell ref="C14:F14"/>
    <mergeCell ref="C17:F17"/>
    <mergeCell ref="C18:F18"/>
    <mergeCell ref="C19:F19"/>
    <mergeCell ref="C20:F20"/>
    <mergeCell ref="A16:F16"/>
    <mergeCell ref="A21:F21"/>
    <mergeCell ref="C22:F22"/>
    <mergeCell ref="C23:F2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topLeftCell="A10" workbookViewId="0">
      <selection activeCell="C32" sqref="C32"/>
    </sheetView>
  </sheetViews>
  <sheetFormatPr defaultRowHeight="15"/>
  <cols>
    <col min="1" max="1" width="24.140625" bestFit="1" customWidth="1"/>
    <col min="2" max="2" width="6" bestFit="1" customWidth="1"/>
    <col min="3" max="3" width="11.42578125" bestFit="1" customWidth="1"/>
    <col min="4" max="4" width="10.28515625" bestFit="1" customWidth="1"/>
    <col min="5" max="5" width="12.5703125" bestFit="1" customWidth="1"/>
    <col min="6" max="6" width="13.7109375" bestFit="1" customWidth="1"/>
  </cols>
  <sheetData>
    <row r="1" spans="1:6">
      <c r="A1" s="8" t="s">
        <v>24</v>
      </c>
    </row>
    <row r="2" spans="1:6">
      <c r="A2" s="1" t="s">
        <v>25</v>
      </c>
      <c r="B2" s="1" t="s">
        <v>26</v>
      </c>
      <c r="C2" s="1" t="s">
        <v>27</v>
      </c>
      <c r="D2" s="1" t="s">
        <v>28</v>
      </c>
      <c r="E2" s="1" t="s">
        <v>23</v>
      </c>
      <c r="F2" s="1" t="s">
        <v>42</v>
      </c>
    </row>
    <row r="3" spans="1:6">
      <c r="A3" s="1" t="s">
        <v>29</v>
      </c>
      <c r="B3" s="1" t="s">
        <v>31</v>
      </c>
      <c r="C3" s="1"/>
      <c r="D3" s="1"/>
      <c r="E3" s="1" t="s">
        <v>8</v>
      </c>
      <c r="F3" s="1">
        <v>1000</v>
      </c>
    </row>
    <row r="4" spans="1:6">
      <c r="A4" s="1" t="s">
        <v>29</v>
      </c>
      <c r="B4" s="1" t="s">
        <v>32</v>
      </c>
      <c r="C4" s="1"/>
      <c r="D4" s="1"/>
      <c r="E4" s="1" t="s">
        <v>33</v>
      </c>
      <c r="F4" s="1">
        <v>100</v>
      </c>
    </row>
    <row r="5" spans="1:6">
      <c r="A5" s="1" t="s">
        <v>29</v>
      </c>
      <c r="B5" s="1" t="s">
        <v>34</v>
      </c>
      <c r="C5" s="1" t="s">
        <v>22</v>
      </c>
      <c r="D5" s="1"/>
      <c r="E5" s="1" t="s">
        <v>33</v>
      </c>
      <c r="F5" s="1">
        <v>100</v>
      </c>
    </row>
    <row r="6" spans="1:6">
      <c r="A6" s="1" t="s">
        <v>29</v>
      </c>
      <c r="B6" s="1" t="s">
        <v>34</v>
      </c>
      <c r="C6" s="1"/>
      <c r="D6" s="1" t="s">
        <v>22</v>
      </c>
      <c r="E6" s="1" t="s">
        <v>33</v>
      </c>
      <c r="F6" s="1">
        <v>100</v>
      </c>
    </row>
    <row r="7" spans="1:6">
      <c r="A7" s="1" t="s">
        <v>29</v>
      </c>
      <c r="B7" s="1" t="s">
        <v>34</v>
      </c>
      <c r="C7" s="1" t="s">
        <v>22</v>
      </c>
      <c r="D7" s="1" t="s">
        <v>22</v>
      </c>
      <c r="E7" s="1" t="s">
        <v>33</v>
      </c>
      <c r="F7" s="1">
        <v>100</v>
      </c>
    </row>
    <row r="8" spans="1:6">
      <c r="A8" s="1" t="s">
        <v>29</v>
      </c>
      <c r="B8" s="1" t="s">
        <v>34</v>
      </c>
      <c r="C8" s="1"/>
      <c r="D8" s="1"/>
      <c r="E8" s="1" t="s">
        <v>35</v>
      </c>
      <c r="F8" s="1">
        <v>10</v>
      </c>
    </row>
    <row r="9" spans="1:6">
      <c r="A9" s="1" t="s">
        <v>30</v>
      </c>
      <c r="B9" s="1" t="s">
        <v>31</v>
      </c>
      <c r="C9" s="1"/>
      <c r="D9" s="1"/>
      <c r="E9" s="1" t="s">
        <v>8</v>
      </c>
      <c r="F9" s="1">
        <v>1000</v>
      </c>
    </row>
    <row r="10" spans="1:6">
      <c r="A10" s="1" t="s">
        <v>30</v>
      </c>
      <c r="B10" s="1" t="s">
        <v>32</v>
      </c>
      <c r="C10" s="1"/>
      <c r="D10" s="1"/>
      <c r="E10" s="1" t="s">
        <v>33</v>
      </c>
      <c r="F10" s="1">
        <v>100</v>
      </c>
    </row>
    <row r="11" spans="1:6">
      <c r="A11" s="1" t="s">
        <v>30</v>
      </c>
      <c r="B11" s="1" t="s">
        <v>34</v>
      </c>
      <c r="C11" s="1" t="s">
        <v>22</v>
      </c>
      <c r="D11" s="1"/>
      <c r="E11" s="1" t="s">
        <v>33</v>
      </c>
      <c r="F11" s="1">
        <v>100</v>
      </c>
    </row>
    <row r="12" spans="1:6">
      <c r="A12" s="1" t="s">
        <v>30</v>
      </c>
      <c r="B12" s="1" t="s">
        <v>34</v>
      </c>
      <c r="C12" s="1"/>
      <c r="D12" s="1" t="s">
        <v>22</v>
      </c>
      <c r="E12" s="1" t="s">
        <v>33</v>
      </c>
      <c r="F12" s="1">
        <v>100</v>
      </c>
    </row>
    <row r="13" spans="1:6">
      <c r="A13" s="1" t="s">
        <v>30</v>
      </c>
      <c r="B13" s="1" t="s">
        <v>34</v>
      </c>
      <c r="C13" s="1" t="s">
        <v>22</v>
      </c>
      <c r="D13" s="1" t="s">
        <v>22</v>
      </c>
      <c r="E13" s="1" t="s">
        <v>33</v>
      </c>
      <c r="F13" s="1">
        <v>100</v>
      </c>
    </row>
    <row r="14" spans="1:6">
      <c r="A14" s="1" t="s">
        <v>30</v>
      </c>
      <c r="B14" s="1" t="s">
        <v>34</v>
      </c>
      <c r="C14" s="1"/>
      <c r="D14" s="1"/>
      <c r="E14" s="1" t="s">
        <v>35</v>
      </c>
      <c r="F14" s="1">
        <v>10</v>
      </c>
    </row>
    <row r="15" spans="1:6">
      <c r="A15" s="1" t="s">
        <v>36</v>
      </c>
      <c r="B15" s="1" t="s">
        <v>31</v>
      </c>
      <c r="C15" s="1"/>
      <c r="D15" s="1"/>
      <c r="E15" s="1" t="s">
        <v>33</v>
      </c>
      <c r="F15" s="1">
        <v>100</v>
      </c>
    </row>
    <row r="16" spans="1:6">
      <c r="A16" s="1" t="s">
        <v>36</v>
      </c>
      <c r="B16" s="1" t="s">
        <v>37</v>
      </c>
      <c r="C16" s="1"/>
      <c r="D16" s="1"/>
      <c r="E16" s="1" t="s">
        <v>35</v>
      </c>
      <c r="F16" s="1">
        <v>10</v>
      </c>
    </row>
    <row r="17" spans="1:6">
      <c r="A17" s="1" t="s">
        <v>36</v>
      </c>
      <c r="B17" s="1" t="s">
        <v>38</v>
      </c>
      <c r="C17" s="1" t="s">
        <v>22</v>
      </c>
      <c r="D17" s="1"/>
      <c r="E17" s="1" t="s">
        <v>35</v>
      </c>
      <c r="F17" s="1">
        <v>10</v>
      </c>
    </row>
    <row r="18" spans="1:6">
      <c r="A18" s="1" t="s">
        <v>36</v>
      </c>
      <c r="B18" s="1" t="s">
        <v>38</v>
      </c>
      <c r="C18" s="1"/>
      <c r="D18" s="1" t="s">
        <v>22</v>
      </c>
      <c r="E18" s="1" t="s">
        <v>35</v>
      </c>
      <c r="F18" s="1">
        <v>10</v>
      </c>
    </row>
    <row r="19" spans="1:6">
      <c r="A19" s="1" t="s">
        <v>36</v>
      </c>
      <c r="B19" s="1" t="s">
        <v>38</v>
      </c>
      <c r="C19" s="1" t="s">
        <v>22</v>
      </c>
      <c r="D19" s="1" t="s">
        <v>22</v>
      </c>
      <c r="E19" s="1" t="s">
        <v>35</v>
      </c>
      <c r="F19" s="1">
        <v>10</v>
      </c>
    </row>
    <row r="20" spans="1:6">
      <c r="A20" s="1" t="s">
        <v>36</v>
      </c>
      <c r="B20" s="1" t="s">
        <v>38</v>
      </c>
      <c r="C20" s="1"/>
      <c r="D20" s="1"/>
      <c r="E20" s="1" t="s">
        <v>39</v>
      </c>
      <c r="F20" s="1">
        <v>0</v>
      </c>
    </row>
    <row r="21" spans="1:6">
      <c r="A21" s="1" t="s">
        <v>40</v>
      </c>
      <c r="B21" s="1" t="s">
        <v>31</v>
      </c>
      <c r="C21" s="1"/>
      <c r="D21" s="1"/>
      <c r="E21" s="1" t="s">
        <v>35</v>
      </c>
      <c r="F21" s="1">
        <v>10</v>
      </c>
    </row>
    <row r="22" spans="1:6">
      <c r="A22" s="1" t="s">
        <v>40</v>
      </c>
      <c r="B22" s="1" t="s">
        <v>41</v>
      </c>
      <c r="C22" s="1" t="s">
        <v>22</v>
      </c>
      <c r="D22" s="1"/>
      <c r="E22" s="1" t="s">
        <v>35</v>
      </c>
      <c r="F22" s="1">
        <v>10</v>
      </c>
    </row>
    <row r="23" spans="1:6">
      <c r="A23" s="1" t="s">
        <v>40</v>
      </c>
      <c r="B23" s="1" t="s">
        <v>41</v>
      </c>
      <c r="C23" s="1"/>
      <c r="D23" s="1" t="s">
        <v>22</v>
      </c>
      <c r="E23" s="1" t="s">
        <v>35</v>
      </c>
      <c r="F23" s="1">
        <v>10</v>
      </c>
    </row>
    <row r="24" spans="1:6">
      <c r="A24" s="1" t="s">
        <v>40</v>
      </c>
      <c r="B24" s="1" t="s">
        <v>41</v>
      </c>
      <c r="C24" s="1" t="s">
        <v>22</v>
      </c>
      <c r="D24" s="1" t="s">
        <v>22</v>
      </c>
      <c r="E24" s="1" t="s">
        <v>35</v>
      </c>
      <c r="F24" s="1">
        <v>10</v>
      </c>
    </row>
    <row r="25" spans="1:6">
      <c r="A25" s="1" t="s">
        <v>40</v>
      </c>
      <c r="B25" s="1" t="s">
        <v>41</v>
      </c>
      <c r="C25" s="1"/>
      <c r="D25" s="1"/>
      <c r="E25" s="1" t="s">
        <v>39</v>
      </c>
      <c r="F25" s="1">
        <v>0</v>
      </c>
    </row>
    <row r="26" spans="1:6">
      <c r="A26" s="2" t="s">
        <v>18</v>
      </c>
      <c r="B26" s="2" t="s">
        <v>43</v>
      </c>
      <c r="C26" s="1"/>
      <c r="D26" s="1"/>
      <c r="E26" s="2" t="s">
        <v>39</v>
      </c>
      <c r="F2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3" sqref="G3"/>
    </sheetView>
  </sheetViews>
  <sheetFormatPr defaultRowHeight="15"/>
  <cols>
    <col min="1" max="1" width="10.42578125" customWidth="1"/>
  </cols>
  <sheetData>
    <row r="1" spans="1:7">
      <c r="A1" s="68" t="s">
        <v>58</v>
      </c>
      <c r="B1" s="69" t="s">
        <v>60</v>
      </c>
      <c r="C1" s="69"/>
      <c r="D1" s="69"/>
      <c r="E1" s="69"/>
      <c r="F1" s="69"/>
      <c r="G1" s="69"/>
    </row>
    <row r="2" spans="1:7">
      <c r="A2" s="68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</row>
    <row r="3" spans="1:7">
      <c r="A3" s="1" t="s">
        <v>2</v>
      </c>
      <c r="B3" s="1">
        <v>0.8</v>
      </c>
      <c r="C3" s="1">
        <v>0.6</v>
      </c>
      <c r="D3" s="1">
        <v>0.4</v>
      </c>
      <c r="E3" s="1">
        <v>0.2</v>
      </c>
      <c r="F3" s="1">
        <v>0.1</v>
      </c>
      <c r="G3" s="1">
        <v>0.05</v>
      </c>
    </row>
    <row r="4" spans="1:7">
      <c r="A4" s="1" t="s">
        <v>3</v>
      </c>
      <c r="B4" s="1">
        <v>0.33</v>
      </c>
      <c r="C4" s="1">
        <v>0.2</v>
      </c>
      <c r="D4" s="1">
        <v>0.1</v>
      </c>
      <c r="E4" s="1">
        <v>0.05</v>
      </c>
      <c r="F4" s="1">
        <v>0.02</v>
      </c>
      <c r="G4" s="1">
        <v>0.01</v>
      </c>
    </row>
    <row r="5" spans="1:7">
      <c r="A5" s="1" t="s">
        <v>4</v>
      </c>
      <c r="B5" s="1">
        <v>0.1</v>
      </c>
      <c r="C5" s="1">
        <v>0.04</v>
      </c>
      <c r="D5" s="1">
        <v>0.02</v>
      </c>
      <c r="E5" s="1">
        <v>0.01</v>
      </c>
      <c r="F5" s="1">
        <v>0.01</v>
      </c>
      <c r="G5" s="1">
        <v>0.01</v>
      </c>
    </row>
    <row r="6" spans="1:7">
      <c r="A6" s="1" t="s">
        <v>59</v>
      </c>
      <c r="B6" s="1">
        <v>0.05</v>
      </c>
      <c r="C6" s="1">
        <v>0.01</v>
      </c>
      <c r="D6" s="1">
        <v>0.01</v>
      </c>
      <c r="E6" s="1">
        <v>0.01</v>
      </c>
      <c r="F6" s="1">
        <v>0.01</v>
      </c>
      <c r="G6" s="1">
        <v>0.01</v>
      </c>
    </row>
    <row r="9" spans="1:7">
      <c r="A9" t="s">
        <v>61</v>
      </c>
    </row>
  </sheetData>
  <mergeCells count="2">
    <mergeCell ref="A1:A2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MDEA suscep and serity table</vt:lpstr>
      <vt:lpstr>Reduction factor table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 Raju</dc:creator>
  <cp:lastModifiedBy>L108066</cp:lastModifiedBy>
  <cp:lastPrinted>2019-11-22T11:26:22Z</cp:lastPrinted>
  <dcterms:created xsi:type="dcterms:W3CDTF">2019-11-20T06:10:31Z</dcterms:created>
  <dcterms:modified xsi:type="dcterms:W3CDTF">2019-12-22T16:24:03Z</dcterms:modified>
</cp:coreProperties>
</file>