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\OneDrive\Desktop\Deloitte\Case Study\"/>
    </mc:Choice>
  </mc:AlternateContent>
  <xr:revisionPtr revIDLastSave="0" documentId="13_ncr:1_{FFCF3939-927E-4B6E-90C1-656312C51BD0}" xr6:coauthVersionLast="47" xr6:coauthVersionMax="47" xr10:uidLastSave="{00000000-0000-0000-0000-000000000000}"/>
  <bookViews>
    <workbookView xWindow="-108" yWindow="-108" windowWidth="23256" windowHeight="12456" xr2:uid="{1E09E73D-F083-4CB5-BE27-38FF1F45D752}"/>
  </bookViews>
  <sheets>
    <sheet name="KNA1" sheetId="8" r:id="rId1"/>
    <sheet name="LFA1" sheetId="7" r:id="rId2"/>
    <sheet name="VBAK" sheetId="1" r:id="rId3"/>
    <sheet name="VBAP" sheetId="2" r:id="rId4"/>
    <sheet name="LIKP" sheetId="3" r:id="rId5"/>
    <sheet name="LIPS" sheetId="4" r:id="rId6"/>
    <sheet name="VTTK" sheetId="5" r:id="rId7"/>
    <sheet name="VTTP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7" l="1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2" i="7"/>
  <c r="H3" i="7"/>
  <c r="H4" i="7"/>
  <c r="H5" i="7"/>
  <c r="H6" i="7"/>
  <c r="H7" i="7"/>
  <c r="H8" i="7"/>
  <c r="H9" i="7"/>
  <c r="H10" i="7"/>
  <c r="H11" i="7"/>
</calcChain>
</file>

<file path=xl/sharedStrings.xml><?xml version="1.0" encoding="utf-8"?>
<sst xmlns="http://schemas.openxmlformats.org/spreadsheetml/2006/main" count="1063" uniqueCount="380">
  <si>
    <t>Sales Document</t>
  </si>
  <si>
    <t>Order Date</t>
  </si>
  <si>
    <t>Customer ID</t>
  </si>
  <si>
    <t>Order Status</t>
  </si>
  <si>
    <t>CUST001</t>
  </si>
  <si>
    <t>Open</t>
  </si>
  <si>
    <t>CUST002</t>
  </si>
  <si>
    <t>Delivered</t>
  </si>
  <si>
    <t>CUST003</t>
  </si>
  <si>
    <t>CUST004</t>
  </si>
  <si>
    <t>Closed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</si>
  <si>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</si>
  <si>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</si>
  <si>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</si>
  <si>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</si>
  <si>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</si>
  <si>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</si>
  <si>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</si>
  <si>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</si>
  <si>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</si>
  <si>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</si>
  <si>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</si>
  <si>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</si>
  <si>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</si>
  <si>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</si>
  <si>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</si>
  <si>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</si>
  <si>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Order Type</t>
  </si>
  <si>
    <t>Sales Organization</t>
  </si>
  <si>
    <t>Distribution Channel</t>
  </si>
  <si>
    <t>Division</t>
  </si>
  <si>
    <t>OR</t>
  </si>
  <si>
    <t>CUST021</t>
  </si>
  <si>
    <t>CUST022</t>
  </si>
  <si>
    <t>Item Number</t>
  </si>
  <si>
    <t>Material Number</t>
  </si>
  <si>
    <t>Quantity</t>
  </si>
  <si>
    <t>Net Price</t>
  </si>
  <si>
    <t>Item Status</t>
  </si>
  <si>
    <t>Delivery Date</t>
  </si>
  <si>
    <t>MAT001</t>
  </si>
  <si>
    <t>MAT002</t>
  </si>
  <si>
    <t>MAT003</t>
  </si>
  <si>
    <t>MAT004</t>
  </si>
  <si>
    <t>Delivery Number</t>
  </si>
  <si>
    <t>Shipping Point</t>
  </si>
  <si>
    <t>Shipping Type</t>
  </si>
  <si>
    <t>Delivery Status</t>
  </si>
  <si>
    <t>Shipping Status</t>
  </si>
  <si>
    <t>Route</t>
  </si>
  <si>
    <t>Delivery Priority</t>
  </si>
  <si>
    <t>SP001</t>
  </si>
  <si>
    <t>Standard</t>
  </si>
  <si>
    <t>Not Shipped</t>
  </si>
  <si>
    <t>High</t>
  </si>
  <si>
    <t>SP002</t>
  </si>
  <si>
    <t>Express</t>
  </si>
  <si>
    <t>Shipped</t>
  </si>
  <si>
    <t>Medium</t>
  </si>
  <si>
    <t>Low</t>
  </si>
  <si>
    <t>SP003</t>
  </si>
  <si>
    <t>Delivered Quantity</t>
  </si>
  <si>
    <t>Sales Item</t>
  </si>
  <si>
    <t>Shipment Number</t>
  </si>
  <si>
    <t>Shipment Date</t>
  </si>
  <si>
    <t>Carrier</t>
  </si>
  <si>
    <t>Shipment Status</t>
  </si>
  <si>
    <t>Carrier1</t>
  </si>
  <si>
    <t>In Transit</t>
  </si>
  <si>
    <t>Carrier2</t>
  </si>
  <si>
    <t>Carrier3</t>
  </si>
  <si>
    <t>Shipped Quantity</t>
  </si>
  <si>
    <t>Vendor Number</t>
  </si>
  <si>
    <t>Vendor Name</t>
  </si>
  <si>
    <t>Country</t>
  </si>
  <si>
    <t>Region</t>
  </si>
  <si>
    <t>City</t>
  </si>
  <si>
    <t>Postal Code</t>
  </si>
  <si>
    <t>Street Address</t>
  </si>
  <si>
    <t>Phone Number</t>
  </si>
  <si>
    <t>Email Address</t>
  </si>
  <si>
    <t>Language</t>
  </si>
  <si>
    <t>Tax Number</t>
  </si>
  <si>
    <t>Payment Terms</t>
  </si>
  <si>
    <t>Vendor A</t>
  </si>
  <si>
    <t>US</t>
  </si>
  <si>
    <t>NY</t>
  </si>
  <si>
    <t>New York</t>
  </si>
  <si>
    <t>123 Park Avenue</t>
  </si>
  <si>
    <t>vendorA@email.com</t>
  </si>
  <si>
    <t>EN</t>
  </si>
  <si>
    <t>30 Days</t>
  </si>
  <si>
    <t>Vendor B</t>
  </si>
  <si>
    <t>DE</t>
  </si>
  <si>
    <t>BW</t>
  </si>
  <si>
    <t>Stuttgart</t>
  </si>
  <si>
    <t>Hauptstrasse 10</t>
  </si>
  <si>
    <t>vendorB@email.de</t>
  </si>
  <si>
    <t>60 Days</t>
  </si>
  <si>
    <t>Vendor C</t>
  </si>
  <si>
    <t>UK</t>
  </si>
  <si>
    <t>ENG</t>
  </si>
  <si>
    <t>London</t>
  </si>
  <si>
    <t>EC1A 1BB</t>
  </si>
  <si>
    <t>5 Oxford Street</t>
  </si>
  <si>
    <t>vendorC@email.co.uk</t>
  </si>
  <si>
    <t>45 Days</t>
  </si>
  <si>
    <t>Vendor D</t>
  </si>
  <si>
    <t>FR</t>
  </si>
  <si>
    <t>IDF</t>
  </si>
  <si>
    <t>Paris</t>
  </si>
  <si>
    <t>10 Rue de Rivoli</t>
  </si>
  <si>
    <t>vendorD@email.fr</t>
  </si>
  <si>
    <t>Vendor E</t>
  </si>
  <si>
    <t>IN</t>
  </si>
  <si>
    <t>DL</t>
  </si>
  <si>
    <t>New Delhi</t>
  </si>
  <si>
    <t>20 MG Road</t>
  </si>
  <si>
    <t>vendorE@email.in</t>
  </si>
  <si>
    <t>HI</t>
  </si>
  <si>
    <t>90 Days</t>
  </si>
  <si>
    <t>Vendor F</t>
  </si>
  <si>
    <t>JP</t>
  </si>
  <si>
    <t>Tokyo</t>
  </si>
  <si>
    <t>100-0001</t>
  </si>
  <si>
    <t>1-1 Chiyoda, Kanda</t>
  </si>
  <si>
    <t>vendorF@email.jp</t>
  </si>
  <si>
    <t>JA</t>
  </si>
  <si>
    <t>Vendor G</t>
  </si>
  <si>
    <t>CA</t>
  </si>
  <si>
    <t>Los Angeles</t>
  </si>
  <si>
    <t>250 Sunset Blvd</t>
  </si>
  <si>
    <t>vendorG@email.com</t>
  </si>
  <si>
    <t>Vendor H</t>
  </si>
  <si>
    <t>CN</t>
  </si>
  <si>
    <t>BJ</t>
  </si>
  <si>
    <t>Beijing</t>
  </si>
  <si>
    <t>50 Wangfujing Ave</t>
  </si>
  <si>
    <t>vendorH@email.cn</t>
  </si>
  <si>
    <t>ZH</t>
  </si>
  <si>
    <t>Vendor I</t>
  </si>
  <si>
    <t>IT</t>
  </si>
  <si>
    <t>LAZ</t>
  </si>
  <si>
    <t>Rome</t>
  </si>
  <si>
    <t>Via Nazionale 5</t>
  </si>
  <si>
    <t>vendorI@email.it</t>
  </si>
  <si>
    <t>Vendor J</t>
  </si>
  <si>
    <t>AU</t>
  </si>
  <si>
    <t>NSW</t>
  </si>
  <si>
    <t>Sydney</t>
  </si>
  <si>
    <t>75 George Street</t>
  </si>
  <si>
    <t>vendorJ@email.au</t>
  </si>
  <si>
    <t>Vendor K</t>
  </si>
  <si>
    <t>ON</t>
  </si>
  <si>
    <t>Toronto</t>
  </si>
  <si>
    <t>M5A 1A1</t>
  </si>
  <si>
    <t>1 King Street West</t>
  </si>
  <si>
    <t>vendorK@email.ca</t>
  </si>
  <si>
    <t>Vendor L</t>
  </si>
  <si>
    <t>ES</t>
  </si>
  <si>
    <t>MAD</t>
  </si>
  <si>
    <t>Madrid</t>
  </si>
  <si>
    <t>Calle Gran Via 25</t>
  </si>
  <si>
    <t>vendorL@email.es</t>
  </si>
  <si>
    <t>Vendor M</t>
  </si>
  <si>
    <t>NL</t>
  </si>
  <si>
    <t>NH</t>
  </si>
  <si>
    <t>Amsterdam</t>
  </si>
  <si>
    <t>1012 AB</t>
  </si>
  <si>
    <t>5 Dam Square</t>
  </si>
  <si>
    <t>vendorM@email.nl</t>
  </si>
  <si>
    <t>Vendor N</t>
  </si>
  <si>
    <t>SE</t>
  </si>
  <si>
    <t>AB</t>
  </si>
  <si>
    <t>Stockholm</t>
  </si>
  <si>
    <t>111 22</t>
  </si>
  <si>
    <t>7 Sveavagen</t>
  </si>
  <si>
    <t>vendorN@email.se</t>
  </si>
  <si>
    <t>SV</t>
  </si>
  <si>
    <t>Vendor O</t>
  </si>
  <si>
    <t>BE</t>
  </si>
  <si>
    <t>VLG</t>
  </si>
  <si>
    <t>Brussels</t>
  </si>
  <si>
    <t>Avenue Louise 50</t>
  </si>
  <si>
    <t>vendorO@email.be</t>
  </si>
  <si>
    <t>Vendor P</t>
  </si>
  <si>
    <t>VIC</t>
  </si>
  <si>
    <t>Melbourne</t>
  </si>
  <si>
    <t>30 Collins Street</t>
  </si>
  <si>
    <t>vendorP@email.au</t>
  </si>
  <si>
    <t>Vendor Q</t>
  </si>
  <si>
    <t>MH</t>
  </si>
  <si>
    <t>Mumbai</t>
  </si>
  <si>
    <t>Nariman Point 9</t>
  </si>
  <si>
    <t>vendorQ@email.in</t>
  </si>
  <si>
    <t>Vendor R</t>
  </si>
  <si>
    <t>ZA</t>
  </si>
  <si>
    <t>GP</t>
  </si>
  <si>
    <t>Johannesburg</t>
  </si>
  <si>
    <t>12 Sandton Drive</t>
  </si>
  <si>
    <t>vendorR@email.za</t>
  </si>
  <si>
    <t>Vendor S</t>
  </si>
  <si>
    <t>PACA</t>
  </si>
  <si>
    <t>Marseille</t>
  </si>
  <si>
    <t>4 Rue de la Republique</t>
  </si>
  <si>
    <t>vendorS@email.fr</t>
  </si>
  <si>
    <t>Vendor T</t>
  </si>
  <si>
    <t>TOS</t>
  </si>
  <si>
    <t>Florence</t>
  </si>
  <si>
    <t>Via del Duomo 15</t>
  </si>
  <si>
    <t>vendorT@email.it</t>
  </si>
  <si>
    <t>Vendor U</t>
  </si>
  <si>
    <t>BR</t>
  </si>
  <si>
    <t>SP</t>
  </si>
  <si>
    <t>São Paulo</t>
  </si>
  <si>
    <t>01000-000</t>
  </si>
  <si>
    <t>Rua da Consolação 100</t>
  </si>
  <si>
    <t>vendorU@email.br</t>
  </si>
  <si>
    <t>PT</t>
  </si>
  <si>
    <t>Vendor V</t>
  </si>
  <si>
    <t>SG</t>
  </si>
  <si>
    <t>Singapore</t>
  </si>
  <si>
    <t>30 Raffles Place</t>
  </si>
  <si>
    <t>vendorV@email.sg</t>
  </si>
  <si>
    <t>Vendor W</t>
  </si>
  <si>
    <t>WA</t>
  </si>
  <si>
    <t>Perth</t>
  </si>
  <si>
    <t>100 St Georges Terrace</t>
  </si>
  <si>
    <t>vendorW@email.au</t>
  </si>
  <si>
    <t>Vendor X</t>
  </si>
  <si>
    <t>San Francisco</t>
  </si>
  <si>
    <t>123 Market Street</t>
  </si>
  <si>
    <t>vendorX@email.com</t>
  </si>
  <si>
    <t>Vendor Y</t>
  </si>
  <si>
    <t>Via della Croce 45</t>
  </si>
  <si>
    <t>vendorY@email.it</t>
  </si>
  <si>
    <t>Vendor Z</t>
  </si>
  <si>
    <t>TN</t>
  </si>
  <si>
    <t>Chennai</t>
  </si>
  <si>
    <t>50 Mount Road</t>
  </si>
  <si>
    <t>vendorZ@email.in</t>
  </si>
  <si>
    <t>Vendor AA</t>
  </si>
  <si>
    <t>TX</t>
  </si>
  <si>
    <t>Dallas</t>
  </si>
  <si>
    <t>500 Elm Street</t>
  </si>
  <si>
    <t>vendorAA@email.com</t>
  </si>
  <si>
    <t>Vendor AB</t>
  </si>
  <si>
    <t>GB</t>
  </si>
  <si>
    <t>Manchester</t>
  </si>
  <si>
    <t>M1 1AE</t>
  </si>
  <si>
    <t>100 Piccadilly</t>
  </si>
  <si>
    <t>vendorAB@email.co.uk</t>
  </si>
  <si>
    <t>Vendor AC</t>
  </si>
  <si>
    <t>Osaka</t>
  </si>
  <si>
    <t>530-0001</t>
  </si>
  <si>
    <t>1-3-1 Umeda</t>
  </si>
  <si>
    <t>vendorAC@email.jp</t>
  </si>
  <si>
    <t>Vendor AD</t>
  </si>
  <si>
    <t>ARA</t>
  </si>
  <si>
    <t>Lyon</t>
  </si>
  <si>
    <t>2 Rue de la Republique</t>
  </si>
  <si>
    <t>vendorAD@email.fr</t>
  </si>
  <si>
    <t>Customer Name</t>
  </si>
  <si>
    <t>Customer Group</t>
  </si>
  <si>
    <t>Customer A</t>
  </si>
  <si>
    <t>customerA@email.com</t>
  </si>
  <si>
    <t>Customer B</t>
  </si>
  <si>
    <t>customerB@email.de</t>
  </si>
  <si>
    <t>Customer C</t>
  </si>
  <si>
    <t>customerC@email.co.uk</t>
  </si>
  <si>
    <t>Customer D</t>
  </si>
  <si>
    <t>customerD@email.fr</t>
  </si>
  <si>
    <t>Customer E</t>
  </si>
  <si>
    <t>customerE@email.in</t>
  </si>
  <si>
    <t>Customer F</t>
  </si>
  <si>
    <t>customerF@email.jp</t>
  </si>
  <si>
    <t>Customer G</t>
  </si>
  <si>
    <t>customerG@email.com</t>
  </si>
  <si>
    <t>Customer H</t>
  </si>
  <si>
    <t>customerH@email.cn</t>
  </si>
  <si>
    <t>Customer I</t>
  </si>
  <si>
    <t>customerI@email.it</t>
  </si>
  <si>
    <t>Customer J</t>
  </si>
  <si>
    <t>customerJ@email.au</t>
  </si>
  <si>
    <t>Customer K</t>
  </si>
  <si>
    <t>customerK@email.ca</t>
  </si>
  <si>
    <t>Customer L</t>
  </si>
  <si>
    <t>customerL@email.es</t>
  </si>
  <si>
    <t>Customer M</t>
  </si>
  <si>
    <t>customerM@email.nl</t>
  </si>
  <si>
    <t>Customer N</t>
  </si>
  <si>
    <t>customerN@email.se</t>
  </si>
  <si>
    <t>Customer O</t>
  </si>
  <si>
    <t>customerO@email.be</t>
  </si>
  <si>
    <t>Customer P</t>
  </si>
  <si>
    <t>customerP@email.au</t>
  </si>
  <si>
    <t>Customer Q</t>
  </si>
  <si>
    <t>customerQ@email.in</t>
  </si>
  <si>
    <t>Customer R</t>
  </si>
  <si>
    <t>customerR@email.za</t>
  </si>
  <si>
    <t>Customer S</t>
  </si>
  <si>
    <t>customerS@email.fr</t>
  </si>
  <si>
    <t>Customer T</t>
  </si>
  <si>
    <t>customerT@email.it</t>
  </si>
  <si>
    <t>Customer U</t>
  </si>
  <si>
    <t>customerU@email.com</t>
  </si>
  <si>
    <t>Customer V</t>
  </si>
  <si>
    <t>HH</t>
  </si>
  <si>
    <t>Hamburg</t>
  </si>
  <si>
    <t>Neuer Wall 3</t>
  </si>
  <si>
    <t>customerV@email.de</t>
  </si>
  <si>
    <t>CUST023</t>
  </si>
  <si>
    <t>Customer W</t>
  </si>
  <si>
    <t>BC</t>
  </si>
  <si>
    <t>Vancouver</t>
  </si>
  <si>
    <t>V6B 1A1</t>
  </si>
  <si>
    <t>123 Robson Street</t>
  </si>
  <si>
    <t>customerW@email.ca</t>
  </si>
  <si>
    <t>CUST024</t>
  </si>
  <si>
    <t>Customer X</t>
  </si>
  <si>
    <t>LOM</t>
  </si>
  <si>
    <t>Milan</t>
  </si>
  <si>
    <t>Via della Spiga 10</t>
  </si>
  <si>
    <t>customerX@email.it</t>
  </si>
  <si>
    <t>CUST025</t>
  </si>
  <si>
    <t>Customer Y</t>
  </si>
  <si>
    <t>customerY@email.co.uk</t>
  </si>
  <si>
    <t>CUST026</t>
  </si>
  <si>
    <t>Customer Z</t>
  </si>
  <si>
    <t>QLD</t>
  </si>
  <si>
    <t>Brisbane</t>
  </si>
  <si>
    <t>55 Queen Street</t>
  </si>
  <si>
    <t>customerZ@email.au</t>
  </si>
  <si>
    <t>CUST027</t>
  </si>
  <si>
    <t>Customer AA</t>
  </si>
  <si>
    <t>customerAA@email.sg</t>
  </si>
  <si>
    <t>CUST028</t>
  </si>
  <si>
    <t>Customer AB</t>
  </si>
  <si>
    <t>50 Rue de la République</t>
  </si>
  <si>
    <t>customerAB@email.fr</t>
  </si>
  <si>
    <t>CUST029</t>
  </si>
  <si>
    <t>Customer AC</t>
  </si>
  <si>
    <t>Gothenburg</t>
  </si>
  <si>
    <t>411 03</t>
  </si>
  <si>
    <t>15 Kungsportsavenyn</t>
  </si>
  <si>
    <t>customerAC@email.se</t>
  </si>
  <si>
    <t>CUST030</t>
  </si>
  <si>
    <t>Customer AD</t>
  </si>
  <si>
    <t>Barcelona</t>
  </si>
  <si>
    <t>Carrer de Pau Claris</t>
  </si>
  <si>
    <t>customerAD@email.es</t>
  </si>
  <si>
    <t>1-212-5551234</t>
  </si>
  <si>
    <t>49-711-5552345</t>
  </si>
  <si>
    <t>44-20-5559876</t>
  </si>
  <si>
    <t>33-1-5556543</t>
  </si>
  <si>
    <t>91-11-5554321</t>
  </si>
  <si>
    <t>81-3-5556789</t>
  </si>
  <si>
    <t>1-323-5554321</t>
  </si>
  <si>
    <t>86-10-5559988</t>
  </si>
  <si>
    <t>39-6-5556789</t>
  </si>
  <si>
    <t>61-2-5556543</t>
  </si>
  <si>
    <t>1-416-5553456</t>
  </si>
  <si>
    <t>34-91-5557654</t>
  </si>
  <si>
    <t>31-20-5552345</t>
  </si>
  <si>
    <t>46-8-5558765</t>
  </si>
  <si>
    <t>32-2-5554321</t>
  </si>
  <si>
    <t>61-3-5556789</t>
  </si>
  <si>
    <t>91-22-5556789</t>
  </si>
  <si>
    <t>27-11-5559876</t>
  </si>
  <si>
    <t>33-4-5554321</t>
  </si>
  <si>
    <t>39-55-5556789</t>
  </si>
  <si>
    <t>1-214-5556789</t>
  </si>
  <si>
    <t>49-40-5559876</t>
  </si>
  <si>
    <t>1-604-5552345</t>
  </si>
  <si>
    <t>39-2-5556543</t>
  </si>
  <si>
    <t>44-161-5558765</t>
  </si>
  <si>
    <t>61-7-5556789</t>
  </si>
  <si>
    <t>65-65556789</t>
  </si>
  <si>
    <t>46-31-5554321</t>
  </si>
  <si>
    <t>34-93-5556789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</si>
</sst>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1D5C-2CD4-4F00-ACF8-5F13B6BB3BF2}">
  <dimension ref="A1:O31"/>
  <sheetViews>
    <sheetView tabSelected="1" workbookViewId="0">
      <selection activeCell="G22" sqref="G22"/>
    </sheetView>
  </sheetViews>
  <sheetFormatPr defaultRowHeight="14.4" x14ac:dyDescent="0.3"/>
  <cols>
    <col min="1" max="1" width="11.109375" bestFit="1" customWidth="1"/>
    <col min="2" max="2" width="14.33203125" bestFit="1" customWidth="1"/>
    <col min="3" max="3" width="7.44140625" bestFit="1" customWidth="1"/>
    <col min="4" max="4" width="6.5546875" bestFit="1" customWidth="1"/>
    <col min="5" max="5" width="12.109375" bestFit="1" customWidth="1"/>
    <col min="6" max="6" width="10.6640625" bestFit="1" customWidth="1"/>
    <col min="7" max="7" width="19.5546875" bestFit="1" customWidth="1"/>
    <col min="8" max="8" width="13.21875" bestFit="1" customWidth="1"/>
    <col min="9" max="9" width="21.33203125" bestFit="1" customWidth="1"/>
    <col min="10" max="10" width="8.6640625" bestFit="1" customWidth="1"/>
    <col min="11" max="11" width="11" bestFit="1" customWidth="1"/>
    <col min="12" max="12" width="14.44140625" bestFit="1" customWidth="1"/>
    <col min="13" max="13" width="16" bestFit="1" customWidth="1"/>
    <col min="14" max="14" width="17.6640625" bestFit="1" customWidth="1"/>
    <col min="15" max="15" width="7.33203125" bestFit="1" customWidth="1"/>
  </cols>
  <sheetData>
    <row r="1" spans="1:15" x14ac:dyDescent="0.3">
      <c r="A1" s="3" t="s">
        <v>2</v>
      </c>
      <c r="B1" s="3" t="s">
        <v>262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263</v>
      </c>
      <c r="M1" s="3" t="s">
        <v>28</v>
      </c>
      <c r="N1" s="3" t="s">
        <v>29</v>
      </c>
      <c r="O1" s="3" t="s">
        <v>30</v>
      </c>
    </row>
    <row r="2" spans="1:15" x14ac:dyDescent="0.3">
      <c r="A2" s="4" t="s">
        <v>4</v>
      </c>
      <c r="B2" s="4" t="s">
        <v>264</v>
      </c>
      <c r="C2" s="4" t="s">
        <v>85</v>
      </c>
      <c r="D2" s="4" t="s">
        <v>86</v>
      </c>
      <c r="E2" s="4" t="s">
        <v>87</v>
      </c>
      <c r="F2" s="4">
        <v>10001</v>
      </c>
      <c r="G2" s="4" t="s">
        <v>88</v>
      </c>
      <c r="H2" s="6" t="s">
        <v>351</v>
      </c>
      <c r="I2" s="4" t="s">
        <v>265</v>
      </c>
      <c r="J2" s="4" t="s">
        <v>90</v>
      </c>
      <c r="K2" s="4">
        <v>1234567890</v>
      </c>
      <c r="L2" s="4">
        <v>1</v>
      </c>
      <c r="M2" s="4">
        <v>1000</v>
      </c>
      <c r="N2" s="4">
        <v>10</v>
      </c>
      <c r="O2" s="4">
        <v>1</v>
      </c>
    </row>
    <row r="3" spans="1:15" x14ac:dyDescent="0.3">
      <c r="A3" s="4" t="s">
        <v>6</v>
      </c>
      <c r="B3" s="4" t="s">
        <v>266</v>
      </c>
      <c r="C3" s="4" t="s">
        <v>93</v>
      </c>
      <c r="D3" s="4" t="s">
        <v>94</v>
      </c>
      <c r="E3" s="4" t="s">
        <v>95</v>
      </c>
      <c r="F3" s="4">
        <v>70173</v>
      </c>
      <c r="G3" s="4" t="s">
        <v>96</v>
      </c>
      <c r="H3" s="6" t="s">
        <v>352</v>
      </c>
      <c r="I3" s="4" t="s">
        <v>267</v>
      </c>
      <c r="J3" s="4" t="s">
        <v>93</v>
      </c>
      <c r="K3" s="4">
        <v>2345678901</v>
      </c>
      <c r="L3" s="4">
        <v>2</v>
      </c>
      <c r="M3" s="4">
        <v>1000</v>
      </c>
      <c r="N3" s="4">
        <v>20</v>
      </c>
      <c r="O3" s="4">
        <v>2</v>
      </c>
    </row>
    <row r="4" spans="1:15" x14ac:dyDescent="0.3">
      <c r="A4" s="4" t="s">
        <v>8</v>
      </c>
      <c r="B4" s="4" t="s">
        <v>268</v>
      </c>
      <c r="C4" s="4" t="s">
        <v>100</v>
      </c>
      <c r="D4" s="4" t="s">
        <v>101</v>
      </c>
      <c r="E4" s="4" t="s">
        <v>102</v>
      </c>
      <c r="F4" s="4" t="s">
        <v>103</v>
      </c>
      <c r="G4" s="4" t="s">
        <v>104</v>
      </c>
      <c r="H4" s="6" t="s">
        <v>353</v>
      </c>
      <c r="I4" s="4" t="s">
        <v>269</v>
      </c>
      <c r="J4" s="4" t="s">
        <v>90</v>
      </c>
      <c r="K4" s="4">
        <v>3456789012</v>
      </c>
      <c r="L4" s="4">
        <v>1</v>
      </c>
      <c r="M4" s="4">
        <v>2000</v>
      </c>
      <c r="N4" s="4">
        <v>10</v>
      </c>
      <c r="O4" s="4">
        <v>3</v>
      </c>
    </row>
    <row r="5" spans="1:15" x14ac:dyDescent="0.3">
      <c r="A5" s="4" t="s">
        <v>9</v>
      </c>
      <c r="B5" s="4" t="s">
        <v>270</v>
      </c>
      <c r="C5" s="4" t="s">
        <v>108</v>
      </c>
      <c r="D5" s="4" t="s">
        <v>109</v>
      </c>
      <c r="E5" s="4" t="s">
        <v>110</v>
      </c>
      <c r="F5" s="4">
        <v>75001</v>
      </c>
      <c r="G5" s="4" t="s">
        <v>111</v>
      </c>
      <c r="H5" s="6" t="s">
        <v>354</v>
      </c>
      <c r="I5" s="4" t="s">
        <v>271</v>
      </c>
      <c r="J5" s="4" t="s">
        <v>108</v>
      </c>
      <c r="K5" s="4">
        <v>4567890123</v>
      </c>
      <c r="L5" s="4">
        <v>3</v>
      </c>
      <c r="M5" s="4">
        <v>2000</v>
      </c>
      <c r="N5" s="4">
        <v>30</v>
      </c>
      <c r="O5" s="4">
        <v>1</v>
      </c>
    </row>
    <row r="6" spans="1:15" x14ac:dyDescent="0.3">
      <c r="A6" s="4" t="s">
        <v>11</v>
      </c>
      <c r="B6" s="4" t="s">
        <v>272</v>
      </c>
      <c r="C6" s="4" t="s">
        <v>114</v>
      </c>
      <c r="D6" s="4" t="s">
        <v>115</v>
      </c>
      <c r="E6" s="4" t="s">
        <v>116</v>
      </c>
      <c r="F6" s="4">
        <v>110001</v>
      </c>
      <c r="G6" s="4" t="s">
        <v>117</v>
      </c>
      <c r="H6" s="6" t="s">
        <v>355</v>
      </c>
      <c r="I6" s="4" t="s">
        <v>273</v>
      </c>
      <c r="J6" s="4" t="s">
        <v>119</v>
      </c>
      <c r="K6" s="4">
        <v>5678901234</v>
      </c>
      <c r="L6" s="4">
        <v>4</v>
      </c>
      <c r="M6" s="4">
        <v>3000</v>
      </c>
      <c r="N6" s="4">
        <v>40</v>
      </c>
      <c r="O6" s="4">
        <v>2</v>
      </c>
    </row>
    <row r="7" spans="1:15" x14ac:dyDescent="0.3">
      <c r="A7" s="4" t="s">
        <v>12</v>
      </c>
      <c r="B7" s="4" t="s">
        <v>274</v>
      </c>
      <c r="C7" s="4" t="s">
        <v>122</v>
      </c>
      <c r="D7" s="4">
        <v>13</v>
      </c>
      <c r="E7" s="4" t="s">
        <v>123</v>
      </c>
      <c r="F7" s="4" t="s">
        <v>124</v>
      </c>
      <c r="G7" s="4" t="s">
        <v>125</v>
      </c>
      <c r="H7" s="6" t="s">
        <v>356</v>
      </c>
      <c r="I7" s="4" t="s">
        <v>275</v>
      </c>
      <c r="J7" s="4" t="s">
        <v>127</v>
      </c>
      <c r="K7" s="4">
        <v>6789012345</v>
      </c>
      <c r="L7" s="4">
        <v>1</v>
      </c>
      <c r="M7" s="4">
        <v>4000</v>
      </c>
      <c r="N7" s="4">
        <v>10</v>
      </c>
      <c r="O7" s="4">
        <v>1</v>
      </c>
    </row>
    <row r="8" spans="1:15" x14ac:dyDescent="0.3">
      <c r="A8" s="4" t="s">
        <v>13</v>
      </c>
      <c r="B8" s="4" t="s">
        <v>276</v>
      </c>
      <c r="C8" s="4" t="s">
        <v>85</v>
      </c>
      <c r="D8" s="4" t="s">
        <v>129</v>
      </c>
      <c r="E8" s="4" t="s">
        <v>130</v>
      </c>
      <c r="F8" s="4">
        <v>90001</v>
      </c>
      <c r="G8" s="4" t="s">
        <v>131</v>
      </c>
      <c r="H8" s="6" t="s">
        <v>357</v>
      </c>
      <c r="I8" s="4" t="s">
        <v>277</v>
      </c>
      <c r="J8" s="4" t="s">
        <v>90</v>
      </c>
      <c r="K8" s="4">
        <v>7890123456</v>
      </c>
      <c r="L8" s="4">
        <v>2</v>
      </c>
      <c r="M8" s="4">
        <v>1000</v>
      </c>
      <c r="N8" s="4">
        <v>10</v>
      </c>
      <c r="O8" s="4">
        <v>1</v>
      </c>
    </row>
    <row r="9" spans="1:15" x14ac:dyDescent="0.3">
      <c r="A9" s="4" t="s">
        <v>14</v>
      </c>
      <c r="B9" s="4" t="s">
        <v>278</v>
      </c>
      <c r="C9" s="4" t="s">
        <v>134</v>
      </c>
      <c r="D9" s="4" t="s">
        <v>135</v>
      </c>
      <c r="E9" s="4" t="s">
        <v>136</v>
      </c>
      <c r="F9" s="4">
        <v>100000</v>
      </c>
      <c r="G9" s="4" t="s">
        <v>137</v>
      </c>
      <c r="H9" s="6" t="s">
        <v>358</v>
      </c>
      <c r="I9" s="4" t="s">
        <v>279</v>
      </c>
      <c r="J9" s="4" t="s">
        <v>139</v>
      </c>
      <c r="K9" s="4">
        <v>8901234567</v>
      </c>
      <c r="L9" s="4">
        <v>3</v>
      </c>
      <c r="M9" s="4">
        <v>2000</v>
      </c>
      <c r="N9" s="4">
        <v>20</v>
      </c>
      <c r="O9" s="4">
        <v>2</v>
      </c>
    </row>
    <row r="10" spans="1:15" x14ac:dyDescent="0.3">
      <c r="A10" s="4" t="s">
        <v>15</v>
      </c>
      <c r="B10" s="4" t="s">
        <v>280</v>
      </c>
      <c r="C10" s="4" t="s">
        <v>141</v>
      </c>
      <c r="D10" s="4" t="s">
        <v>142</v>
      </c>
      <c r="E10" s="4" t="s">
        <v>143</v>
      </c>
      <c r="F10" s="4">
        <v>100</v>
      </c>
      <c r="G10" s="4" t="s">
        <v>144</v>
      </c>
      <c r="H10" s="6" t="s">
        <v>359</v>
      </c>
      <c r="I10" s="4" t="s">
        <v>281</v>
      </c>
      <c r="J10" s="4" t="s">
        <v>141</v>
      </c>
      <c r="K10" s="4">
        <v>9012345678</v>
      </c>
      <c r="L10" s="4">
        <v>1</v>
      </c>
      <c r="M10" s="4">
        <v>1000</v>
      </c>
      <c r="N10" s="4">
        <v>10</v>
      </c>
      <c r="O10" s="4">
        <v>3</v>
      </c>
    </row>
    <row r="11" spans="1:15" x14ac:dyDescent="0.3">
      <c r="A11" s="4" t="s">
        <v>16</v>
      </c>
      <c r="B11" s="4" t="s">
        <v>282</v>
      </c>
      <c r="C11" s="4" t="s">
        <v>147</v>
      </c>
      <c r="D11" s="4" t="s">
        <v>148</v>
      </c>
      <c r="E11" s="4" t="s">
        <v>149</v>
      </c>
      <c r="F11" s="4">
        <v>2000</v>
      </c>
      <c r="G11" s="4" t="s">
        <v>150</v>
      </c>
      <c r="H11" s="6" t="s">
        <v>360</v>
      </c>
      <c r="I11" s="4" t="s">
        <v>283</v>
      </c>
      <c r="J11" s="4" t="s">
        <v>90</v>
      </c>
      <c r="K11" s="4">
        <v>1234321432</v>
      </c>
      <c r="L11" s="4">
        <v>2</v>
      </c>
      <c r="M11" s="4">
        <v>2000</v>
      </c>
      <c r="N11" s="4">
        <v>30</v>
      </c>
      <c r="O11" s="4">
        <v>1</v>
      </c>
    </row>
    <row r="12" spans="1:15" x14ac:dyDescent="0.3">
      <c r="A12" s="4" t="s">
        <v>17</v>
      </c>
      <c r="B12" s="4" t="s">
        <v>284</v>
      </c>
      <c r="C12" s="4" t="s">
        <v>129</v>
      </c>
      <c r="D12" s="4" t="s">
        <v>153</v>
      </c>
      <c r="E12" s="4" t="s">
        <v>154</v>
      </c>
      <c r="F12" s="4" t="s">
        <v>155</v>
      </c>
      <c r="G12" s="4" t="s">
        <v>156</v>
      </c>
      <c r="H12" s="6" t="s">
        <v>361</v>
      </c>
      <c r="I12" s="4" t="s">
        <v>285</v>
      </c>
      <c r="J12" s="4" t="s">
        <v>90</v>
      </c>
      <c r="K12" s="4">
        <v>2345678901</v>
      </c>
      <c r="L12" s="4">
        <v>4</v>
      </c>
      <c r="M12" s="4">
        <v>1000</v>
      </c>
      <c r="N12" s="4">
        <v>20</v>
      </c>
      <c r="O12" s="4">
        <v>2</v>
      </c>
    </row>
    <row r="13" spans="1:15" x14ac:dyDescent="0.3">
      <c r="A13" s="4" t="s">
        <v>18</v>
      </c>
      <c r="B13" s="4" t="s">
        <v>286</v>
      </c>
      <c r="C13" s="4" t="s">
        <v>159</v>
      </c>
      <c r="D13" s="4" t="s">
        <v>160</v>
      </c>
      <c r="E13" s="4" t="s">
        <v>161</v>
      </c>
      <c r="F13" s="4">
        <v>28001</v>
      </c>
      <c r="G13" s="4" t="s">
        <v>162</v>
      </c>
      <c r="H13" s="6" t="s">
        <v>362</v>
      </c>
      <c r="I13" s="4" t="s">
        <v>287</v>
      </c>
      <c r="J13" s="4" t="s">
        <v>159</v>
      </c>
      <c r="K13" s="4">
        <v>3456789012</v>
      </c>
      <c r="L13" s="4">
        <v>1</v>
      </c>
      <c r="M13" s="4">
        <v>2000</v>
      </c>
      <c r="N13" s="4">
        <v>10</v>
      </c>
      <c r="O13" s="4">
        <v>3</v>
      </c>
    </row>
    <row r="14" spans="1:15" x14ac:dyDescent="0.3">
      <c r="A14" s="4" t="s">
        <v>19</v>
      </c>
      <c r="B14" s="4" t="s">
        <v>288</v>
      </c>
      <c r="C14" s="4" t="s">
        <v>165</v>
      </c>
      <c r="D14" s="4" t="s">
        <v>166</v>
      </c>
      <c r="E14" s="4" t="s">
        <v>167</v>
      </c>
      <c r="F14" s="4" t="s">
        <v>168</v>
      </c>
      <c r="G14" s="4" t="s">
        <v>169</v>
      </c>
      <c r="H14" s="6" t="s">
        <v>363</v>
      </c>
      <c r="I14" s="4" t="s">
        <v>289</v>
      </c>
      <c r="J14" s="4" t="s">
        <v>165</v>
      </c>
      <c r="K14" s="4">
        <v>4567890123</v>
      </c>
      <c r="L14" s="4">
        <v>2</v>
      </c>
      <c r="M14" s="4">
        <v>3000</v>
      </c>
      <c r="N14" s="4">
        <v>40</v>
      </c>
      <c r="O14" s="4">
        <v>1</v>
      </c>
    </row>
    <row r="15" spans="1:15" x14ac:dyDescent="0.3">
      <c r="A15" s="4" t="s">
        <v>20</v>
      </c>
      <c r="B15" s="4" t="s">
        <v>290</v>
      </c>
      <c r="C15" s="4" t="s">
        <v>172</v>
      </c>
      <c r="D15" s="4" t="s">
        <v>173</v>
      </c>
      <c r="E15" s="4" t="s">
        <v>174</v>
      </c>
      <c r="F15" s="4" t="s">
        <v>175</v>
      </c>
      <c r="G15" s="4" t="s">
        <v>176</v>
      </c>
      <c r="H15" s="6" t="s">
        <v>364</v>
      </c>
      <c r="I15" s="4" t="s">
        <v>291</v>
      </c>
      <c r="J15" s="4" t="s">
        <v>178</v>
      </c>
      <c r="K15" s="4">
        <v>5678901234</v>
      </c>
      <c r="L15" s="4">
        <v>3</v>
      </c>
      <c r="M15" s="4">
        <v>4000</v>
      </c>
      <c r="N15" s="4">
        <v>30</v>
      </c>
      <c r="O15" s="4">
        <v>2</v>
      </c>
    </row>
    <row r="16" spans="1:15" x14ac:dyDescent="0.3">
      <c r="A16" s="4" t="s">
        <v>21</v>
      </c>
      <c r="B16" s="4" t="s">
        <v>292</v>
      </c>
      <c r="C16" s="4" t="s">
        <v>180</v>
      </c>
      <c r="D16" s="4" t="s">
        <v>181</v>
      </c>
      <c r="E16" s="4" t="s">
        <v>182</v>
      </c>
      <c r="F16" s="4">
        <v>1000</v>
      </c>
      <c r="G16" s="4" t="s">
        <v>183</v>
      </c>
      <c r="H16" s="6" t="s">
        <v>365</v>
      </c>
      <c r="I16" s="4" t="s">
        <v>293</v>
      </c>
      <c r="J16" s="4" t="s">
        <v>108</v>
      </c>
      <c r="K16" s="4">
        <v>6789012345</v>
      </c>
      <c r="L16" s="4">
        <v>4</v>
      </c>
      <c r="M16" s="4">
        <v>1000</v>
      </c>
      <c r="N16" s="4">
        <v>20</v>
      </c>
      <c r="O16" s="4">
        <v>1</v>
      </c>
    </row>
    <row r="17" spans="1:15" x14ac:dyDescent="0.3">
      <c r="A17" s="4" t="s">
        <v>22</v>
      </c>
      <c r="B17" s="4" t="s">
        <v>294</v>
      </c>
      <c r="C17" s="4" t="s">
        <v>147</v>
      </c>
      <c r="D17" s="4" t="s">
        <v>186</v>
      </c>
      <c r="E17" s="4" t="s">
        <v>187</v>
      </c>
      <c r="F17" s="4">
        <v>3000</v>
      </c>
      <c r="G17" s="4" t="s">
        <v>188</v>
      </c>
      <c r="H17" s="6" t="s">
        <v>366</v>
      </c>
      <c r="I17" s="4" t="s">
        <v>295</v>
      </c>
      <c r="J17" s="4" t="s">
        <v>90</v>
      </c>
      <c r="K17" s="4">
        <v>7890123456</v>
      </c>
      <c r="L17" s="4">
        <v>1</v>
      </c>
      <c r="M17" s="4">
        <v>2000</v>
      </c>
      <c r="N17" s="4">
        <v>10</v>
      </c>
      <c r="O17" s="4">
        <v>3</v>
      </c>
    </row>
    <row r="18" spans="1:15" x14ac:dyDescent="0.3">
      <c r="A18" s="4" t="s">
        <v>23</v>
      </c>
      <c r="B18" s="4" t="s">
        <v>296</v>
      </c>
      <c r="C18" s="4" t="s">
        <v>114</v>
      </c>
      <c r="D18" s="4" t="s">
        <v>191</v>
      </c>
      <c r="E18" s="4" t="s">
        <v>192</v>
      </c>
      <c r="F18" s="4">
        <v>400001</v>
      </c>
      <c r="G18" s="4" t="s">
        <v>193</v>
      </c>
      <c r="H18" s="6" t="s">
        <v>367</v>
      </c>
      <c r="I18" s="4" t="s">
        <v>297</v>
      </c>
      <c r="J18" s="4" t="s">
        <v>90</v>
      </c>
      <c r="K18" s="4">
        <v>8901234567</v>
      </c>
      <c r="L18" s="4">
        <v>2</v>
      </c>
      <c r="M18" s="4">
        <v>1000</v>
      </c>
      <c r="N18" s="4">
        <v>30</v>
      </c>
      <c r="O18" s="4">
        <v>2</v>
      </c>
    </row>
    <row r="19" spans="1:15" x14ac:dyDescent="0.3">
      <c r="A19" s="4" t="s">
        <v>24</v>
      </c>
      <c r="B19" s="4" t="s">
        <v>298</v>
      </c>
      <c r="C19" s="4" t="s">
        <v>196</v>
      </c>
      <c r="D19" s="4" t="s">
        <v>197</v>
      </c>
      <c r="E19" s="4" t="s">
        <v>198</v>
      </c>
      <c r="F19" s="4">
        <v>2000</v>
      </c>
      <c r="G19" s="4" t="s">
        <v>199</v>
      </c>
      <c r="H19" s="6" t="s">
        <v>368</v>
      </c>
      <c r="I19" s="4" t="s">
        <v>299</v>
      </c>
      <c r="J19" s="4" t="s">
        <v>90</v>
      </c>
      <c r="K19" s="4">
        <v>9012345678</v>
      </c>
      <c r="L19" s="4">
        <v>3</v>
      </c>
      <c r="M19" s="4">
        <v>2000</v>
      </c>
      <c r="N19" s="4">
        <v>40</v>
      </c>
      <c r="O19" s="4">
        <v>1</v>
      </c>
    </row>
    <row r="20" spans="1:15" x14ac:dyDescent="0.3">
      <c r="A20" s="4" t="s">
        <v>25</v>
      </c>
      <c r="B20" s="4" t="s">
        <v>300</v>
      </c>
      <c r="C20" s="4" t="s">
        <v>108</v>
      </c>
      <c r="D20" s="4" t="s">
        <v>202</v>
      </c>
      <c r="E20" s="4" t="s">
        <v>203</v>
      </c>
      <c r="F20" s="4">
        <v>13001</v>
      </c>
      <c r="G20" s="4" t="s">
        <v>204</v>
      </c>
      <c r="H20" s="6" t="s">
        <v>369</v>
      </c>
      <c r="I20" s="4" t="s">
        <v>301</v>
      </c>
      <c r="J20" s="4" t="s">
        <v>108</v>
      </c>
      <c r="K20" s="4">
        <v>1234321432</v>
      </c>
      <c r="L20" s="4">
        <v>4</v>
      </c>
      <c r="M20" s="4">
        <v>3000</v>
      </c>
      <c r="N20" s="4">
        <v>20</v>
      </c>
      <c r="O20" s="4">
        <v>3</v>
      </c>
    </row>
    <row r="21" spans="1:15" x14ac:dyDescent="0.3">
      <c r="A21" s="4" t="s">
        <v>26</v>
      </c>
      <c r="B21" s="4" t="s">
        <v>302</v>
      </c>
      <c r="C21" s="4" t="s">
        <v>141</v>
      </c>
      <c r="D21" s="4" t="s">
        <v>207</v>
      </c>
      <c r="E21" s="4" t="s">
        <v>208</v>
      </c>
      <c r="F21" s="4">
        <v>50100</v>
      </c>
      <c r="G21" s="4" t="s">
        <v>209</v>
      </c>
      <c r="H21" s="6" t="s">
        <v>370</v>
      </c>
      <c r="I21" s="4" t="s">
        <v>303</v>
      </c>
      <c r="J21" s="4" t="s">
        <v>141</v>
      </c>
      <c r="K21" s="4">
        <v>2345678901</v>
      </c>
      <c r="L21" s="4">
        <v>1</v>
      </c>
      <c r="M21" s="4">
        <v>1000</v>
      </c>
      <c r="N21" s="4">
        <v>10</v>
      </c>
      <c r="O21" s="4">
        <v>2</v>
      </c>
    </row>
    <row r="22" spans="1:15" x14ac:dyDescent="0.3">
      <c r="A22" s="4" t="s">
        <v>32</v>
      </c>
      <c r="B22" s="4" t="s">
        <v>304</v>
      </c>
      <c r="C22" s="4" t="s">
        <v>85</v>
      </c>
      <c r="D22" s="4" t="s">
        <v>242</v>
      </c>
      <c r="E22" s="4" t="s">
        <v>243</v>
      </c>
      <c r="F22" s="4">
        <v>75201</v>
      </c>
      <c r="G22" s="4" t="s">
        <v>244</v>
      </c>
      <c r="H22" s="6" t="s">
        <v>371</v>
      </c>
      <c r="I22" s="4" t="s">
        <v>305</v>
      </c>
      <c r="J22" s="4" t="s">
        <v>90</v>
      </c>
      <c r="K22" s="4">
        <v>3456789012</v>
      </c>
      <c r="L22" s="4">
        <v>2</v>
      </c>
      <c r="M22" s="4">
        <v>1000</v>
      </c>
      <c r="N22" s="4">
        <v>20</v>
      </c>
      <c r="O22" s="4">
        <v>3</v>
      </c>
    </row>
    <row r="23" spans="1:15" x14ac:dyDescent="0.3">
      <c r="A23" s="4" t="s">
        <v>33</v>
      </c>
      <c r="B23" s="4" t="s">
        <v>306</v>
      </c>
      <c r="C23" s="4" t="s">
        <v>93</v>
      </c>
      <c r="D23" s="4" t="s">
        <v>307</v>
      </c>
      <c r="E23" s="4" t="s">
        <v>308</v>
      </c>
      <c r="F23" s="4">
        <v>20095</v>
      </c>
      <c r="G23" s="4" t="s">
        <v>309</v>
      </c>
      <c r="H23" s="6" t="s">
        <v>372</v>
      </c>
      <c r="I23" s="4" t="s">
        <v>310</v>
      </c>
      <c r="J23" s="4" t="s">
        <v>93</v>
      </c>
      <c r="K23" s="4">
        <v>4567890123</v>
      </c>
      <c r="L23" s="4">
        <v>1</v>
      </c>
      <c r="M23" s="4">
        <v>2000</v>
      </c>
      <c r="N23" s="4">
        <v>10</v>
      </c>
      <c r="O23" s="4">
        <v>1</v>
      </c>
    </row>
    <row r="24" spans="1:15" x14ac:dyDescent="0.3">
      <c r="A24" s="4" t="s">
        <v>311</v>
      </c>
      <c r="B24" s="4" t="s">
        <v>312</v>
      </c>
      <c r="C24" s="4" t="s">
        <v>129</v>
      </c>
      <c r="D24" s="4" t="s">
        <v>313</v>
      </c>
      <c r="E24" s="4" t="s">
        <v>314</v>
      </c>
      <c r="F24" s="4" t="s">
        <v>315</v>
      </c>
      <c r="G24" s="4" t="s">
        <v>316</v>
      </c>
      <c r="H24" s="6" t="s">
        <v>373</v>
      </c>
      <c r="I24" s="4" t="s">
        <v>317</v>
      </c>
      <c r="J24" s="4" t="s">
        <v>90</v>
      </c>
      <c r="K24" s="4">
        <v>5678901234</v>
      </c>
      <c r="L24" s="4">
        <v>3</v>
      </c>
      <c r="M24" s="4">
        <v>1000</v>
      </c>
      <c r="N24" s="4">
        <v>40</v>
      </c>
      <c r="O24" s="4">
        <v>2</v>
      </c>
    </row>
    <row r="25" spans="1:15" x14ac:dyDescent="0.3">
      <c r="A25" s="4" t="s">
        <v>318</v>
      </c>
      <c r="B25" s="4" t="s">
        <v>319</v>
      </c>
      <c r="C25" s="4" t="s">
        <v>141</v>
      </c>
      <c r="D25" s="4" t="s">
        <v>320</v>
      </c>
      <c r="E25" s="4" t="s">
        <v>321</v>
      </c>
      <c r="F25" s="4">
        <v>20121</v>
      </c>
      <c r="G25" s="4" t="s">
        <v>322</v>
      </c>
      <c r="H25" s="6" t="s">
        <v>374</v>
      </c>
      <c r="I25" s="4" t="s">
        <v>323</v>
      </c>
      <c r="J25" s="4" t="s">
        <v>141</v>
      </c>
      <c r="K25" s="4">
        <v>6789012345</v>
      </c>
      <c r="L25" s="4">
        <v>4</v>
      </c>
      <c r="M25" s="4">
        <v>3000</v>
      </c>
      <c r="N25" s="4">
        <v>10</v>
      </c>
      <c r="O25" s="4">
        <v>3</v>
      </c>
    </row>
    <row r="26" spans="1:15" x14ac:dyDescent="0.3">
      <c r="A26" s="4" t="s">
        <v>324</v>
      </c>
      <c r="B26" s="4" t="s">
        <v>325</v>
      </c>
      <c r="C26" s="4" t="s">
        <v>247</v>
      </c>
      <c r="D26" s="4" t="s">
        <v>101</v>
      </c>
      <c r="E26" s="4" t="s">
        <v>248</v>
      </c>
      <c r="F26" s="4" t="s">
        <v>249</v>
      </c>
      <c r="G26" s="4" t="s">
        <v>250</v>
      </c>
      <c r="H26" s="6" t="s">
        <v>375</v>
      </c>
      <c r="I26" s="4" t="s">
        <v>326</v>
      </c>
      <c r="J26" s="4" t="s">
        <v>90</v>
      </c>
      <c r="K26" s="4">
        <v>7890123456</v>
      </c>
      <c r="L26" s="4">
        <v>1</v>
      </c>
      <c r="M26" s="4">
        <v>2000</v>
      </c>
      <c r="N26" s="4">
        <v>20</v>
      </c>
      <c r="O26" s="4">
        <v>2</v>
      </c>
    </row>
    <row r="27" spans="1:15" x14ac:dyDescent="0.3">
      <c r="A27" s="4" t="s">
        <v>327</v>
      </c>
      <c r="B27" s="4" t="s">
        <v>328</v>
      </c>
      <c r="C27" s="4" t="s">
        <v>147</v>
      </c>
      <c r="D27" s="4" t="s">
        <v>329</v>
      </c>
      <c r="E27" s="4" t="s">
        <v>330</v>
      </c>
      <c r="F27" s="4">
        <v>4000</v>
      </c>
      <c r="G27" s="4" t="s">
        <v>331</v>
      </c>
      <c r="H27" s="6" t="s">
        <v>376</v>
      </c>
      <c r="I27" s="4" t="s">
        <v>332</v>
      </c>
      <c r="J27" s="4" t="s">
        <v>90</v>
      </c>
      <c r="K27" s="4">
        <v>8901234567</v>
      </c>
      <c r="L27" s="4">
        <v>3</v>
      </c>
      <c r="M27" s="4">
        <v>1000</v>
      </c>
      <c r="N27" s="4">
        <v>30</v>
      </c>
      <c r="O27" s="4">
        <v>1</v>
      </c>
    </row>
    <row r="28" spans="1:15" x14ac:dyDescent="0.3">
      <c r="A28" s="4" t="s">
        <v>333</v>
      </c>
      <c r="B28" s="4" t="s">
        <v>334</v>
      </c>
      <c r="C28" s="4" t="s">
        <v>220</v>
      </c>
      <c r="D28" s="4" t="s">
        <v>220</v>
      </c>
      <c r="E28" s="4" t="s">
        <v>221</v>
      </c>
      <c r="F28" s="4">
        <v>18968</v>
      </c>
      <c r="G28" s="4" t="s">
        <v>222</v>
      </c>
      <c r="H28" s="6" t="s">
        <v>377</v>
      </c>
      <c r="I28" s="4" t="s">
        <v>335</v>
      </c>
      <c r="J28" s="4" t="s">
        <v>90</v>
      </c>
      <c r="K28" s="4">
        <v>9012345678</v>
      </c>
      <c r="L28" s="4">
        <v>2</v>
      </c>
      <c r="M28" s="4">
        <v>2000</v>
      </c>
      <c r="N28" s="4">
        <v>10</v>
      </c>
      <c r="O28" s="4">
        <v>2</v>
      </c>
    </row>
    <row r="29" spans="1:15" x14ac:dyDescent="0.3">
      <c r="A29" s="4" t="s">
        <v>336</v>
      </c>
      <c r="B29" s="4" t="s">
        <v>337</v>
      </c>
      <c r="C29" s="4" t="s">
        <v>108</v>
      </c>
      <c r="D29" s="4" t="s">
        <v>258</v>
      </c>
      <c r="E29" s="4" t="s">
        <v>259</v>
      </c>
      <c r="F29" s="4">
        <v>69002</v>
      </c>
      <c r="G29" s="4" t="s">
        <v>338</v>
      </c>
      <c r="H29" s="6" t="s">
        <v>369</v>
      </c>
      <c r="I29" s="4" t="s">
        <v>339</v>
      </c>
      <c r="J29" s="4" t="s">
        <v>108</v>
      </c>
      <c r="K29" s="4">
        <v>1234321432</v>
      </c>
      <c r="L29" s="4">
        <v>4</v>
      </c>
      <c r="M29" s="4">
        <v>3000</v>
      </c>
      <c r="N29" s="4">
        <v>40</v>
      </c>
      <c r="O29" s="4">
        <v>3</v>
      </c>
    </row>
    <row r="30" spans="1:15" x14ac:dyDescent="0.3">
      <c r="A30" s="4" t="s">
        <v>340</v>
      </c>
      <c r="B30" s="4" t="s">
        <v>341</v>
      </c>
      <c r="C30" s="4" t="s">
        <v>172</v>
      </c>
      <c r="D30" s="4" t="s">
        <v>173</v>
      </c>
      <c r="E30" s="4" t="s">
        <v>342</v>
      </c>
      <c r="F30" s="4" t="s">
        <v>343</v>
      </c>
      <c r="G30" s="4" t="s">
        <v>344</v>
      </c>
      <c r="H30" s="6" t="s">
        <v>378</v>
      </c>
      <c r="I30" s="4" t="s">
        <v>345</v>
      </c>
      <c r="J30" s="4" t="s">
        <v>178</v>
      </c>
      <c r="K30" s="4">
        <v>2345678901</v>
      </c>
      <c r="L30" s="4">
        <v>1</v>
      </c>
      <c r="M30" s="4">
        <v>1000</v>
      </c>
      <c r="N30" s="4">
        <v>20</v>
      </c>
      <c r="O30" s="4">
        <v>2</v>
      </c>
    </row>
    <row r="31" spans="1:15" x14ac:dyDescent="0.3">
      <c r="A31" s="4" t="s">
        <v>346</v>
      </c>
      <c r="B31" s="4" t="s">
        <v>347</v>
      </c>
      <c r="C31" s="4" t="s">
        <v>159</v>
      </c>
      <c r="D31" s="4" t="s">
        <v>160</v>
      </c>
      <c r="E31" s="4" t="s">
        <v>348</v>
      </c>
      <c r="F31" s="4">
        <v>8001</v>
      </c>
      <c r="G31" s="4" t="s">
        <v>349</v>
      </c>
      <c r="H31" s="6" t="s">
        <v>379</v>
      </c>
      <c r="I31" s="4" t="s">
        <v>350</v>
      </c>
      <c r="J31" s="4" t="s">
        <v>159</v>
      </c>
      <c r="K31" s="4">
        <v>3456789012</v>
      </c>
      <c r="L31" s="4">
        <v>3</v>
      </c>
      <c r="M31" s="4">
        <v>2000</v>
      </c>
      <c r="N31" s="4">
        <v>10</v>
      </c>
      <c r="O31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0D3C-4CA6-4D06-A83E-4427B48C2635}">
  <dimension ref="A1:L31"/>
  <sheetViews>
    <sheetView topLeftCell="A13" workbookViewId="0">
      <selection activeCell="A32" sqref="A32"/>
    </sheetView>
  </sheetViews>
  <sheetFormatPr defaultRowHeight="14.4" x14ac:dyDescent="0.3"/>
  <cols>
    <col min="1" max="1" width="14.6640625" bestFit="1" customWidth="1"/>
    <col min="2" max="2" width="12.6640625" bestFit="1" customWidth="1"/>
    <col min="3" max="3" width="7.77734375" bestFit="1" customWidth="1"/>
    <col min="4" max="4" width="6.77734375" bestFit="1" customWidth="1"/>
    <col min="5" max="5" width="12.109375" bestFit="1" customWidth="1"/>
    <col min="6" max="6" width="10.88671875" bestFit="1" customWidth="1"/>
    <col min="7" max="7" width="20.21875" bestFit="1" customWidth="1"/>
    <col min="8" max="8" width="13.88671875" bestFit="1" customWidth="1"/>
    <col min="9" max="9" width="20.33203125" bestFit="1" customWidth="1"/>
    <col min="10" max="10" width="9.109375" bestFit="1" customWidth="1"/>
    <col min="11" max="11" width="11.21875" bestFit="1" customWidth="1"/>
    <col min="12" max="12" width="14.21875" bestFit="1" customWidth="1"/>
  </cols>
  <sheetData>
    <row r="1" spans="1:12" x14ac:dyDescent="0.3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</row>
    <row r="2" spans="1:12" x14ac:dyDescent="0.3">
      <c r="A2" s="4">
        <v>1000001</v>
      </c>
      <c r="B2" s="4" t="s">
        <v>84</v>
      </c>
      <c r="C2" s="4" t="s">
        <v>85</v>
      </c>
      <c r="D2" s="4" t="s">
        <v>86</v>
      </c>
      <c r="E2" s="4" t="s">
        <v>87</v>
      </c>
      <c r="F2" s="4">
        <v>10001</v>
      </c>
      <c r="G2" s="4" t="s">
        <v>88</v>
      </c>
      <c r="H2" s="4">
        <f>1-212-5551234</f>
        <v>-5551445</v>
      </c>
      <c r="I2" s="4" t="s">
        <v>89</v>
      </c>
      <c r="J2" s="4" t="s">
        <v>90</v>
      </c>
      <c r="K2" s="4">
        <v>1234567890</v>
      </c>
      <c r="L2" s="4" t="s">
        <v>91</v>
      </c>
    </row>
    <row r="3" spans="1:12" x14ac:dyDescent="0.3">
      <c r="A3" s="4">
        <v>1000002</v>
      </c>
      <c r="B3" s="4" t="s">
        <v>92</v>
      </c>
      <c r="C3" s="4" t="s">
        <v>93</v>
      </c>
      <c r="D3" s="4" t="s">
        <v>94</v>
      </c>
      <c r="E3" s="4" t="s">
        <v>95</v>
      </c>
      <c r="F3" s="4">
        <v>70173</v>
      </c>
      <c r="G3" s="4" t="s">
        <v>96</v>
      </c>
      <c r="H3" s="4">
        <f>49-711-5552345</f>
        <v>-5553007</v>
      </c>
      <c r="I3" s="4" t="s">
        <v>97</v>
      </c>
      <c r="J3" s="4" t="s">
        <v>93</v>
      </c>
      <c r="K3" s="4">
        <v>2345678901</v>
      </c>
      <c r="L3" s="4" t="s">
        <v>98</v>
      </c>
    </row>
    <row r="4" spans="1:12" x14ac:dyDescent="0.3">
      <c r="A4" s="4">
        <v>1000003</v>
      </c>
      <c r="B4" s="4" t="s">
        <v>99</v>
      </c>
      <c r="C4" s="4" t="s">
        <v>100</v>
      </c>
      <c r="D4" s="4" t="s">
        <v>101</v>
      </c>
      <c r="E4" s="4" t="s">
        <v>102</v>
      </c>
      <c r="F4" s="4" t="s">
        <v>103</v>
      </c>
      <c r="G4" s="4" t="s">
        <v>104</v>
      </c>
      <c r="H4" s="4">
        <f>44-20-5559876</f>
        <v>-5559852</v>
      </c>
      <c r="I4" s="4" t="s">
        <v>105</v>
      </c>
      <c r="J4" s="4" t="s">
        <v>90</v>
      </c>
      <c r="K4" s="4">
        <v>3456789012</v>
      </c>
      <c r="L4" s="4" t="s">
        <v>106</v>
      </c>
    </row>
    <row r="5" spans="1:12" x14ac:dyDescent="0.3">
      <c r="A5" s="4">
        <v>1000004</v>
      </c>
      <c r="B5" s="4" t="s">
        <v>107</v>
      </c>
      <c r="C5" s="4" t="s">
        <v>108</v>
      </c>
      <c r="D5" s="4" t="s">
        <v>109</v>
      </c>
      <c r="E5" s="4" t="s">
        <v>110</v>
      </c>
      <c r="F5" s="4">
        <v>75001</v>
      </c>
      <c r="G5" s="4" t="s">
        <v>111</v>
      </c>
      <c r="H5" s="4">
        <f>33-1-5556543</f>
        <v>-5556511</v>
      </c>
      <c r="I5" s="4" t="s">
        <v>112</v>
      </c>
      <c r="J5" s="4" t="s">
        <v>108</v>
      </c>
      <c r="K5" s="4">
        <v>4567890123</v>
      </c>
      <c r="L5" s="4" t="s">
        <v>91</v>
      </c>
    </row>
    <row r="6" spans="1:12" x14ac:dyDescent="0.3">
      <c r="A6" s="4">
        <v>1000005</v>
      </c>
      <c r="B6" s="4" t="s">
        <v>113</v>
      </c>
      <c r="C6" s="4" t="s">
        <v>114</v>
      </c>
      <c r="D6" s="4" t="s">
        <v>115</v>
      </c>
      <c r="E6" s="4" t="s">
        <v>116</v>
      </c>
      <c r="F6" s="4">
        <v>110001</v>
      </c>
      <c r="G6" s="4" t="s">
        <v>117</v>
      </c>
      <c r="H6" s="4">
        <f>91-11-5554321</f>
        <v>-5554241</v>
      </c>
      <c r="I6" s="4" t="s">
        <v>118</v>
      </c>
      <c r="J6" s="4" t="s">
        <v>119</v>
      </c>
      <c r="K6" s="4">
        <v>5678901234</v>
      </c>
      <c r="L6" s="4" t="s">
        <v>120</v>
      </c>
    </row>
    <row r="7" spans="1:12" x14ac:dyDescent="0.3">
      <c r="A7" s="4">
        <v>1000006</v>
      </c>
      <c r="B7" s="4" t="s">
        <v>121</v>
      </c>
      <c r="C7" s="4" t="s">
        <v>122</v>
      </c>
      <c r="D7" s="4">
        <v>13</v>
      </c>
      <c r="E7" s="4" t="s">
        <v>123</v>
      </c>
      <c r="F7" s="4" t="s">
        <v>124</v>
      </c>
      <c r="G7" s="4" t="s">
        <v>125</v>
      </c>
      <c r="H7" s="4">
        <f>81-3-5556789</f>
        <v>-5556711</v>
      </c>
      <c r="I7" s="4" t="s">
        <v>126</v>
      </c>
      <c r="J7" s="4" t="s">
        <v>127</v>
      </c>
      <c r="K7" s="4">
        <v>6789012345</v>
      </c>
      <c r="L7" s="4" t="s">
        <v>91</v>
      </c>
    </row>
    <row r="8" spans="1:12" x14ac:dyDescent="0.3">
      <c r="A8" s="4">
        <v>1000007</v>
      </c>
      <c r="B8" s="4" t="s">
        <v>128</v>
      </c>
      <c r="C8" s="4" t="s">
        <v>85</v>
      </c>
      <c r="D8" s="4" t="s">
        <v>129</v>
      </c>
      <c r="E8" s="4" t="s">
        <v>130</v>
      </c>
      <c r="F8" s="4">
        <v>90001</v>
      </c>
      <c r="G8" s="4" t="s">
        <v>131</v>
      </c>
      <c r="H8" s="4">
        <f>1-323-5554321</f>
        <v>-5554643</v>
      </c>
      <c r="I8" s="4" t="s">
        <v>132</v>
      </c>
      <c r="J8" s="4" t="s">
        <v>90</v>
      </c>
      <c r="K8" s="4">
        <v>7890123456</v>
      </c>
      <c r="L8" s="4" t="s">
        <v>98</v>
      </c>
    </row>
    <row r="9" spans="1:12" x14ac:dyDescent="0.3">
      <c r="A9" s="4">
        <v>1000008</v>
      </c>
      <c r="B9" s="4" t="s">
        <v>133</v>
      </c>
      <c r="C9" s="4" t="s">
        <v>134</v>
      </c>
      <c r="D9" s="4" t="s">
        <v>135</v>
      </c>
      <c r="E9" s="4" t="s">
        <v>136</v>
      </c>
      <c r="F9" s="4">
        <v>100000</v>
      </c>
      <c r="G9" s="4" t="s">
        <v>137</v>
      </c>
      <c r="H9" s="4">
        <f>86-10-5559988</f>
        <v>-5559912</v>
      </c>
      <c r="I9" s="4" t="s">
        <v>138</v>
      </c>
      <c r="J9" s="4" t="s">
        <v>139</v>
      </c>
      <c r="K9" s="4">
        <v>8901234567</v>
      </c>
      <c r="L9" s="4" t="s">
        <v>106</v>
      </c>
    </row>
    <row r="10" spans="1:12" x14ac:dyDescent="0.3">
      <c r="A10" s="4">
        <v>1000009</v>
      </c>
      <c r="B10" s="4" t="s">
        <v>140</v>
      </c>
      <c r="C10" s="4" t="s">
        <v>141</v>
      </c>
      <c r="D10" s="4" t="s">
        <v>142</v>
      </c>
      <c r="E10" s="4" t="s">
        <v>143</v>
      </c>
      <c r="F10" s="4">
        <v>100</v>
      </c>
      <c r="G10" s="4" t="s">
        <v>144</v>
      </c>
      <c r="H10" s="4">
        <f>39-6-5556789</f>
        <v>-5556756</v>
      </c>
      <c r="I10" s="4" t="s">
        <v>145</v>
      </c>
      <c r="J10" s="4" t="s">
        <v>141</v>
      </c>
      <c r="K10" s="4">
        <v>9012345678</v>
      </c>
      <c r="L10" s="4" t="s">
        <v>91</v>
      </c>
    </row>
    <row r="11" spans="1:12" x14ac:dyDescent="0.3">
      <c r="A11" s="4">
        <v>1000010</v>
      </c>
      <c r="B11" s="4" t="s">
        <v>146</v>
      </c>
      <c r="C11" s="4" t="s">
        <v>147</v>
      </c>
      <c r="D11" s="4" t="s">
        <v>148</v>
      </c>
      <c r="E11" s="4" t="s">
        <v>149</v>
      </c>
      <c r="F11" s="4">
        <v>2000</v>
      </c>
      <c r="G11" s="4" t="s">
        <v>150</v>
      </c>
      <c r="H11" s="4">
        <f>61-2-5556543</f>
        <v>-5556484</v>
      </c>
      <c r="I11" s="4" t="s">
        <v>151</v>
      </c>
      <c r="J11" s="4" t="s">
        <v>90</v>
      </c>
      <c r="K11" s="4">
        <v>1234321432</v>
      </c>
      <c r="L11" s="4" t="s">
        <v>98</v>
      </c>
    </row>
    <row r="12" spans="1:12" x14ac:dyDescent="0.3">
      <c r="A12" s="4">
        <v>1000011</v>
      </c>
      <c r="B12" s="4" t="s">
        <v>152</v>
      </c>
      <c r="C12" s="4" t="s">
        <v>129</v>
      </c>
      <c r="D12" s="4" t="s">
        <v>153</v>
      </c>
      <c r="E12" s="4" t="s">
        <v>154</v>
      </c>
      <c r="F12" s="4" t="s">
        <v>155</v>
      </c>
      <c r="G12" s="4" t="s">
        <v>156</v>
      </c>
      <c r="H12" s="4">
        <f>1-416-5553456</f>
        <v>-5553871</v>
      </c>
      <c r="I12" s="4" t="s">
        <v>157</v>
      </c>
      <c r="J12" s="4" t="s">
        <v>90</v>
      </c>
      <c r="K12" s="4">
        <v>1238765432</v>
      </c>
      <c r="L12" s="4" t="s">
        <v>106</v>
      </c>
    </row>
    <row r="13" spans="1:12" x14ac:dyDescent="0.3">
      <c r="A13" s="4">
        <v>1000012</v>
      </c>
      <c r="B13" s="4" t="s">
        <v>158</v>
      </c>
      <c r="C13" s="4" t="s">
        <v>159</v>
      </c>
      <c r="D13" s="4" t="s">
        <v>160</v>
      </c>
      <c r="E13" s="4" t="s">
        <v>161</v>
      </c>
      <c r="F13" s="4">
        <v>28001</v>
      </c>
      <c r="G13" s="4" t="s">
        <v>162</v>
      </c>
      <c r="H13" s="4">
        <f>34-91-5557654</f>
        <v>-5557711</v>
      </c>
      <c r="I13" s="4" t="s">
        <v>163</v>
      </c>
      <c r="J13" s="4" t="s">
        <v>159</v>
      </c>
      <c r="K13" s="4">
        <v>2345678901</v>
      </c>
      <c r="L13" s="4" t="s">
        <v>98</v>
      </c>
    </row>
    <row r="14" spans="1:12" x14ac:dyDescent="0.3">
      <c r="A14" s="4">
        <v>1000013</v>
      </c>
      <c r="B14" s="4" t="s">
        <v>164</v>
      </c>
      <c r="C14" s="4" t="s">
        <v>165</v>
      </c>
      <c r="D14" s="4" t="s">
        <v>166</v>
      </c>
      <c r="E14" s="4" t="s">
        <v>167</v>
      </c>
      <c r="F14" s="4" t="s">
        <v>168</v>
      </c>
      <c r="G14" s="4" t="s">
        <v>169</v>
      </c>
      <c r="H14" s="4">
        <f>31-20-5552345</f>
        <v>-5552334</v>
      </c>
      <c r="I14" s="4" t="s">
        <v>170</v>
      </c>
      <c r="J14" s="4" t="s">
        <v>165</v>
      </c>
      <c r="K14" s="4">
        <v>3456789012</v>
      </c>
      <c r="L14" s="4" t="s">
        <v>91</v>
      </c>
    </row>
    <row r="15" spans="1:12" x14ac:dyDescent="0.3">
      <c r="A15" s="4">
        <v>1000014</v>
      </c>
      <c r="B15" s="4" t="s">
        <v>171</v>
      </c>
      <c r="C15" s="4" t="s">
        <v>172</v>
      </c>
      <c r="D15" s="4" t="s">
        <v>173</v>
      </c>
      <c r="E15" s="4" t="s">
        <v>174</v>
      </c>
      <c r="F15" s="4" t="s">
        <v>175</v>
      </c>
      <c r="G15" s="4" t="s">
        <v>176</v>
      </c>
      <c r="H15" s="4">
        <f>46-8-5558765</f>
        <v>-5558727</v>
      </c>
      <c r="I15" s="4" t="s">
        <v>177</v>
      </c>
      <c r="J15" s="4" t="s">
        <v>178</v>
      </c>
      <c r="K15" s="4">
        <v>4567890123</v>
      </c>
      <c r="L15" s="4" t="s">
        <v>120</v>
      </c>
    </row>
    <row r="16" spans="1:12" x14ac:dyDescent="0.3">
      <c r="A16" s="4">
        <v>1000015</v>
      </c>
      <c r="B16" s="4" t="s">
        <v>179</v>
      </c>
      <c r="C16" s="4" t="s">
        <v>180</v>
      </c>
      <c r="D16" s="4" t="s">
        <v>181</v>
      </c>
      <c r="E16" s="4" t="s">
        <v>182</v>
      </c>
      <c r="F16" s="4">
        <v>1000</v>
      </c>
      <c r="G16" s="4" t="s">
        <v>183</v>
      </c>
      <c r="H16" s="4">
        <f>32-2-5554321</f>
        <v>-5554291</v>
      </c>
      <c r="I16" s="4" t="s">
        <v>184</v>
      </c>
      <c r="J16" s="4" t="s">
        <v>108</v>
      </c>
      <c r="K16" s="4">
        <v>5678901234</v>
      </c>
      <c r="L16" s="4" t="s">
        <v>106</v>
      </c>
    </row>
    <row r="17" spans="1:12" x14ac:dyDescent="0.3">
      <c r="A17" s="4">
        <v>1000016</v>
      </c>
      <c r="B17" s="4" t="s">
        <v>185</v>
      </c>
      <c r="C17" s="4" t="s">
        <v>147</v>
      </c>
      <c r="D17" s="4" t="s">
        <v>186</v>
      </c>
      <c r="E17" s="4" t="s">
        <v>187</v>
      </c>
      <c r="F17" s="4">
        <v>3000</v>
      </c>
      <c r="G17" s="4" t="s">
        <v>188</v>
      </c>
      <c r="H17" s="4">
        <f>61-3-5556789</f>
        <v>-5556731</v>
      </c>
      <c r="I17" s="4" t="s">
        <v>189</v>
      </c>
      <c r="J17" s="4" t="s">
        <v>90</v>
      </c>
      <c r="K17" s="4">
        <v>6789012345</v>
      </c>
      <c r="L17" s="4" t="s">
        <v>98</v>
      </c>
    </row>
    <row r="18" spans="1:12" x14ac:dyDescent="0.3">
      <c r="A18" s="4">
        <v>1000017</v>
      </c>
      <c r="B18" s="4" t="s">
        <v>190</v>
      </c>
      <c r="C18" s="4" t="s">
        <v>114</v>
      </c>
      <c r="D18" s="4" t="s">
        <v>191</v>
      </c>
      <c r="E18" s="4" t="s">
        <v>192</v>
      </c>
      <c r="F18" s="4">
        <v>400001</v>
      </c>
      <c r="G18" s="4" t="s">
        <v>193</v>
      </c>
      <c r="H18" s="4">
        <f>91-22-5556789</f>
        <v>-5556720</v>
      </c>
      <c r="I18" s="4" t="s">
        <v>194</v>
      </c>
      <c r="J18" s="4" t="s">
        <v>119</v>
      </c>
      <c r="K18" s="4">
        <v>7890123456</v>
      </c>
      <c r="L18" s="4" t="s">
        <v>91</v>
      </c>
    </row>
    <row r="19" spans="1:12" x14ac:dyDescent="0.3">
      <c r="A19" s="4">
        <v>1000018</v>
      </c>
      <c r="B19" s="4" t="s">
        <v>195</v>
      </c>
      <c r="C19" s="4" t="s">
        <v>196</v>
      </c>
      <c r="D19" s="4" t="s">
        <v>197</v>
      </c>
      <c r="E19" s="4" t="s">
        <v>198</v>
      </c>
      <c r="F19" s="4">
        <v>2000</v>
      </c>
      <c r="G19" s="4" t="s">
        <v>199</v>
      </c>
      <c r="H19" s="4">
        <f>27-11-5559876</f>
        <v>-5559860</v>
      </c>
      <c r="I19" s="4" t="s">
        <v>200</v>
      </c>
      <c r="J19" s="4" t="s">
        <v>90</v>
      </c>
      <c r="K19" s="4">
        <v>8901234567</v>
      </c>
      <c r="L19" s="4" t="s">
        <v>98</v>
      </c>
    </row>
    <row r="20" spans="1:12" x14ac:dyDescent="0.3">
      <c r="A20" s="4">
        <v>1000019</v>
      </c>
      <c r="B20" s="4" t="s">
        <v>201</v>
      </c>
      <c r="C20" s="4" t="s">
        <v>108</v>
      </c>
      <c r="D20" s="4" t="s">
        <v>202</v>
      </c>
      <c r="E20" s="4" t="s">
        <v>203</v>
      </c>
      <c r="F20" s="4">
        <v>13001</v>
      </c>
      <c r="G20" s="4" t="s">
        <v>204</v>
      </c>
      <c r="H20" s="4">
        <f>33-4-5554321</f>
        <v>-5554292</v>
      </c>
      <c r="I20" s="4" t="s">
        <v>205</v>
      </c>
      <c r="J20" s="4" t="s">
        <v>108</v>
      </c>
      <c r="K20" s="4">
        <v>9012345678</v>
      </c>
      <c r="L20" s="4" t="s">
        <v>120</v>
      </c>
    </row>
    <row r="21" spans="1:12" x14ac:dyDescent="0.3">
      <c r="A21" s="4">
        <v>1000020</v>
      </c>
      <c r="B21" s="4" t="s">
        <v>206</v>
      </c>
      <c r="C21" s="4" t="s">
        <v>141</v>
      </c>
      <c r="D21" s="4" t="s">
        <v>207</v>
      </c>
      <c r="E21" s="4" t="s">
        <v>208</v>
      </c>
      <c r="F21" s="4">
        <v>50100</v>
      </c>
      <c r="G21" s="4" t="s">
        <v>209</v>
      </c>
      <c r="H21" s="4">
        <f>39-55-5556789</f>
        <v>-5556805</v>
      </c>
      <c r="I21" s="4" t="s">
        <v>210</v>
      </c>
      <c r="J21" s="4" t="s">
        <v>141</v>
      </c>
      <c r="K21" s="4">
        <v>1234321432</v>
      </c>
      <c r="L21" s="4" t="s">
        <v>91</v>
      </c>
    </row>
    <row r="22" spans="1:12" x14ac:dyDescent="0.3">
      <c r="A22" s="4">
        <v>1000021</v>
      </c>
      <c r="B22" s="4" t="s">
        <v>211</v>
      </c>
      <c r="C22" s="4" t="s">
        <v>212</v>
      </c>
      <c r="D22" s="4" t="s">
        <v>213</v>
      </c>
      <c r="E22" s="4" t="s">
        <v>214</v>
      </c>
      <c r="F22" s="4" t="s">
        <v>215</v>
      </c>
      <c r="G22" s="4" t="s">
        <v>216</v>
      </c>
      <c r="H22" s="4">
        <f>55-11-5558765</f>
        <v>-5558721</v>
      </c>
      <c r="I22" s="4" t="s">
        <v>217</v>
      </c>
      <c r="J22" s="4" t="s">
        <v>218</v>
      </c>
      <c r="K22" s="4">
        <v>2345678901</v>
      </c>
      <c r="L22" s="4" t="s">
        <v>98</v>
      </c>
    </row>
    <row r="23" spans="1:12" x14ac:dyDescent="0.3">
      <c r="A23" s="4">
        <v>1000022</v>
      </c>
      <c r="B23" s="4" t="s">
        <v>219</v>
      </c>
      <c r="C23" s="4" t="s">
        <v>220</v>
      </c>
      <c r="D23" s="4" t="s">
        <v>220</v>
      </c>
      <c r="E23" s="4" t="s">
        <v>221</v>
      </c>
      <c r="F23" s="4">
        <v>18968</v>
      </c>
      <c r="G23" s="4" t="s">
        <v>222</v>
      </c>
      <c r="H23" s="4">
        <f>65-65556789</f>
        <v>-65556724</v>
      </c>
      <c r="I23" s="4" t="s">
        <v>223</v>
      </c>
      <c r="J23" s="4" t="s">
        <v>90</v>
      </c>
      <c r="K23" s="4">
        <v>3456789012</v>
      </c>
      <c r="L23" s="4" t="s">
        <v>106</v>
      </c>
    </row>
    <row r="24" spans="1:12" x14ac:dyDescent="0.3">
      <c r="A24" s="4">
        <v>1000023</v>
      </c>
      <c r="B24" s="4" t="s">
        <v>224</v>
      </c>
      <c r="C24" s="4" t="s">
        <v>147</v>
      </c>
      <c r="D24" s="4" t="s">
        <v>225</v>
      </c>
      <c r="E24" s="4" t="s">
        <v>226</v>
      </c>
      <c r="F24" s="4">
        <v>6000</v>
      </c>
      <c r="G24" s="4" t="s">
        <v>227</v>
      </c>
      <c r="H24" s="4">
        <f>61-8-5554321</f>
        <v>-5554268</v>
      </c>
      <c r="I24" s="4" t="s">
        <v>228</v>
      </c>
      <c r="J24" s="4" t="s">
        <v>90</v>
      </c>
      <c r="K24" s="4">
        <v>4567890123</v>
      </c>
      <c r="L24" s="4" t="s">
        <v>120</v>
      </c>
    </row>
    <row r="25" spans="1:12" x14ac:dyDescent="0.3">
      <c r="A25" s="4">
        <v>1000024</v>
      </c>
      <c r="B25" s="4" t="s">
        <v>229</v>
      </c>
      <c r="C25" s="4" t="s">
        <v>85</v>
      </c>
      <c r="D25" s="4" t="s">
        <v>129</v>
      </c>
      <c r="E25" s="4" t="s">
        <v>230</v>
      </c>
      <c r="F25" s="4">
        <v>94105</v>
      </c>
      <c r="G25" s="4" t="s">
        <v>231</v>
      </c>
      <c r="H25" s="4">
        <f>1-415-5556543</f>
        <v>-5556957</v>
      </c>
      <c r="I25" s="4" t="s">
        <v>232</v>
      </c>
      <c r="J25" s="4" t="s">
        <v>90</v>
      </c>
      <c r="K25" s="4">
        <v>5678901234</v>
      </c>
      <c r="L25" s="4" t="s">
        <v>91</v>
      </c>
    </row>
    <row r="26" spans="1:12" x14ac:dyDescent="0.3">
      <c r="A26" s="4">
        <v>1000025</v>
      </c>
      <c r="B26" s="4" t="s">
        <v>233</v>
      </c>
      <c r="C26" s="4" t="s">
        <v>141</v>
      </c>
      <c r="D26" s="4" t="s">
        <v>142</v>
      </c>
      <c r="E26" s="4" t="s">
        <v>143</v>
      </c>
      <c r="F26" s="4">
        <v>123</v>
      </c>
      <c r="G26" s="4" t="s">
        <v>234</v>
      </c>
      <c r="H26" s="4">
        <f>39-6-5553456</f>
        <v>-5553423</v>
      </c>
      <c r="I26" s="4" t="s">
        <v>235</v>
      </c>
      <c r="J26" s="4" t="s">
        <v>141</v>
      </c>
      <c r="K26" s="4">
        <v>6789012345</v>
      </c>
      <c r="L26" s="4" t="s">
        <v>106</v>
      </c>
    </row>
    <row r="27" spans="1:12" x14ac:dyDescent="0.3">
      <c r="A27" s="4">
        <v>1000026</v>
      </c>
      <c r="B27" s="4" t="s">
        <v>236</v>
      </c>
      <c r="C27" s="4" t="s">
        <v>114</v>
      </c>
      <c r="D27" s="4" t="s">
        <v>237</v>
      </c>
      <c r="E27" s="4" t="s">
        <v>238</v>
      </c>
      <c r="F27" s="4">
        <v>600001</v>
      </c>
      <c r="G27" s="4" t="s">
        <v>239</v>
      </c>
      <c r="H27" s="4">
        <f>91-44-5554321</f>
        <v>-5554274</v>
      </c>
      <c r="I27" s="4" t="s">
        <v>240</v>
      </c>
      <c r="J27" s="4" t="s">
        <v>90</v>
      </c>
      <c r="K27" s="4">
        <v>7890123456</v>
      </c>
      <c r="L27" s="4" t="s">
        <v>98</v>
      </c>
    </row>
    <row r="28" spans="1:12" x14ac:dyDescent="0.3">
      <c r="A28" s="4">
        <v>1000027</v>
      </c>
      <c r="B28" s="4" t="s">
        <v>241</v>
      </c>
      <c r="C28" s="4" t="s">
        <v>85</v>
      </c>
      <c r="D28" s="4" t="s">
        <v>242</v>
      </c>
      <c r="E28" s="4" t="s">
        <v>243</v>
      </c>
      <c r="F28" s="4">
        <v>75201</v>
      </c>
      <c r="G28" s="4" t="s">
        <v>244</v>
      </c>
      <c r="H28" s="4">
        <f>1-214-5554321</f>
        <v>-5554534</v>
      </c>
      <c r="I28" s="4" t="s">
        <v>245</v>
      </c>
      <c r="J28" s="4" t="s">
        <v>90</v>
      </c>
      <c r="K28" s="4">
        <v>8901234567</v>
      </c>
      <c r="L28" s="4" t="s">
        <v>91</v>
      </c>
    </row>
    <row r="29" spans="1:12" x14ac:dyDescent="0.3">
      <c r="A29" s="4">
        <v>1000028</v>
      </c>
      <c r="B29" s="4" t="s">
        <v>246</v>
      </c>
      <c r="C29" s="4" t="s">
        <v>247</v>
      </c>
      <c r="D29" s="4" t="s">
        <v>101</v>
      </c>
      <c r="E29" s="4" t="s">
        <v>248</v>
      </c>
      <c r="F29" s="4" t="s">
        <v>249</v>
      </c>
      <c r="G29" s="4" t="s">
        <v>250</v>
      </c>
      <c r="H29" s="4">
        <f>44-161-5559876</f>
        <v>-5559993</v>
      </c>
      <c r="I29" s="4" t="s">
        <v>251</v>
      </c>
      <c r="J29" s="4" t="s">
        <v>90</v>
      </c>
      <c r="K29" s="4">
        <v>9012345678</v>
      </c>
      <c r="L29" s="4" t="s">
        <v>98</v>
      </c>
    </row>
    <row r="30" spans="1:12" x14ac:dyDescent="0.3">
      <c r="A30" s="4">
        <v>1000029</v>
      </c>
      <c r="B30" s="4" t="s">
        <v>252</v>
      </c>
      <c r="C30" s="4" t="s">
        <v>122</v>
      </c>
      <c r="D30" s="4">
        <v>27</v>
      </c>
      <c r="E30" s="4" t="s">
        <v>253</v>
      </c>
      <c r="F30" s="4" t="s">
        <v>254</v>
      </c>
      <c r="G30" s="4" t="s">
        <v>255</v>
      </c>
      <c r="H30" s="4">
        <f>81-6-5556789</f>
        <v>-5556714</v>
      </c>
      <c r="I30" s="4" t="s">
        <v>256</v>
      </c>
      <c r="J30" s="4" t="s">
        <v>127</v>
      </c>
      <c r="K30" s="4">
        <v>1234321432</v>
      </c>
      <c r="L30" s="4" t="s">
        <v>106</v>
      </c>
    </row>
    <row r="31" spans="1:12" x14ac:dyDescent="0.3">
      <c r="A31" s="4">
        <v>1000030</v>
      </c>
      <c r="B31" s="4" t="s">
        <v>257</v>
      </c>
      <c r="C31" s="4" t="s">
        <v>108</v>
      </c>
      <c r="D31" s="4" t="s">
        <v>258</v>
      </c>
      <c r="E31" s="4" t="s">
        <v>259</v>
      </c>
      <c r="F31" s="4">
        <v>69001</v>
      </c>
      <c r="G31" s="4" t="s">
        <v>260</v>
      </c>
      <c r="H31" s="4">
        <f>33-4-5558765</f>
        <v>-5558736</v>
      </c>
      <c r="I31" s="4" t="s">
        <v>261</v>
      </c>
      <c r="J31" s="4" t="s">
        <v>108</v>
      </c>
      <c r="K31" s="4">
        <v>2345678901</v>
      </c>
      <c r="L31" s="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954B-E483-4337-8A0E-1F3F3AE819F2}">
  <dimension ref="A1:H23"/>
  <sheetViews>
    <sheetView workbookViewId="0">
      <selection activeCell="J15" sqref="J15"/>
    </sheetView>
  </sheetViews>
  <sheetFormatPr defaultRowHeight="14.4" x14ac:dyDescent="0.3"/>
  <cols>
    <col min="1" max="1" width="14.109375" bestFit="1" customWidth="1"/>
    <col min="2" max="2" width="10.33203125" bestFit="1" customWidth="1"/>
    <col min="3" max="3" width="11.109375" bestFit="1" customWidth="1"/>
    <col min="4" max="4" width="10" bestFit="1" customWidth="1"/>
    <col min="5" max="5" width="16" bestFit="1" customWidth="1"/>
    <col min="6" max="6" width="17.6640625" bestFit="1" customWidth="1"/>
    <col min="7" max="7" width="7.33203125" bestFit="1" customWidth="1"/>
    <col min="8" max="8" width="11.1093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</v>
      </c>
    </row>
    <row r="2" spans="1:8" x14ac:dyDescent="0.3">
      <c r="A2" s="4">
        <v>1000001</v>
      </c>
      <c r="B2" s="5">
        <v>45689</v>
      </c>
      <c r="C2" s="4" t="s">
        <v>4</v>
      </c>
      <c r="D2" s="4" t="s">
        <v>31</v>
      </c>
      <c r="E2" s="4">
        <v>1000</v>
      </c>
      <c r="F2" s="4">
        <v>10</v>
      </c>
      <c r="G2" s="4">
        <v>1</v>
      </c>
      <c r="H2" s="4" t="s">
        <v>5</v>
      </c>
    </row>
    <row r="3" spans="1:8" x14ac:dyDescent="0.3">
      <c r="A3" s="4">
        <v>1000002</v>
      </c>
      <c r="B3" s="5">
        <v>45690</v>
      </c>
      <c r="C3" s="4" t="s">
        <v>6</v>
      </c>
      <c r="D3" s="4" t="s">
        <v>31</v>
      </c>
      <c r="E3" s="4">
        <v>1000</v>
      </c>
      <c r="F3" s="4">
        <v>20</v>
      </c>
      <c r="G3" s="4">
        <v>1</v>
      </c>
      <c r="H3" s="4" t="s">
        <v>7</v>
      </c>
    </row>
    <row r="4" spans="1:8" x14ac:dyDescent="0.3">
      <c r="A4" s="4">
        <v>1000003</v>
      </c>
      <c r="B4" s="5">
        <v>45693</v>
      </c>
      <c r="C4" s="4" t="s">
        <v>8</v>
      </c>
      <c r="D4" s="4" t="s">
        <v>31</v>
      </c>
      <c r="E4" s="4">
        <v>1000</v>
      </c>
      <c r="F4" s="4">
        <v>10</v>
      </c>
      <c r="G4" s="4">
        <v>1</v>
      </c>
      <c r="H4" s="4" t="s">
        <v>5</v>
      </c>
    </row>
    <row r="5" spans="1:8" x14ac:dyDescent="0.3">
      <c r="A5" s="4">
        <v>1000004</v>
      </c>
      <c r="B5" s="5">
        <v>45694</v>
      </c>
      <c r="C5" s="4" t="s">
        <v>9</v>
      </c>
      <c r="D5" s="4" t="s">
        <v>31</v>
      </c>
      <c r="E5" s="4">
        <v>1000</v>
      </c>
      <c r="F5" s="4">
        <v>10</v>
      </c>
      <c r="G5" s="4">
        <v>1</v>
      </c>
      <c r="H5" s="4" t="s">
        <v>10</v>
      </c>
    </row>
    <row r="6" spans="1:8" x14ac:dyDescent="0.3">
      <c r="A6" s="4">
        <v>1000005</v>
      </c>
      <c r="B6" s="5">
        <v>45695</v>
      </c>
      <c r="C6" s="4" t="s">
        <v>11</v>
      </c>
      <c r="D6" s="4" t="s">
        <v>31</v>
      </c>
      <c r="E6" s="4">
        <v>1000</v>
      </c>
      <c r="F6" s="4">
        <v>20</v>
      </c>
      <c r="G6" s="4">
        <v>1</v>
      </c>
      <c r="H6" s="4" t="s">
        <v>5</v>
      </c>
    </row>
    <row r="7" spans="1:8" x14ac:dyDescent="0.3">
      <c r="A7" s="4">
        <v>1000006</v>
      </c>
      <c r="B7" s="5">
        <v>45696</v>
      </c>
      <c r="C7" s="4" t="s">
        <v>12</v>
      </c>
      <c r="D7" s="4" t="s">
        <v>31</v>
      </c>
      <c r="E7" s="4">
        <v>2000</v>
      </c>
      <c r="F7" s="4">
        <v>10</v>
      </c>
      <c r="G7" s="4">
        <v>2</v>
      </c>
      <c r="H7" s="4" t="s">
        <v>7</v>
      </c>
    </row>
    <row r="8" spans="1:8" x14ac:dyDescent="0.3">
      <c r="A8" s="4">
        <v>1000007</v>
      </c>
      <c r="B8" s="5">
        <v>45697</v>
      </c>
      <c r="C8" s="4" t="s">
        <v>13</v>
      </c>
      <c r="D8" s="4" t="s">
        <v>31</v>
      </c>
      <c r="E8" s="4">
        <v>1000</v>
      </c>
      <c r="F8" s="4">
        <v>30</v>
      </c>
      <c r="G8" s="4">
        <v>3</v>
      </c>
      <c r="H8" s="4" t="s">
        <v>5</v>
      </c>
    </row>
    <row r="9" spans="1:8" x14ac:dyDescent="0.3">
      <c r="A9" s="4">
        <v>1000008</v>
      </c>
      <c r="B9" s="5">
        <v>45698</v>
      </c>
      <c r="C9" s="4" t="s">
        <v>14</v>
      </c>
      <c r="D9" s="4" t="s">
        <v>31</v>
      </c>
      <c r="E9" s="4">
        <v>1000</v>
      </c>
      <c r="F9" s="4">
        <v>10</v>
      </c>
      <c r="G9" s="4">
        <v>1</v>
      </c>
      <c r="H9" s="4" t="s">
        <v>10</v>
      </c>
    </row>
    <row r="10" spans="1:8" x14ac:dyDescent="0.3">
      <c r="A10" s="4">
        <v>1000009</v>
      </c>
      <c r="B10" s="5">
        <v>45699</v>
      </c>
      <c r="C10" s="4" t="s">
        <v>15</v>
      </c>
      <c r="D10" s="4" t="s">
        <v>31</v>
      </c>
      <c r="E10" s="4">
        <v>1000</v>
      </c>
      <c r="F10" s="4">
        <v>20</v>
      </c>
      <c r="G10" s="4">
        <v>2</v>
      </c>
      <c r="H10" s="4" t="s">
        <v>5</v>
      </c>
    </row>
    <row r="11" spans="1:8" x14ac:dyDescent="0.3">
      <c r="A11" s="4">
        <v>1000010</v>
      </c>
      <c r="B11" s="5">
        <v>45700</v>
      </c>
      <c r="C11" s="4" t="s">
        <v>16</v>
      </c>
      <c r="D11" s="4" t="s">
        <v>31</v>
      </c>
      <c r="E11" s="4">
        <v>1000</v>
      </c>
      <c r="F11" s="4">
        <v>10</v>
      </c>
      <c r="G11" s="4">
        <v>1</v>
      </c>
      <c r="H11" s="4" t="s">
        <v>5</v>
      </c>
    </row>
    <row r="12" spans="1:8" x14ac:dyDescent="0.3">
      <c r="A12" s="4">
        <v>1000011</v>
      </c>
      <c r="B12" s="5">
        <v>45701</v>
      </c>
      <c r="C12" s="4" t="s">
        <v>17</v>
      </c>
      <c r="D12" s="4" t="s">
        <v>31</v>
      </c>
      <c r="E12" s="4">
        <v>3000</v>
      </c>
      <c r="F12" s="4">
        <v>10</v>
      </c>
      <c r="G12" s="4">
        <v>2</v>
      </c>
      <c r="H12" s="4" t="s">
        <v>7</v>
      </c>
    </row>
    <row r="13" spans="1:8" x14ac:dyDescent="0.3">
      <c r="A13" s="4">
        <v>1000012</v>
      </c>
      <c r="B13" s="5">
        <v>45702</v>
      </c>
      <c r="C13" s="4" t="s">
        <v>18</v>
      </c>
      <c r="D13" s="4" t="s">
        <v>31</v>
      </c>
      <c r="E13" s="4">
        <v>2000</v>
      </c>
      <c r="F13" s="4">
        <v>20</v>
      </c>
      <c r="G13" s="4">
        <v>1</v>
      </c>
      <c r="H13" s="4" t="s">
        <v>10</v>
      </c>
    </row>
    <row r="14" spans="1:8" x14ac:dyDescent="0.3">
      <c r="A14" s="4">
        <v>1000013</v>
      </c>
      <c r="B14" s="5">
        <v>45703</v>
      </c>
      <c r="C14" s="4" t="s">
        <v>19</v>
      </c>
      <c r="D14" s="4" t="s">
        <v>31</v>
      </c>
      <c r="E14" s="4">
        <v>1000</v>
      </c>
      <c r="F14" s="4">
        <v>10</v>
      </c>
      <c r="G14" s="4">
        <v>1</v>
      </c>
      <c r="H14" s="4" t="s">
        <v>5</v>
      </c>
    </row>
    <row r="15" spans="1:8" x14ac:dyDescent="0.3">
      <c r="A15" s="4">
        <v>1000014</v>
      </c>
      <c r="B15" s="5">
        <v>45704</v>
      </c>
      <c r="C15" s="4" t="s">
        <v>20</v>
      </c>
      <c r="D15" s="4" t="s">
        <v>31</v>
      </c>
      <c r="E15" s="4">
        <v>1000</v>
      </c>
      <c r="F15" s="4">
        <v>10</v>
      </c>
      <c r="G15" s="4">
        <v>1</v>
      </c>
      <c r="H15" s="4" t="s">
        <v>7</v>
      </c>
    </row>
    <row r="16" spans="1:8" x14ac:dyDescent="0.3">
      <c r="A16" s="4">
        <v>1000015</v>
      </c>
      <c r="B16" s="5">
        <v>45705</v>
      </c>
      <c r="C16" s="4" t="s">
        <v>21</v>
      </c>
      <c r="D16" s="4" t="s">
        <v>31</v>
      </c>
      <c r="E16" s="4">
        <v>1000</v>
      </c>
      <c r="F16" s="4">
        <v>20</v>
      </c>
      <c r="G16" s="4">
        <v>2</v>
      </c>
      <c r="H16" s="4" t="s">
        <v>5</v>
      </c>
    </row>
    <row r="17" spans="1:8" x14ac:dyDescent="0.3">
      <c r="A17" s="4">
        <v>1000016</v>
      </c>
      <c r="B17" s="5">
        <v>45706</v>
      </c>
      <c r="C17" s="4" t="s">
        <v>22</v>
      </c>
      <c r="D17" s="4" t="s">
        <v>31</v>
      </c>
      <c r="E17" s="4">
        <v>1000</v>
      </c>
      <c r="F17" s="4">
        <v>30</v>
      </c>
      <c r="G17" s="4">
        <v>3</v>
      </c>
      <c r="H17" s="4" t="s">
        <v>10</v>
      </c>
    </row>
    <row r="18" spans="1:8" x14ac:dyDescent="0.3">
      <c r="A18" s="4">
        <v>1000017</v>
      </c>
      <c r="B18" s="5">
        <v>45707</v>
      </c>
      <c r="C18" s="4" t="s">
        <v>23</v>
      </c>
      <c r="D18" s="4" t="s">
        <v>31</v>
      </c>
      <c r="E18" s="4">
        <v>1000</v>
      </c>
      <c r="F18" s="4">
        <v>10</v>
      </c>
      <c r="G18" s="4">
        <v>1</v>
      </c>
      <c r="H18" s="4" t="s">
        <v>7</v>
      </c>
    </row>
    <row r="19" spans="1:8" x14ac:dyDescent="0.3">
      <c r="A19" s="4">
        <v>1000018</v>
      </c>
      <c r="B19" s="5">
        <v>45708</v>
      </c>
      <c r="C19" s="4" t="s">
        <v>24</v>
      </c>
      <c r="D19" s="4" t="s">
        <v>31</v>
      </c>
      <c r="E19" s="4">
        <v>1000</v>
      </c>
      <c r="F19" s="4">
        <v>20</v>
      </c>
      <c r="G19" s="4">
        <v>1</v>
      </c>
      <c r="H19" s="4" t="s">
        <v>5</v>
      </c>
    </row>
    <row r="20" spans="1:8" x14ac:dyDescent="0.3">
      <c r="A20" s="4">
        <v>1000019</v>
      </c>
      <c r="B20" s="5">
        <v>45709</v>
      </c>
      <c r="C20" s="4" t="s">
        <v>25</v>
      </c>
      <c r="D20" s="4" t="s">
        <v>31</v>
      </c>
      <c r="E20" s="4">
        <v>1000</v>
      </c>
      <c r="F20" s="4">
        <v>10</v>
      </c>
      <c r="G20" s="4">
        <v>2</v>
      </c>
      <c r="H20" s="4" t="s">
        <v>10</v>
      </c>
    </row>
    <row r="21" spans="1:8" x14ac:dyDescent="0.3">
      <c r="A21" s="4">
        <v>1000020</v>
      </c>
      <c r="B21" s="5">
        <v>45710</v>
      </c>
      <c r="C21" s="4" t="s">
        <v>26</v>
      </c>
      <c r="D21" s="4" t="s">
        <v>31</v>
      </c>
      <c r="E21" s="4">
        <v>1000</v>
      </c>
      <c r="F21" s="4">
        <v>20</v>
      </c>
      <c r="G21" s="4">
        <v>1</v>
      </c>
      <c r="H21" s="4" t="s">
        <v>5</v>
      </c>
    </row>
    <row r="22" spans="1:8" x14ac:dyDescent="0.3">
      <c r="A22" s="4">
        <v>1000021</v>
      </c>
      <c r="B22" s="5">
        <v>45711</v>
      </c>
      <c r="C22" s="4" t="s">
        <v>32</v>
      </c>
      <c r="D22" s="4" t="s">
        <v>31</v>
      </c>
      <c r="E22" s="4">
        <v>3000</v>
      </c>
      <c r="F22" s="4">
        <v>10</v>
      </c>
      <c r="G22" s="4">
        <v>1</v>
      </c>
      <c r="H22" s="4" t="s">
        <v>7</v>
      </c>
    </row>
    <row r="23" spans="1:8" x14ac:dyDescent="0.3">
      <c r="A23" s="4">
        <v>1000022</v>
      </c>
      <c r="B23" s="5">
        <v>45712</v>
      </c>
      <c r="C23" s="4" t="s">
        <v>33</v>
      </c>
      <c r="D23" s="4" t="s">
        <v>31</v>
      </c>
      <c r="E23" s="4">
        <v>2000</v>
      </c>
      <c r="F23" s="4">
        <v>20</v>
      </c>
      <c r="G23" s="4">
        <v>2</v>
      </c>
      <c r="H23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1D43-A40E-4CEC-B0E2-40DE2CAC109D}">
  <dimension ref="A1:G24"/>
  <sheetViews>
    <sheetView workbookViewId="0">
      <selection activeCell="I24" sqref="I24"/>
    </sheetView>
  </sheetViews>
  <sheetFormatPr defaultRowHeight="14.4" x14ac:dyDescent="0.3"/>
  <cols>
    <col min="1" max="1" width="14.109375" bestFit="1" customWidth="1"/>
    <col min="2" max="2" width="11.77734375" bestFit="1" customWidth="1"/>
    <col min="3" max="3" width="15" bestFit="1" customWidth="1"/>
    <col min="4" max="4" width="8" bestFit="1" customWidth="1"/>
    <col min="5" max="5" width="8.44140625" bestFit="1" customWidth="1"/>
    <col min="6" max="6" width="10.21875" bestFit="1" customWidth="1"/>
    <col min="7" max="7" width="11.88671875" bestFit="1" customWidth="1"/>
  </cols>
  <sheetData>
    <row r="1" spans="1:7" x14ac:dyDescent="0.3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3">
      <c r="A2" s="4">
        <v>1000001</v>
      </c>
      <c r="B2" s="4">
        <v>10</v>
      </c>
      <c r="C2" s="4" t="s">
        <v>40</v>
      </c>
      <c r="D2" s="4">
        <v>100</v>
      </c>
      <c r="E2" s="4">
        <v>50</v>
      </c>
      <c r="F2" s="4" t="s">
        <v>5</v>
      </c>
      <c r="G2" s="5">
        <v>45696</v>
      </c>
    </row>
    <row r="3" spans="1:7" x14ac:dyDescent="0.3">
      <c r="A3" s="4">
        <v>1000001</v>
      </c>
      <c r="B3" s="4">
        <v>20</v>
      </c>
      <c r="C3" s="4" t="s">
        <v>41</v>
      </c>
      <c r="D3" s="4">
        <v>200</v>
      </c>
      <c r="E3" s="4">
        <v>30</v>
      </c>
      <c r="F3" s="4" t="s">
        <v>5</v>
      </c>
      <c r="G3" s="5">
        <v>45696</v>
      </c>
    </row>
    <row r="4" spans="1:7" x14ac:dyDescent="0.3">
      <c r="A4" s="4">
        <v>1000002</v>
      </c>
      <c r="B4" s="4">
        <v>10</v>
      </c>
      <c r="C4" s="4" t="s">
        <v>42</v>
      </c>
      <c r="D4" s="4">
        <v>150</v>
      </c>
      <c r="E4" s="4">
        <v>40</v>
      </c>
      <c r="F4" s="4" t="s">
        <v>7</v>
      </c>
      <c r="G4" s="5">
        <v>45697</v>
      </c>
    </row>
    <row r="5" spans="1:7" x14ac:dyDescent="0.3">
      <c r="A5" s="4">
        <v>1000003</v>
      </c>
      <c r="B5" s="4">
        <v>10</v>
      </c>
      <c r="C5" s="4" t="s">
        <v>40</v>
      </c>
      <c r="D5" s="4">
        <v>300</v>
      </c>
      <c r="E5" s="4">
        <v>50</v>
      </c>
      <c r="F5" s="4" t="s">
        <v>5</v>
      </c>
      <c r="G5" s="5">
        <v>45698</v>
      </c>
    </row>
    <row r="6" spans="1:7" x14ac:dyDescent="0.3">
      <c r="A6" s="4">
        <v>1000004</v>
      </c>
      <c r="B6" s="4">
        <v>10</v>
      </c>
      <c r="C6" s="4" t="s">
        <v>43</v>
      </c>
      <c r="D6" s="4">
        <v>500</v>
      </c>
      <c r="E6" s="4">
        <v>25</v>
      </c>
      <c r="F6" s="4" t="s">
        <v>10</v>
      </c>
      <c r="G6" s="5">
        <v>45700</v>
      </c>
    </row>
    <row r="7" spans="1:7" x14ac:dyDescent="0.3">
      <c r="A7" s="4">
        <v>1000005</v>
      </c>
      <c r="B7" s="4">
        <v>10</v>
      </c>
      <c r="C7" s="4" t="s">
        <v>40</v>
      </c>
      <c r="D7" s="4">
        <v>200</v>
      </c>
      <c r="E7" s="4">
        <v>50</v>
      </c>
      <c r="F7" s="4" t="s">
        <v>5</v>
      </c>
      <c r="G7" s="5">
        <v>45701</v>
      </c>
    </row>
    <row r="8" spans="1:7" x14ac:dyDescent="0.3">
      <c r="A8" s="4">
        <v>1000006</v>
      </c>
      <c r="B8" s="4">
        <v>10</v>
      </c>
      <c r="C8" s="4" t="s">
        <v>42</v>
      </c>
      <c r="D8" s="4">
        <v>120</v>
      </c>
      <c r="E8" s="4">
        <v>40</v>
      </c>
      <c r="F8" s="4" t="s">
        <v>7</v>
      </c>
      <c r="G8" s="5">
        <v>45702</v>
      </c>
    </row>
    <row r="9" spans="1:7" x14ac:dyDescent="0.3">
      <c r="A9" s="4">
        <v>1000007</v>
      </c>
      <c r="B9" s="4">
        <v>10</v>
      </c>
      <c r="C9" s="4" t="s">
        <v>41</v>
      </c>
      <c r="D9" s="4">
        <v>250</v>
      </c>
      <c r="E9" s="4">
        <v>30</v>
      </c>
      <c r="F9" s="4" t="s">
        <v>5</v>
      </c>
      <c r="G9" s="5">
        <v>45703</v>
      </c>
    </row>
    <row r="10" spans="1:7" x14ac:dyDescent="0.3">
      <c r="A10" s="4">
        <v>1000008</v>
      </c>
      <c r="B10" s="4">
        <v>10</v>
      </c>
      <c r="C10" s="4" t="s">
        <v>43</v>
      </c>
      <c r="D10" s="4">
        <v>300</v>
      </c>
      <c r="E10" s="4">
        <v>25</v>
      </c>
      <c r="F10" s="4" t="s">
        <v>7</v>
      </c>
      <c r="G10" s="5">
        <v>45704</v>
      </c>
    </row>
    <row r="11" spans="1:7" x14ac:dyDescent="0.3">
      <c r="A11" s="4">
        <v>1000009</v>
      </c>
      <c r="B11" s="4">
        <v>10</v>
      </c>
      <c r="C11" s="4" t="s">
        <v>40</v>
      </c>
      <c r="D11" s="4">
        <v>350</v>
      </c>
      <c r="E11" s="4">
        <v>50</v>
      </c>
      <c r="F11" s="4" t="s">
        <v>5</v>
      </c>
      <c r="G11" s="5">
        <v>45705</v>
      </c>
    </row>
    <row r="12" spans="1:7" x14ac:dyDescent="0.3">
      <c r="A12" s="4">
        <v>1000010</v>
      </c>
      <c r="B12" s="4">
        <v>10</v>
      </c>
      <c r="C12" s="4" t="s">
        <v>42</v>
      </c>
      <c r="D12" s="4">
        <v>400</v>
      </c>
      <c r="E12" s="4">
        <v>40</v>
      </c>
      <c r="F12" s="4" t="s">
        <v>5</v>
      </c>
      <c r="G12" s="5">
        <v>45706</v>
      </c>
    </row>
    <row r="13" spans="1:7" x14ac:dyDescent="0.3">
      <c r="A13" s="4">
        <v>1000011</v>
      </c>
      <c r="B13" s="4">
        <v>10</v>
      </c>
      <c r="C13" s="4" t="s">
        <v>41</v>
      </c>
      <c r="D13" s="4">
        <v>150</v>
      </c>
      <c r="E13" s="4">
        <v>30</v>
      </c>
      <c r="F13" s="4" t="s">
        <v>7</v>
      </c>
      <c r="G13" s="5">
        <v>45707</v>
      </c>
    </row>
    <row r="14" spans="1:7" x14ac:dyDescent="0.3">
      <c r="A14" s="4">
        <v>1000012</v>
      </c>
      <c r="B14" s="4">
        <v>10</v>
      </c>
      <c r="C14" s="4" t="s">
        <v>40</v>
      </c>
      <c r="D14" s="4">
        <v>500</v>
      </c>
      <c r="E14" s="4">
        <v>50</v>
      </c>
      <c r="F14" s="4" t="s">
        <v>10</v>
      </c>
      <c r="G14" s="5">
        <v>45708</v>
      </c>
    </row>
    <row r="15" spans="1:7" x14ac:dyDescent="0.3">
      <c r="A15" s="4">
        <v>1000013</v>
      </c>
      <c r="B15" s="4">
        <v>10</v>
      </c>
      <c r="C15" s="4" t="s">
        <v>43</v>
      </c>
      <c r="D15" s="4">
        <v>200</v>
      </c>
      <c r="E15" s="4">
        <v>25</v>
      </c>
      <c r="F15" s="4" t="s">
        <v>5</v>
      </c>
      <c r="G15" s="5">
        <v>45709</v>
      </c>
    </row>
    <row r="16" spans="1:7" x14ac:dyDescent="0.3">
      <c r="A16" s="4">
        <v>1000014</v>
      </c>
      <c r="B16" s="4">
        <v>10</v>
      </c>
      <c r="C16" s="4" t="s">
        <v>42</v>
      </c>
      <c r="D16" s="4">
        <v>250</v>
      </c>
      <c r="E16" s="4">
        <v>40</v>
      </c>
      <c r="F16" s="4" t="s">
        <v>5</v>
      </c>
      <c r="G16" s="5">
        <v>45710</v>
      </c>
    </row>
    <row r="17" spans="1:7" x14ac:dyDescent="0.3">
      <c r="A17" s="4">
        <v>1000015</v>
      </c>
      <c r="B17" s="4">
        <v>10</v>
      </c>
      <c r="C17" s="4" t="s">
        <v>41</v>
      </c>
      <c r="D17" s="4">
        <v>400</v>
      </c>
      <c r="E17" s="4">
        <v>30</v>
      </c>
      <c r="F17" s="4" t="s">
        <v>7</v>
      </c>
      <c r="G17" s="5">
        <v>45711</v>
      </c>
    </row>
    <row r="18" spans="1:7" x14ac:dyDescent="0.3">
      <c r="A18" s="4">
        <v>1000016</v>
      </c>
      <c r="B18" s="4">
        <v>10</v>
      </c>
      <c r="C18" s="4" t="s">
        <v>40</v>
      </c>
      <c r="D18" s="4">
        <v>300</v>
      </c>
      <c r="E18" s="4">
        <v>50</v>
      </c>
      <c r="F18" s="4" t="s">
        <v>10</v>
      </c>
      <c r="G18" s="5">
        <v>45712</v>
      </c>
    </row>
    <row r="19" spans="1:7" x14ac:dyDescent="0.3">
      <c r="A19" s="4">
        <v>1000017</v>
      </c>
      <c r="B19" s="4">
        <v>10</v>
      </c>
      <c r="C19" s="4" t="s">
        <v>42</v>
      </c>
      <c r="D19" s="4">
        <v>150</v>
      </c>
      <c r="E19" s="4">
        <v>40</v>
      </c>
      <c r="F19" s="4" t="s">
        <v>7</v>
      </c>
      <c r="G19" s="5">
        <v>45713</v>
      </c>
    </row>
    <row r="20" spans="1:7" x14ac:dyDescent="0.3">
      <c r="A20" s="4">
        <v>1000018</v>
      </c>
      <c r="B20" s="4">
        <v>10</v>
      </c>
      <c r="C20" s="4" t="s">
        <v>43</v>
      </c>
      <c r="D20" s="4">
        <v>500</v>
      </c>
      <c r="E20" s="4">
        <v>25</v>
      </c>
      <c r="F20" s="4" t="s">
        <v>5</v>
      </c>
      <c r="G20" s="5">
        <v>45714</v>
      </c>
    </row>
    <row r="21" spans="1:7" x14ac:dyDescent="0.3">
      <c r="A21" s="4">
        <v>1000019</v>
      </c>
      <c r="B21" s="4">
        <v>10</v>
      </c>
      <c r="C21" s="4" t="s">
        <v>40</v>
      </c>
      <c r="D21" s="4">
        <v>250</v>
      </c>
      <c r="E21" s="4">
        <v>50</v>
      </c>
      <c r="F21" s="4" t="s">
        <v>7</v>
      </c>
      <c r="G21" s="5">
        <v>45715</v>
      </c>
    </row>
    <row r="22" spans="1:7" x14ac:dyDescent="0.3">
      <c r="A22" s="4">
        <v>1000020</v>
      </c>
      <c r="B22" s="4">
        <v>10</v>
      </c>
      <c r="C22" s="4" t="s">
        <v>41</v>
      </c>
      <c r="D22" s="4">
        <v>200</v>
      </c>
      <c r="E22" s="4">
        <v>30</v>
      </c>
      <c r="F22" s="4" t="s">
        <v>5</v>
      </c>
      <c r="G22" s="5">
        <v>45716</v>
      </c>
    </row>
    <row r="23" spans="1:7" x14ac:dyDescent="0.3">
      <c r="A23" s="4">
        <v>1000021</v>
      </c>
      <c r="B23" s="4">
        <v>10</v>
      </c>
      <c r="C23" s="4" t="s">
        <v>42</v>
      </c>
      <c r="D23" s="4">
        <v>180</v>
      </c>
      <c r="E23" s="4">
        <v>40</v>
      </c>
      <c r="F23" s="4" t="s">
        <v>5</v>
      </c>
      <c r="G23" s="5">
        <v>45717</v>
      </c>
    </row>
    <row r="24" spans="1:7" x14ac:dyDescent="0.3">
      <c r="A24" s="4">
        <v>1000022</v>
      </c>
      <c r="B24" s="4">
        <v>10</v>
      </c>
      <c r="C24" s="4" t="s">
        <v>43</v>
      </c>
      <c r="D24" s="4">
        <v>220</v>
      </c>
      <c r="E24" s="4">
        <v>25</v>
      </c>
      <c r="F24" s="4" t="s">
        <v>5</v>
      </c>
      <c r="G24" s="5">
        <v>45718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03B4-E05E-4E38-B7A2-16D5AAE5FE62}">
  <dimension ref="A1:J21"/>
  <sheetViews>
    <sheetView workbookViewId="0">
      <selection activeCell="D17" sqref="D17"/>
    </sheetView>
  </sheetViews>
  <sheetFormatPr defaultRowHeight="14.4" x14ac:dyDescent="0.3"/>
  <cols>
    <col min="1" max="1" width="15.21875" bestFit="1" customWidth="1"/>
    <col min="2" max="2" width="12.109375" bestFit="1" customWidth="1"/>
    <col min="3" max="3" width="14.5546875" bestFit="1" customWidth="1"/>
    <col min="4" max="4" width="13.33203125" bestFit="1" customWidth="1"/>
    <col min="5" max="5" width="12.88671875" bestFit="1" customWidth="1"/>
    <col min="6" max="6" width="13.5546875" bestFit="1" customWidth="1"/>
    <col min="7" max="7" width="14.109375" bestFit="1" customWidth="1"/>
    <col min="8" max="8" width="6" bestFit="1" customWidth="1"/>
    <col min="9" max="9" width="14.44140625" bestFit="1" customWidth="1"/>
    <col min="10" max="10" width="11.33203125" bestFit="1" customWidth="1"/>
  </cols>
  <sheetData>
    <row r="1" spans="1:10" x14ac:dyDescent="0.3">
      <c r="A1" s="2" t="s">
        <v>44</v>
      </c>
      <c r="B1" s="2" t="s">
        <v>39</v>
      </c>
      <c r="C1" s="2" t="s">
        <v>0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2</v>
      </c>
    </row>
    <row r="2" spans="1:10" x14ac:dyDescent="0.3">
      <c r="A2">
        <v>1001001</v>
      </c>
      <c r="B2" s="1">
        <v>45698</v>
      </c>
      <c r="C2">
        <v>1000001</v>
      </c>
      <c r="D2" t="s">
        <v>51</v>
      </c>
      <c r="E2" t="s">
        <v>52</v>
      </c>
      <c r="F2" t="s">
        <v>5</v>
      </c>
      <c r="G2" t="s">
        <v>53</v>
      </c>
      <c r="H2">
        <v>1</v>
      </c>
      <c r="I2" t="s">
        <v>54</v>
      </c>
      <c r="J2" t="s">
        <v>4</v>
      </c>
    </row>
    <row r="3" spans="1:10" x14ac:dyDescent="0.3">
      <c r="A3">
        <v>1001002</v>
      </c>
      <c r="B3" s="1">
        <v>45699</v>
      </c>
      <c r="C3">
        <v>1000002</v>
      </c>
      <c r="D3" t="s">
        <v>55</v>
      </c>
      <c r="E3" t="s">
        <v>56</v>
      </c>
      <c r="F3" t="s">
        <v>7</v>
      </c>
      <c r="G3" t="s">
        <v>57</v>
      </c>
      <c r="H3">
        <v>2</v>
      </c>
      <c r="I3" t="s">
        <v>58</v>
      </c>
      <c r="J3" t="s">
        <v>6</v>
      </c>
    </row>
    <row r="4" spans="1:10" x14ac:dyDescent="0.3">
      <c r="A4">
        <v>1001003</v>
      </c>
      <c r="B4" s="1">
        <v>45700</v>
      </c>
      <c r="C4">
        <v>1000003</v>
      </c>
      <c r="D4" t="s">
        <v>51</v>
      </c>
      <c r="E4" t="s">
        <v>52</v>
      </c>
      <c r="F4" t="s">
        <v>5</v>
      </c>
      <c r="G4" t="s">
        <v>53</v>
      </c>
      <c r="H4">
        <v>3</v>
      </c>
      <c r="I4" t="s">
        <v>59</v>
      </c>
      <c r="J4" t="s">
        <v>8</v>
      </c>
    </row>
    <row r="5" spans="1:10" x14ac:dyDescent="0.3">
      <c r="A5">
        <v>1001004</v>
      </c>
      <c r="B5" s="1">
        <v>45701</v>
      </c>
      <c r="C5">
        <v>1000004</v>
      </c>
      <c r="D5" t="s">
        <v>60</v>
      </c>
      <c r="E5" t="s">
        <v>56</v>
      </c>
      <c r="F5" t="s">
        <v>7</v>
      </c>
      <c r="G5" t="s">
        <v>57</v>
      </c>
      <c r="H5">
        <v>4</v>
      </c>
      <c r="I5" t="s">
        <v>54</v>
      </c>
      <c r="J5" t="s">
        <v>9</v>
      </c>
    </row>
    <row r="6" spans="1:10" x14ac:dyDescent="0.3">
      <c r="A6">
        <v>1001005</v>
      </c>
      <c r="B6" s="1">
        <v>45702</v>
      </c>
      <c r="C6">
        <v>1000005</v>
      </c>
      <c r="D6" t="s">
        <v>51</v>
      </c>
      <c r="E6" t="s">
        <v>52</v>
      </c>
      <c r="F6" t="s">
        <v>5</v>
      </c>
      <c r="G6" t="s">
        <v>53</v>
      </c>
      <c r="H6">
        <v>5</v>
      </c>
      <c r="I6" t="s">
        <v>58</v>
      </c>
      <c r="J6" t="s">
        <v>11</v>
      </c>
    </row>
    <row r="7" spans="1:10" x14ac:dyDescent="0.3">
      <c r="A7">
        <v>1001006</v>
      </c>
      <c r="B7" s="1">
        <v>45703</v>
      </c>
      <c r="C7">
        <v>1000006</v>
      </c>
      <c r="D7" t="s">
        <v>55</v>
      </c>
      <c r="E7" t="s">
        <v>56</v>
      </c>
      <c r="F7" t="s">
        <v>7</v>
      </c>
      <c r="G7" t="s">
        <v>57</v>
      </c>
      <c r="H7">
        <v>6</v>
      </c>
      <c r="I7" t="s">
        <v>54</v>
      </c>
      <c r="J7" t="s">
        <v>12</v>
      </c>
    </row>
    <row r="8" spans="1:10" x14ac:dyDescent="0.3">
      <c r="A8">
        <v>1001007</v>
      </c>
      <c r="B8" s="1">
        <v>45704</v>
      </c>
      <c r="C8">
        <v>1000007</v>
      </c>
      <c r="D8" t="s">
        <v>60</v>
      </c>
      <c r="E8" t="s">
        <v>52</v>
      </c>
      <c r="F8" t="s">
        <v>5</v>
      </c>
      <c r="G8" t="s">
        <v>53</v>
      </c>
      <c r="H8">
        <v>7</v>
      </c>
      <c r="I8" t="s">
        <v>59</v>
      </c>
      <c r="J8" t="s">
        <v>13</v>
      </c>
    </row>
    <row r="9" spans="1:10" x14ac:dyDescent="0.3">
      <c r="A9">
        <v>1001008</v>
      </c>
      <c r="B9" s="1">
        <v>45705</v>
      </c>
      <c r="C9">
        <v>1000008</v>
      </c>
      <c r="D9" t="s">
        <v>51</v>
      </c>
      <c r="E9" t="s">
        <v>56</v>
      </c>
      <c r="F9" t="s">
        <v>7</v>
      </c>
      <c r="G9" t="s">
        <v>57</v>
      </c>
      <c r="H9">
        <v>8</v>
      </c>
      <c r="I9" t="s">
        <v>58</v>
      </c>
      <c r="J9" t="s">
        <v>14</v>
      </c>
    </row>
    <row r="10" spans="1:10" x14ac:dyDescent="0.3">
      <c r="A10">
        <v>1001009</v>
      </c>
      <c r="B10" s="1">
        <v>45706</v>
      </c>
      <c r="C10">
        <v>1000009</v>
      </c>
      <c r="D10" t="s">
        <v>55</v>
      </c>
      <c r="E10" t="s">
        <v>52</v>
      </c>
      <c r="F10" t="s">
        <v>5</v>
      </c>
      <c r="G10" t="s">
        <v>53</v>
      </c>
      <c r="H10">
        <v>9</v>
      </c>
      <c r="I10" t="s">
        <v>54</v>
      </c>
      <c r="J10" t="s">
        <v>15</v>
      </c>
    </row>
    <row r="11" spans="1:10" x14ac:dyDescent="0.3">
      <c r="A11">
        <v>1001010</v>
      </c>
      <c r="B11" s="1">
        <v>45707</v>
      </c>
      <c r="C11">
        <v>1000010</v>
      </c>
      <c r="D11" t="s">
        <v>60</v>
      </c>
      <c r="E11" t="s">
        <v>56</v>
      </c>
      <c r="F11" t="s">
        <v>7</v>
      </c>
      <c r="G11" t="s">
        <v>57</v>
      </c>
      <c r="H11">
        <v>10</v>
      </c>
      <c r="I11" t="s">
        <v>59</v>
      </c>
      <c r="J11" t="s">
        <v>16</v>
      </c>
    </row>
    <row r="12" spans="1:10" x14ac:dyDescent="0.3">
      <c r="A12">
        <v>1001011</v>
      </c>
      <c r="B12" s="1">
        <v>45708</v>
      </c>
      <c r="C12">
        <v>1000011</v>
      </c>
      <c r="D12" t="s">
        <v>51</v>
      </c>
      <c r="E12" t="s">
        <v>52</v>
      </c>
      <c r="F12" t="s">
        <v>5</v>
      </c>
      <c r="G12" t="s">
        <v>53</v>
      </c>
      <c r="H12">
        <v>11</v>
      </c>
      <c r="I12" t="s">
        <v>58</v>
      </c>
      <c r="J12" t="s">
        <v>17</v>
      </c>
    </row>
    <row r="13" spans="1:10" x14ac:dyDescent="0.3">
      <c r="A13">
        <v>1001012</v>
      </c>
      <c r="B13" s="1">
        <v>45709</v>
      </c>
      <c r="C13">
        <v>1000012</v>
      </c>
      <c r="D13" t="s">
        <v>55</v>
      </c>
      <c r="E13" t="s">
        <v>56</v>
      </c>
      <c r="F13" t="s">
        <v>7</v>
      </c>
      <c r="G13" t="s">
        <v>57</v>
      </c>
      <c r="H13">
        <v>12</v>
      </c>
      <c r="I13" t="s">
        <v>54</v>
      </c>
      <c r="J13" t="s">
        <v>18</v>
      </c>
    </row>
    <row r="14" spans="1:10" x14ac:dyDescent="0.3">
      <c r="A14">
        <v>1001013</v>
      </c>
      <c r="B14" s="1">
        <v>45710</v>
      </c>
      <c r="C14">
        <v>1000013</v>
      </c>
      <c r="D14" t="s">
        <v>60</v>
      </c>
      <c r="E14" t="s">
        <v>52</v>
      </c>
      <c r="F14" t="s">
        <v>5</v>
      </c>
      <c r="G14" t="s">
        <v>53</v>
      </c>
      <c r="H14">
        <v>13</v>
      </c>
      <c r="I14" t="s">
        <v>59</v>
      </c>
      <c r="J14" t="s">
        <v>19</v>
      </c>
    </row>
    <row r="15" spans="1:10" x14ac:dyDescent="0.3">
      <c r="A15">
        <v>1001014</v>
      </c>
      <c r="B15" s="1">
        <v>45711</v>
      </c>
      <c r="C15">
        <v>1000014</v>
      </c>
      <c r="D15" t="s">
        <v>51</v>
      </c>
      <c r="E15" t="s">
        <v>56</v>
      </c>
      <c r="F15" t="s">
        <v>7</v>
      </c>
      <c r="G15" t="s">
        <v>57</v>
      </c>
      <c r="H15">
        <v>14</v>
      </c>
      <c r="I15" t="s">
        <v>58</v>
      </c>
      <c r="J15" t="s">
        <v>20</v>
      </c>
    </row>
    <row r="16" spans="1:10" x14ac:dyDescent="0.3">
      <c r="A16">
        <v>1001015</v>
      </c>
      <c r="B16" s="1">
        <v>45712</v>
      </c>
      <c r="C16">
        <v>1000015</v>
      </c>
      <c r="D16" t="s">
        <v>55</v>
      </c>
      <c r="E16" t="s">
        <v>52</v>
      </c>
      <c r="F16" t="s">
        <v>5</v>
      </c>
      <c r="G16" t="s">
        <v>53</v>
      </c>
      <c r="H16">
        <v>15</v>
      </c>
      <c r="I16" t="s">
        <v>54</v>
      </c>
      <c r="J16" t="s">
        <v>21</v>
      </c>
    </row>
    <row r="17" spans="1:10" x14ac:dyDescent="0.3">
      <c r="A17">
        <v>1001016</v>
      </c>
      <c r="B17" s="1">
        <v>45713</v>
      </c>
      <c r="C17">
        <v>1000016</v>
      </c>
      <c r="D17" t="s">
        <v>60</v>
      </c>
      <c r="E17" t="s">
        <v>56</v>
      </c>
      <c r="F17" t="s">
        <v>7</v>
      </c>
      <c r="G17" t="s">
        <v>57</v>
      </c>
      <c r="H17">
        <v>16</v>
      </c>
      <c r="I17" t="s">
        <v>59</v>
      </c>
      <c r="J17" t="s">
        <v>22</v>
      </c>
    </row>
    <row r="18" spans="1:10" x14ac:dyDescent="0.3">
      <c r="A18">
        <v>1001017</v>
      </c>
      <c r="B18" s="1">
        <v>45714</v>
      </c>
      <c r="C18">
        <v>1000017</v>
      </c>
      <c r="D18" t="s">
        <v>51</v>
      </c>
      <c r="E18" t="s">
        <v>52</v>
      </c>
      <c r="F18" t="s">
        <v>5</v>
      </c>
      <c r="G18" t="s">
        <v>53</v>
      </c>
      <c r="H18">
        <v>17</v>
      </c>
      <c r="I18" t="s">
        <v>58</v>
      </c>
      <c r="J18" t="s">
        <v>23</v>
      </c>
    </row>
    <row r="19" spans="1:10" x14ac:dyDescent="0.3">
      <c r="A19">
        <v>1001018</v>
      </c>
      <c r="B19" s="1">
        <v>45715</v>
      </c>
      <c r="C19">
        <v>1000018</v>
      </c>
      <c r="D19" t="s">
        <v>55</v>
      </c>
      <c r="E19" t="s">
        <v>56</v>
      </c>
      <c r="F19" t="s">
        <v>7</v>
      </c>
      <c r="G19" t="s">
        <v>57</v>
      </c>
      <c r="H19">
        <v>18</v>
      </c>
      <c r="I19" t="s">
        <v>54</v>
      </c>
      <c r="J19" t="s">
        <v>24</v>
      </c>
    </row>
    <row r="20" spans="1:10" x14ac:dyDescent="0.3">
      <c r="A20">
        <v>1001019</v>
      </c>
      <c r="B20" s="1">
        <v>45716</v>
      </c>
      <c r="C20">
        <v>1000019</v>
      </c>
      <c r="D20" t="s">
        <v>60</v>
      </c>
      <c r="E20" t="s">
        <v>52</v>
      </c>
      <c r="F20" t="s">
        <v>5</v>
      </c>
      <c r="G20" t="s">
        <v>53</v>
      </c>
      <c r="H20">
        <v>19</v>
      </c>
      <c r="I20" t="s">
        <v>59</v>
      </c>
      <c r="J20" t="s">
        <v>25</v>
      </c>
    </row>
    <row r="21" spans="1:10" x14ac:dyDescent="0.3">
      <c r="A21">
        <v>1001020</v>
      </c>
      <c r="B21" s="1">
        <v>45717</v>
      </c>
      <c r="C21">
        <v>1000020</v>
      </c>
      <c r="D21" t="s">
        <v>51</v>
      </c>
      <c r="E21" t="s">
        <v>56</v>
      </c>
      <c r="F21" t="s">
        <v>7</v>
      </c>
      <c r="G21" t="s">
        <v>57</v>
      </c>
      <c r="H21">
        <v>20</v>
      </c>
      <c r="I21" t="s">
        <v>58</v>
      </c>
      <c r="J2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3030-0CDC-4786-91B8-C61DBBD4BA68}">
  <dimension ref="A1:J22"/>
  <sheetViews>
    <sheetView workbookViewId="0">
      <selection activeCell="B27" sqref="B27"/>
    </sheetView>
  </sheetViews>
  <sheetFormatPr defaultRowHeight="14.4" x14ac:dyDescent="0.3"/>
  <cols>
    <col min="1" max="1" width="15.21875" bestFit="1" customWidth="1"/>
    <col min="2" max="2" width="12.21875" bestFit="1" customWidth="1"/>
    <col min="3" max="3" width="15.44140625" bestFit="1" customWidth="1"/>
    <col min="4" max="4" width="16.77734375" bestFit="1" customWidth="1"/>
    <col min="5" max="5" width="8.5546875" bestFit="1" customWidth="1"/>
    <col min="6" max="6" width="13.5546875" bestFit="1" customWidth="1"/>
    <col min="7" max="7" width="11.33203125" bestFit="1" customWidth="1"/>
    <col min="8" max="8" width="14.5546875" bestFit="1" customWidth="1"/>
    <col min="9" max="9" width="9.5546875" bestFit="1" customWidth="1"/>
    <col min="10" max="10" width="12.109375" bestFit="1" customWidth="1"/>
  </cols>
  <sheetData>
    <row r="1" spans="1:10" x14ac:dyDescent="0.3">
      <c r="A1" s="3" t="s">
        <v>44</v>
      </c>
      <c r="B1" s="3" t="s">
        <v>34</v>
      </c>
      <c r="C1" s="3" t="s">
        <v>35</v>
      </c>
      <c r="D1" s="3" t="s">
        <v>61</v>
      </c>
      <c r="E1" s="3" t="s">
        <v>37</v>
      </c>
      <c r="F1" s="3" t="s">
        <v>47</v>
      </c>
      <c r="G1" s="3" t="s">
        <v>2</v>
      </c>
      <c r="H1" s="3" t="s">
        <v>0</v>
      </c>
      <c r="I1" s="3" t="s">
        <v>62</v>
      </c>
      <c r="J1" s="3" t="s">
        <v>39</v>
      </c>
    </row>
    <row r="2" spans="1:10" x14ac:dyDescent="0.3">
      <c r="A2" s="4">
        <v>1001001</v>
      </c>
      <c r="B2" s="4">
        <v>10</v>
      </c>
      <c r="C2" s="4" t="s">
        <v>40</v>
      </c>
      <c r="D2" s="4">
        <v>100</v>
      </c>
      <c r="E2" s="4">
        <v>50</v>
      </c>
      <c r="F2" s="4" t="s">
        <v>7</v>
      </c>
      <c r="G2" s="4" t="s">
        <v>4</v>
      </c>
      <c r="H2" s="4">
        <v>1000001</v>
      </c>
      <c r="I2" s="4">
        <v>10</v>
      </c>
      <c r="J2" s="5">
        <v>45698</v>
      </c>
    </row>
    <row r="3" spans="1:10" x14ac:dyDescent="0.3">
      <c r="A3" s="4">
        <v>1001001</v>
      </c>
      <c r="B3" s="4">
        <v>20</v>
      </c>
      <c r="C3" s="4" t="s">
        <v>41</v>
      </c>
      <c r="D3" s="4">
        <v>200</v>
      </c>
      <c r="E3" s="4">
        <v>30</v>
      </c>
      <c r="F3" s="4" t="s">
        <v>7</v>
      </c>
      <c r="G3" s="4" t="s">
        <v>4</v>
      </c>
      <c r="H3" s="4">
        <v>1000001</v>
      </c>
      <c r="I3" s="4">
        <v>20</v>
      </c>
      <c r="J3" s="5">
        <v>45698</v>
      </c>
    </row>
    <row r="4" spans="1:10" x14ac:dyDescent="0.3">
      <c r="A4" s="4">
        <v>1001002</v>
      </c>
      <c r="B4" s="4">
        <v>10</v>
      </c>
      <c r="C4" s="4" t="s">
        <v>42</v>
      </c>
      <c r="D4" s="4">
        <v>150</v>
      </c>
      <c r="E4" s="4">
        <v>40</v>
      </c>
      <c r="F4" s="4" t="s">
        <v>7</v>
      </c>
      <c r="G4" s="4" t="s">
        <v>6</v>
      </c>
      <c r="H4" s="4">
        <v>1000002</v>
      </c>
      <c r="I4" s="4">
        <v>10</v>
      </c>
      <c r="J4" s="5">
        <v>45699</v>
      </c>
    </row>
    <row r="5" spans="1:10" x14ac:dyDescent="0.3">
      <c r="A5" s="4">
        <v>1001003</v>
      </c>
      <c r="B5" s="4">
        <v>10</v>
      </c>
      <c r="C5" s="4" t="s">
        <v>40</v>
      </c>
      <c r="D5" s="4">
        <v>300</v>
      </c>
      <c r="E5" s="4">
        <v>50</v>
      </c>
      <c r="F5" s="4" t="s">
        <v>7</v>
      </c>
      <c r="G5" s="4" t="s">
        <v>8</v>
      </c>
      <c r="H5" s="4">
        <v>1000003</v>
      </c>
      <c r="I5" s="4">
        <v>10</v>
      </c>
      <c r="J5" s="5">
        <v>45700</v>
      </c>
    </row>
    <row r="6" spans="1:10" x14ac:dyDescent="0.3">
      <c r="A6" s="4">
        <v>1001004</v>
      </c>
      <c r="B6" s="4">
        <v>10</v>
      </c>
      <c r="C6" s="4" t="s">
        <v>43</v>
      </c>
      <c r="D6" s="4">
        <v>500</v>
      </c>
      <c r="E6" s="4">
        <v>25</v>
      </c>
      <c r="F6" s="4" t="s">
        <v>7</v>
      </c>
      <c r="G6" s="4" t="s">
        <v>9</v>
      </c>
      <c r="H6" s="4">
        <v>1000004</v>
      </c>
      <c r="I6" s="4">
        <v>10</v>
      </c>
      <c r="J6" s="5">
        <v>45701</v>
      </c>
    </row>
    <row r="7" spans="1:10" x14ac:dyDescent="0.3">
      <c r="A7" s="4">
        <v>1001005</v>
      </c>
      <c r="B7" s="4">
        <v>10</v>
      </c>
      <c r="C7" s="4" t="s">
        <v>40</v>
      </c>
      <c r="D7" s="4">
        <v>200</v>
      </c>
      <c r="E7" s="4">
        <v>50</v>
      </c>
      <c r="F7" s="4" t="s">
        <v>7</v>
      </c>
      <c r="G7" s="4" t="s">
        <v>11</v>
      </c>
      <c r="H7" s="4">
        <v>1000005</v>
      </c>
      <c r="I7" s="4">
        <v>10</v>
      </c>
      <c r="J7" s="5">
        <v>45702</v>
      </c>
    </row>
    <row r="8" spans="1:10" x14ac:dyDescent="0.3">
      <c r="A8" s="4">
        <v>1001006</v>
      </c>
      <c r="B8" s="4">
        <v>10</v>
      </c>
      <c r="C8" s="4" t="s">
        <v>42</v>
      </c>
      <c r="D8" s="4">
        <v>120</v>
      </c>
      <c r="E8" s="4">
        <v>40</v>
      </c>
      <c r="F8" s="4" t="s">
        <v>7</v>
      </c>
      <c r="G8" s="4" t="s">
        <v>12</v>
      </c>
      <c r="H8" s="4">
        <v>1000006</v>
      </c>
      <c r="I8" s="4">
        <v>10</v>
      </c>
      <c r="J8" s="5">
        <v>45703</v>
      </c>
    </row>
    <row r="9" spans="1:10" x14ac:dyDescent="0.3">
      <c r="A9" s="4">
        <v>1001007</v>
      </c>
      <c r="B9" s="4">
        <v>10</v>
      </c>
      <c r="C9" s="4" t="s">
        <v>41</v>
      </c>
      <c r="D9" s="4">
        <v>250</v>
      </c>
      <c r="E9" s="4">
        <v>30</v>
      </c>
      <c r="F9" s="4" t="s">
        <v>7</v>
      </c>
      <c r="G9" s="4" t="s">
        <v>13</v>
      </c>
      <c r="H9" s="4">
        <v>1000007</v>
      </c>
      <c r="I9" s="4">
        <v>10</v>
      </c>
      <c r="J9" s="5">
        <v>45704</v>
      </c>
    </row>
    <row r="10" spans="1:10" x14ac:dyDescent="0.3">
      <c r="A10" s="4">
        <v>1001008</v>
      </c>
      <c r="B10" s="4">
        <v>10</v>
      </c>
      <c r="C10" s="4" t="s">
        <v>43</v>
      </c>
      <c r="D10" s="4">
        <v>300</v>
      </c>
      <c r="E10" s="4">
        <v>25</v>
      </c>
      <c r="F10" s="4" t="s">
        <v>7</v>
      </c>
      <c r="G10" s="4" t="s">
        <v>14</v>
      </c>
      <c r="H10" s="4">
        <v>1000008</v>
      </c>
      <c r="I10" s="4">
        <v>10</v>
      </c>
      <c r="J10" s="5">
        <v>45705</v>
      </c>
    </row>
    <row r="11" spans="1:10" x14ac:dyDescent="0.3">
      <c r="A11" s="4">
        <v>1001009</v>
      </c>
      <c r="B11" s="4">
        <v>10</v>
      </c>
      <c r="C11" s="4" t="s">
        <v>40</v>
      </c>
      <c r="D11" s="4">
        <v>350</v>
      </c>
      <c r="E11" s="4">
        <v>50</v>
      </c>
      <c r="F11" s="4" t="s">
        <v>7</v>
      </c>
      <c r="G11" s="4" t="s">
        <v>15</v>
      </c>
      <c r="H11" s="4">
        <v>1000009</v>
      </c>
      <c r="I11" s="4">
        <v>10</v>
      </c>
      <c r="J11" s="5">
        <v>45706</v>
      </c>
    </row>
    <row r="12" spans="1:10" x14ac:dyDescent="0.3">
      <c r="A12" s="4">
        <v>1001010</v>
      </c>
      <c r="B12" s="4">
        <v>10</v>
      </c>
      <c r="C12" s="4" t="s">
        <v>42</v>
      </c>
      <c r="D12" s="4">
        <v>400</v>
      </c>
      <c r="E12" s="4">
        <v>40</v>
      </c>
      <c r="F12" s="4" t="s">
        <v>7</v>
      </c>
      <c r="G12" s="4" t="s">
        <v>16</v>
      </c>
      <c r="H12" s="4">
        <v>1000010</v>
      </c>
      <c r="I12" s="4">
        <v>10</v>
      </c>
      <c r="J12" s="5">
        <v>45707</v>
      </c>
    </row>
    <row r="13" spans="1:10" x14ac:dyDescent="0.3">
      <c r="A13" s="4">
        <v>1001011</v>
      </c>
      <c r="B13" s="4">
        <v>10</v>
      </c>
      <c r="C13" s="4" t="s">
        <v>41</v>
      </c>
      <c r="D13" s="4">
        <v>150</v>
      </c>
      <c r="E13" s="4">
        <v>30</v>
      </c>
      <c r="F13" s="4" t="s">
        <v>7</v>
      </c>
      <c r="G13" s="4" t="s">
        <v>17</v>
      </c>
      <c r="H13" s="4">
        <v>1000011</v>
      </c>
      <c r="I13" s="4">
        <v>10</v>
      </c>
      <c r="J13" s="5">
        <v>45708</v>
      </c>
    </row>
    <row r="14" spans="1:10" x14ac:dyDescent="0.3">
      <c r="A14" s="4">
        <v>1001012</v>
      </c>
      <c r="B14" s="4">
        <v>10</v>
      </c>
      <c r="C14" s="4" t="s">
        <v>40</v>
      </c>
      <c r="D14" s="4">
        <v>500</v>
      </c>
      <c r="E14" s="4">
        <v>50</v>
      </c>
      <c r="F14" s="4" t="s">
        <v>7</v>
      </c>
      <c r="G14" s="4" t="s">
        <v>18</v>
      </c>
      <c r="H14" s="4">
        <v>1000012</v>
      </c>
      <c r="I14" s="4">
        <v>10</v>
      </c>
      <c r="J14" s="5">
        <v>45709</v>
      </c>
    </row>
    <row r="15" spans="1:10" x14ac:dyDescent="0.3">
      <c r="A15" s="4">
        <v>1001013</v>
      </c>
      <c r="B15" s="4">
        <v>10</v>
      </c>
      <c r="C15" s="4" t="s">
        <v>43</v>
      </c>
      <c r="D15" s="4">
        <v>200</v>
      </c>
      <c r="E15" s="4">
        <v>25</v>
      </c>
      <c r="F15" s="4" t="s">
        <v>7</v>
      </c>
      <c r="G15" s="4" t="s">
        <v>19</v>
      </c>
      <c r="H15" s="4">
        <v>1000013</v>
      </c>
      <c r="I15" s="4">
        <v>10</v>
      </c>
      <c r="J15" s="5">
        <v>45710</v>
      </c>
    </row>
    <row r="16" spans="1:10" x14ac:dyDescent="0.3">
      <c r="A16" s="4">
        <v>1001014</v>
      </c>
      <c r="B16" s="4">
        <v>10</v>
      </c>
      <c r="C16" s="4" t="s">
        <v>42</v>
      </c>
      <c r="D16" s="4">
        <v>250</v>
      </c>
      <c r="E16" s="4">
        <v>40</v>
      </c>
      <c r="F16" s="4" t="s">
        <v>7</v>
      </c>
      <c r="G16" s="4" t="s">
        <v>20</v>
      </c>
      <c r="H16" s="4">
        <v>1000014</v>
      </c>
      <c r="I16" s="4">
        <v>10</v>
      </c>
      <c r="J16" s="5">
        <v>45711</v>
      </c>
    </row>
    <row r="17" spans="1:10" x14ac:dyDescent="0.3">
      <c r="A17" s="4">
        <v>1001015</v>
      </c>
      <c r="B17" s="4">
        <v>10</v>
      </c>
      <c r="C17" s="4" t="s">
        <v>41</v>
      </c>
      <c r="D17" s="4">
        <v>400</v>
      </c>
      <c r="E17" s="4">
        <v>30</v>
      </c>
      <c r="F17" s="4" t="s">
        <v>7</v>
      </c>
      <c r="G17" s="4" t="s">
        <v>21</v>
      </c>
      <c r="H17" s="4">
        <v>1000015</v>
      </c>
      <c r="I17" s="4">
        <v>10</v>
      </c>
      <c r="J17" s="5">
        <v>45712</v>
      </c>
    </row>
    <row r="18" spans="1:10" x14ac:dyDescent="0.3">
      <c r="A18" s="4">
        <v>1001016</v>
      </c>
      <c r="B18" s="4">
        <v>10</v>
      </c>
      <c r="C18" s="4" t="s">
        <v>40</v>
      </c>
      <c r="D18" s="4">
        <v>300</v>
      </c>
      <c r="E18" s="4">
        <v>50</v>
      </c>
      <c r="F18" s="4" t="s">
        <v>7</v>
      </c>
      <c r="G18" s="4" t="s">
        <v>22</v>
      </c>
      <c r="H18" s="4">
        <v>1000016</v>
      </c>
      <c r="I18" s="4">
        <v>10</v>
      </c>
      <c r="J18" s="5">
        <v>45713</v>
      </c>
    </row>
    <row r="19" spans="1:10" x14ac:dyDescent="0.3">
      <c r="A19" s="4">
        <v>1001017</v>
      </c>
      <c r="B19" s="4">
        <v>10</v>
      </c>
      <c r="C19" s="4" t="s">
        <v>42</v>
      </c>
      <c r="D19" s="4">
        <v>150</v>
      </c>
      <c r="E19" s="4">
        <v>40</v>
      </c>
      <c r="F19" s="4" t="s">
        <v>7</v>
      </c>
      <c r="G19" s="4" t="s">
        <v>23</v>
      </c>
      <c r="H19" s="4">
        <v>1000017</v>
      </c>
      <c r="I19" s="4">
        <v>10</v>
      </c>
      <c r="J19" s="5">
        <v>45714</v>
      </c>
    </row>
    <row r="20" spans="1:10" x14ac:dyDescent="0.3">
      <c r="A20" s="4">
        <v>1001018</v>
      </c>
      <c r="B20" s="4">
        <v>10</v>
      </c>
      <c r="C20" s="4" t="s">
        <v>43</v>
      </c>
      <c r="D20" s="4">
        <v>500</v>
      </c>
      <c r="E20" s="4">
        <v>25</v>
      </c>
      <c r="F20" s="4" t="s">
        <v>7</v>
      </c>
      <c r="G20" s="4" t="s">
        <v>24</v>
      </c>
      <c r="H20" s="4">
        <v>1000018</v>
      </c>
      <c r="I20" s="4">
        <v>10</v>
      </c>
      <c r="J20" s="5">
        <v>45715</v>
      </c>
    </row>
    <row r="21" spans="1:10" x14ac:dyDescent="0.3">
      <c r="A21" s="4">
        <v>1001019</v>
      </c>
      <c r="B21" s="4">
        <v>10</v>
      </c>
      <c r="C21" s="4" t="s">
        <v>40</v>
      </c>
      <c r="D21" s="4">
        <v>250</v>
      </c>
      <c r="E21" s="4">
        <v>50</v>
      </c>
      <c r="F21" s="4" t="s">
        <v>7</v>
      </c>
      <c r="G21" s="4" t="s">
        <v>25</v>
      </c>
      <c r="H21" s="4">
        <v>1000019</v>
      </c>
      <c r="I21" s="4">
        <v>10</v>
      </c>
      <c r="J21" s="5">
        <v>45716</v>
      </c>
    </row>
    <row r="22" spans="1:10" x14ac:dyDescent="0.3">
      <c r="A22" s="4">
        <v>1001020</v>
      </c>
      <c r="B22" s="4">
        <v>10</v>
      </c>
      <c r="C22" s="4" t="s">
        <v>41</v>
      </c>
      <c r="D22" s="4">
        <v>200</v>
      </c>
      <c r="E22" s="4">
        <v>30</v>
      </c>
      <c r="F22" s="4" t="s">
        <v>7</v>
      </c>
      <c r="G22" s="4" t="s">
        <v>26</v>
      </c>
      <c r="H22" s="4">
        <v>1000020</v>
      </c>
      <c r="I22" s="4">
        <v>10</v>
      </c>
      <c r="J22" s="5">
        <v>45717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A0F1-9415-4B32-BC82-0085536B29E3}">
  <dimension ref="A1:J21"/>
  <sheetViews>
    <sheetView workbookViewId="0">
      <selection sqref="A1:XFD1048576"/>
    </sheetView>
  </sheetViews>
  <sheetFormatPr defaultRowHeight="14.4" x14ac:dyDescent="0.3"/>
  <cols>
    <col min="1" max="1" width="16.5546875" bestFit="1" customWidth="1"/>
    <col min="2" max="2" width="13.5546875" bestFit="1" customWidth="1"/>
    <col min="3" max="3" width="14.5546875" bestFit="1" customWidth="1"/>
    <col min="4" max="4" width="15.21875" bestFit="1" customWidth="1"/>
    <col min="5" max="5" width="13.33203125" bestFit="1" customWidth="1"/>
    <col min="6" max="6" width="7.5546875" bestFit="1" customWidth="1"/>
    <col min="7" max="7" width="14.88671875" bestFit="1" customWidth="1"/>
    <col min="8" max="8" width="6" bestFit="1" customWidth="1"/>
    <col min="9" max="9" width="12.88671875" bestFit="1" customWidth="1"/>
    <col min="10" max="10" width="11.33203125" bestFit="1" customWidth="1"/>
  </cols>
  <sheetData>
    <row r="1" spans="1:10" x14ac:dyDescent="0.3">
      <c r="A1" s="3" t="s">
        <v>63</v>
      </c>
      <c r="B1" s="3" t="s">
        <v>64</v>
      </c>
      <c r="C1" s="3" t="s">
        <v>0</v>
      </c>
      <c r="D1" s="3" t="s">
        <v>44</v>
      </c>
      <c r="E1" s="3" t="s">
        <v>45</v>
      </c>
      <c r="F1" s="3" t="s">
        <v>65</v>
      </c>
      <c r="G1" s="3" t="s">
        <v>66</v>
      </c>
      <c r="H1" s="3" t="s">
        <v>49</v>
      </c>
      <c r="I1" s="3" t="s">
        <v>46</v>
      </c>
      <c r="J1" s="3" t="s">
        <v>2</v>
      </c>
    </row>
    <row r="2" spans="1:10" x14ac:dyDescent="0.3">
      <c r="A2" s="4">
        <v>2001001</v>
      </c>
      <c r="B2" s="5">
        <v>45698</v>
      </c>
      <c r="C2" s="4">
        <v>1000001</v>
      </c>
      <c r="D2" s="4">
        <v>1001001</v>
      </c>
      <c r="E2" s="4" t="s">
        <v>51</v>
      </c>
      <c r="F2" s="4" t="s">
        <v>67</v>
      </c>
      <c r="G2" s="4" t="s">
        <v>68</v>
      </c>
      <c r="H2" s="4">
        <v>1</v>
      </c>
      <c r="I2" s="4" t="s">
        <v>52</v>
      </c>
      <c r="J2" s="4" t="s">
        <v>4</v>
      </c>
    </row>
    <row r="3" spans="1:10" x14ac:dyDescent="0.3">
      <c r="A3" s="4">
        <v>2001002</v>
      </c>
      <c r="B3" s="5">
        <v>45699</v>
      </c>
      <c r="C3" s="4">
        <v>1000002</v>
      </c>
      <c r="D3" s="4">
        <v>1001002</v>
      </c>
      <c r="E3" s="4" t="s">
        <v>55</v>
      </c>
      <c r="F3" s="4" t="s">
        <v>69</v>
      </c>
      <c r="G3" s="4" t="s">
        <v>7</v>
      </c>
      <c r="H3" s="4">
        <v>2</v>
      </c>
      <c r="I3" s="4" t="s">
        <v>56</v>
      </c>
      <c r="J3" s="4" t="s">
        <v>6</v>
      </c>
    </row>
    <row r="4" spans="1:10" x14ac:dyDescent="0.3">
      <c r="A4" s="4">
        <v>2001003</v>
      </c>
      <c r="B4" s="5">
        <v>45700</v>
      </c>
      <c r="C4" s="4">
        <v>1000003</v>
      </c>
      <c r="D4" s="4">
        <v>1001003</v>
      </c>
      <c r="E4" s="4" t="s">
        <v>51</v>
      </c>
      <c r="F4" s="4" t="s">
        <v>67</v>
      </c>
      <c r="G4" s="4" t="s">
        <v>68</v>
      </c>
      <c r="H4" s="4">
        <v>3</v>
      </c>
      <c r="I4" s="4" t="s">
        <v>52</v>
      </c>
      <c r="J4" s="4" t="s">
        <v>8</v>
      </c>
    </row>
    <row r="5" spans="1:10" x14ac:dyDescent="0.3">
      <c r="A5" s="4">
        <v>2001004</v>
      </c>
      <c r="B5" s="5">
        <v>45701</v>
      </c>
      <c r="C5" s="4">
        <v>1000004</v>
      </c>
      <c r="D5" s="4">
        <v>1001004</v>
      </c>
      <c r="E5" s="4" t="s">
        <v>60</v>
      </c>
      <c r="F5" s="4" t="s">
        <v>70</v>
      </c>
      <c r="G5" s="4" t="s">
        <v>7</v>
      </c>
      <c r="H5" s="4">
        <v>4</v>
      </c>
      <c r="I5" s="4" t="s">
        <v>56</v>
      </c>
      <c r="J5" s="4" t="s">
        <v>9</v>
      </c>
    </row>
    <row r="6" spans="1:10" x14ac:dyDescent="0.3">
      <c r="A6" s="4">
        <v>2001005</v>
      </c>
      <c r="B6" s="5">
        <v>45702</v>
      </c>
      <c r="C6" s="4">
        <v>1000005</v>
      </c>
      <c r="D6" s="4">
        <v>1001005</v>
      </c>
      <c r="E6" s="4" t="s">
        <v>51</v>
      </c>
      <c r="F6" s="4" t="s">
        <v>67</v>
      </c>
      <c r="G6" s="4" t="s">
        <v>68</v>
      </c>
      <c r="H6" s="4">
        <v>5</v>
      </c>
      <c r="I6" s="4" t="s">
        <v>52</v>
      </c>
      <c r="J6" s="4" t="s">
        <v>11</v>
      </c>
    </row>
    <row r="7" spans="1:10" x14ac:dyDescent="0.3">
      <c r="A7" s="4">
        <v>2001006</v>
      </c>
      <c r="B7" s="5">
        <v>45703</v>
      </c>
      <c r="C7" s="4">
        <v>1000006</v>
      </c>
      <c r="D7" s="4">
        <v>1001006</v>
      </c>
      <c r="E7" s="4" t="s">
        <v>55</v>
      </c>
      <c r="F7" s="4" t="s">
        <v>69</v>
      </c>
      <c r="G7" s="4" t="s">
        <v>7</v>
      </c>
      <c r="H7" s="4">
        <v>6</v>
      </c>
      <c r="I7" s="4" t="s">
        <v>56</v>
      </c>
      <c r="J7" s="4" t="s">
        <v>12</v>
      </c>
    </row>
    <row r="8" spans="1:10" x14ac:dyDescent="0.3">
      <c r="A8" s="4">
        <v>2001007</v>
      </c>
      <c r="B8" s="5">
        <v>45704</v>
      </c>
      <c r="C8" s="4">
        <v>1000007</v>
      </c>
      <c r="D8" s="4">
        <v>1001007</v>
      </c>
      <c r="E8" s="4" t="s">
        <v>60</v>
      </c>
      <c r="F8" s="4" t="s">
        <v>70</v>
      </c>
      <c r="G8" s="4" t="s">
        <v>68</v>
      </c>
      <c r="H8" s="4">
        <v>7</v>
      </c>
      <c r="I8" s="4" t="s">
        <v>52</v>
      </c>
      <c r="J8" s="4" t="s">
        <v>13</v>
      </c>
    </row>
    <row r="9" spans="1:10" x14ac:dyDescent="0.3">
      <c r="A9" s="4">
        <v>2001008</v>
      </c>
      <c r="B9" s="5">
        <v>45705</v>
      </c>
      <c r="C9" s="4">
        <v>1000008</v>
      </c>
      <c r="D9" s="4">
        <v>1001008</v>
      </c>
      <c r="E9" s="4" t="s">
        <v>51</v>
      </c>
      <c r="F9" s="4" t="s">
        <v>67</v>
      </c>
      <c r="G9" s="4" t="s">
        <v>7</v>
      </c>
      <c r="H9" s="4">
        <v>8</v>
      </c>
      <c r="I9" s="4" t="s">
        <v>56</v>
      </c>
      <c r="J9" s="4" t="s">
        <v>14</v>
      </c>
    </row>
    <row r="10" spans="1:10" x14ac:dyDescent="0.3">
      <c r="A10" s="4">
        <v>2001009</v>
      </c>
      <c r="B10" s="5">
        <v>45706</v>
      </c>
      <c r="C10" s="4">
        <v>1000009</v>
      </c>
      <c r="D10" s="4">
        <v>1001009</v>
      </c>
      <c r="E10" s="4" t="s">
        <v>55</v>
      </c>
      <c r="F10" s="4" t="s">
        <v>69</v>
      </c>
      <c r="G10" s="4" t="s">
        <v>68</v>
      </c>
      <c r="H10" s="4">
        <v>9</v>
      </c>
      <c r="I10" s="4" t="s">
        <v>52</v>
      </c>
      <c r="J10" s="4" t="s">
        <v>15</v>
      </c>
    </row>
    <row r="11" spans="1:10" x14ac:dyDescent="0.3">
      <c r="A11" s="4">
        <v>2001010</v>
      </c>
      <c r="B11" s="5">
        <v>45707</v>
      </c>
      <c r="C11" s="4">
        <v>1000010</v>
      </c>
      <c r="D11" s="4">
        <v>1001010</v>
      </c>
      <c r="E11" s="4" t="s">
        <v>60</v>
      </c>
      <c r="F11" s="4" t="s">
        <v>70</v>
      </c>
      <c r="G11" s="4" t="s">
        <v>7</v>
      </c>
      <c r="H11" s="4">
        <v>10</v>
      </c>
      <c r="I11" s="4" t="s">
        <v>56</v>
      </c>
      <c r="J11" s="4" t="s">
        <v>16</v>
      </c>
    </row>
    <row r="12" spans="1:10" x14ac:dyDescent="0.3">
      <c r="A12" s="4">
        <v>2001011</v>
      </c>
      <c r="B12" s="5">
        <v>45708</v>
      </c>
      <c r="C12" s="4">
        <v>1000011</v>
      </c>
      <c r="D12" s="4">
        <v>1001011</v>
      </c>
      <c r="E12" s="4" t="s">
        <v>51</v>
      </c>
      <c r="F12" s="4" t="s">
        <v>67</v>
      </c>
      <c r="G12" s="4" t="s">
        <v>68</v>
      </c>
      <c r="H12" s="4">
        <v>11</v>
      </c>
      <c r="I12" s="4" t="s">
        <v>52</v>
      </c>
      <c r="J12" s="4" t="s">
        <v>17</v>
      </c>
    </row>
    <row r="13" spans="1:10" x14ac:dyDescent="0.3">
      <c r="A13" s="4">
        <v>2001012</v>
      </c>
      <c r="B13" s="5">
        <v>45709</v>
      </c>
      <c r="C13" s="4">
        <v>1000012</v>
      </c>
      <c r="D13" s="4">
        <v>1001012</v>
      </c>
      <c r="E13" s="4" t="s">
        <v>55</v>
      </c>
      <c r="F13" s="4" t="s">
        <v>69</v>
      </c>
      <c r="G13" s="4" t="s">
        <v>7</v>
      </c>
      <c r="H13" s="4">
        <v>12</v>
      </c>
      <c r="I13" s="4" t="s">
        <v>56</v>
      </c>
      <c r="J13" s="4" t="s">
        <v>18</v>
      </c>
    </row>
    <row r="14" spans="1:10" x14ac:dyDescent="0.3">
      <c r="A14" s="4">
        <v>2001013</v>
      </c>
      <c r="B14" s="5">
        <v>45710</v>
      </c>
      <c r="C14" s="4">
        <v>1000013</v>
      </c>
      <c r="D14" s="4">
        <v>1001013</v>
      </c>
      <c r="E14" s="4" t="s">
        <v>60</v>
      </c>
      <c r="F14" s="4" t="s">
        <v>70</v>
      </c>
      <c r="G14" s="4" t="s">
        <v>68</v>
      </c>
      <c r="H14" s="4">
        <v>13</v>
      </c>
      <c r="I14" s="4" t="s">
        <v>52</v>
      </c>
      <c r="J14" s="4" t="s">
        <v>19</v>
      </c>
    </row>
    <row r="15" spans="1:10" x14ac:dyDescent="0.3">
      <c r="A15" s="4">
        <v>2001014</v>
      </c>
      <c r="B15" s="5">
        <v>45711</v>
      </c>
      <c r="C15" s="4">
        <v>1000014</v>
      </c>
      <c r="D15" s="4">
        <v>1001014</v>
      </c>
      <c r="E15" s="4" t="s">
        <v>51</v>
      </c>
      <c r="F15" s="4" t="s">
        <v>67</v>
      </c>
      <c r="G15" s="4" t="s">
        <v>7</v>
      </c>
      <c r="H15" s="4">
        <v>14</v>
      </c>
      <c r="I15" s="4" t="s">
        <v>56</v>
      </c>
      <c r="J15" s="4" t="s">
        <v>20</v>
      </c>
    </row>
    <row r="16" spans="1:10" x14ac:dyDescent="0.3">
      <c r="A16" s="4">
        <v>2001015</v>
      </c>
      <c r="B16" s="5">
        <v>45712</v>
      </c>
      <c r="C16" s="4">
        <v>1000015</v>
      </c>
      <c r="D16" s="4">
        <v>1001015</v>
      </c>
      <c r="E16" s="4" t="s">
        <v>55</v>
      </c>
      <c r="F16" s="4" t="s">
        <v>69</v>
      </c>
      <c r="G16" s="4" t="s">
        <v>68</v>
      </c>
      <c r="H16" s="4">
        <v>15</v>
      </c>
      <c r="I16" s="4" t="s">
        <v>52</v>
      </c>
      <c r="J16" s="4" t="s">
        <v>21</v>
      </c>
    </row>
    <row r="17" spans="1:10" x14ac:dyDescent="0.3">
      <c r="A17" s="4">
        <v>2001016</v>
      </c>
      <c r="B17" s="5">
        <v>45713</v>
      </c>
      <c r="C17" s="4">
        <v>1000016</v>
      </c>
      <c r="D17" s="4">
        <v>1001016</v>
      </c>
      <c r="E17" s="4" t="s">
        <v>60</v>
      </c>
      <c r="F17" s="4" t="s">
        <v>70</v>
      </c>
      <c r="G17" s="4" t="s">
        <v>7</v>
      </c>
      <c r="H17" s="4">
        <v>16</v>
      </c>
      <c r="I17" s="4" t="s">
        <v>56</v>
      </c>
      <c r="J17" s="4" t="s">
        <v>22</v>
      </c>
    </row>
    <row r="18" spans="1:10" x14ac:dyDescent="0.3">
      <c r="A18" s="4">
        <v>2001017</v>
      </c>
      <c r="B18" s="5">
        <v>45714</v>
      </c>
      <c r="C18" s="4">
        <v>1000017</v>
      </c>
      <c r="D18" s="4">
        <v>1001017</v>
      </c>
      <c r="E18" s="4" t="s">
        <v>51</v>
      </c>
      <c r="F18" s="4" t="s">
        <v>67</v>
      </c>
      <c r="G18" s="4" t="s">
        <v>68</v>
      </c>
      <c r="H18" s="4">
        <v>17</v>
      </c>
      <c r="I18" s="4" t="s">
        <v>52</v>
      </c>
      <c r="J18" s="4" t="s">
        <v>23</v>
      </c>
    </row>
    <row r="19" spans="1:10" x14ac:dyDescent="0.3">
      <c r="A19" s="4">
        <v>2001018</v>
      </c>
      <c r="B19" s="5">
        <v>45715</v>
      </c>
      <c r="C19" s="4">
        <v>1000018</v>
      </c>
      <c r="D19" s="4">
        <v>1001018</v>
      </c>
      <c r="E19" s="4" t="s">
        <v>55</v>
      </c>
      <c r="F19" s="4" t="s">
        <v>69</v>
      </c>
      <c r="G19" s="4" t="s">
        <v>7</v>
      </c>
      <c r="H19" s="4">
        <v>18</v>
      </c>
      <c r="I19" s="4" t="s">
        <v>56</v>
      </c>
      <c r="J19" s="4" t="s">
        <v>24</v>
      </c>
    </row>
    <row r="20" spans="1:10" x14ac:dyDescent="0.3">
      <c r="A20" s="4">
        <v>2001019</v>
      </c>
      <c r="B20" s="5">
        <v>45716</v>
      </c>
      <c r="C20" s="4">
        <v>1000019</v>
      </c>
      <c r="D20" s="4">
        <v>1001019</v>
      </c>
      <c r="E20" s="4" t="s">
        <v>60</v>
      </c>
      <c r="F20" s="4" t="s">
        <v>70</v>
      </c>
      <c r="G20" s="4" t="s">
        <v>68</v>
      </c>
      <c r="H20" s="4">
        <v>19</v>
      </c>
      <c r="I20" s="4" t="s">
        <v>52</v>
      </c>
      <c r="J20" s="4" t="s">
        <v>25</v>
      </c>
    </row>
    <row r="21" spans="1:10" x14ac:dyDescent="0.3">
      <c r="A21" s="4">
        <v>2001020</v>
      </c>
      <c r="B21" s="5">
        <v>45717</v>
      </c>
      <c r="C21" s="4">
        <v>1000020</v>
      </c>
      <c r="D21" s="4">
        <v>1001020</v>
      </c>
      <c r="E21" s="4" t="s">
        <v>51</v>
      </c>
      <c r="F21" s="4" t="s">
        <v>67</v>
      </c>
      <c r="G21" s="4" t="s">
        <v>7</v>
      </c>
      <c r="H21" s="4">
        <v>20</v>
      </c>
      <c r="I21" s="4" t="s">
        <v>56</v>
      </c>
      <c r="J21" s="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FD8C-DE35-425C-8824-44BAA8EDF53C}">
  <dimension ref="A1:J22"/>
  <sheetViews>
    <sheetView workbookViewId="0">
      <selection sqref="A1:XFD1048576"/>
    </sheetView>
  </sheetViews>
  <sheetFormatPr defaultRowHeight="14.4" x14ac:dyDescent="0.3"/>
  <cols>
    <col min="1" max="1" width="16.5546875" bestFit="1" customWidth="1"/>
    <col min="2" max="2" width="12.21875" bestFit="1" customWidth="1"/>
    <col min="3" max="3" width="15.44140625" bestFit="1" customWidth="1"/>
    <col min="4" max="4" width="15.77734375" bestFit="1" customWidth="1"/>
    <col min="5" max="5" width="10.5546875" bestFit="1" customWidth="1"/>
    <col min="6" max="6" width="15.21875" bestFit="1" customWidth="1"/>
    <col min="7" max="7" width="11.33203125" bestFit="1" customWidth="1"/>
    <col min="8" max="8" width="14.5546875" bestFit="1" customWidth="1"/>
    <col min="9" max="9" width="9.5546875" bestFit="1" customWidth="1"/>
    <col min="10" max="10" width="13.5546875" bestFit="1" customWidth="1"/>
  </cols>
  <sheetData>
    <row r="1" spans="1:10" x14ac:dyDescent="0.3">
      <c r="A1" s="3" t="s">
        <v>63</v>
      </c>
      <c r="B1" s="3" t="s">
        <v>34</v>
      </c>
      <c r="C1" s="3" t="s">
        <v>35</v>
      </c>
      <c r="D1" s="3" t="s">
        <v>71</v>
      </c>
      <c r="E1" s="3" t="s">
        <v>38</v>
      </c>
      <c r="F1" s="3" t="s">
        <v>44</v>
      </c>
      <c r="G1" s="3" t="s">
        <v>2</v>
      </c>
      <c r="H1" s="3" t="s">
        <v>0</v>
      </c>
      <c r="I1" s="3" t="s">
        <v>62</v>
      </c>
      <c r="J1" s="3" t="s">
        <v>64</v>
      </c>
    </row>
    <row r="2" spans="1:10" x14ac:dyDescent="0.3">
      <c r="A2" s="4">
        <v>2001001</v>
      </c>
      <c r="B2" s="4">
        <v>10</v>
      </c>
      <c r="C2" s="4" t="s">
        <v>40</v>
      </c>
      <c r="D2" s="4">
        <v>100</v>
      </c>
      <c r="E2" s="4" t="s">
        <v>7</v>
      </c>
      <c r="F2" s="4">
        <v>1001001</v>
      </c>
      <c r="G2" s="4" t="s">
        <v>4</v>
      </c>
      <c r="H2" s="4">
        <v>1000001</v>
      </c>
      <c r="I2" s="4">
        <v>10</v>
      </c>
      <c r="J2" s="5">
        <v>45698</v>
      </c>
    </row>
    <row r="3" spans="1:10" x14ac:dyDescent="0.3">
      <c r="A3" s="4">
        <v>2001001</v>
      </c>
      <c r="B3" s="4">
        <v>20</v>
      </c>
      <c r="C3" s="4" t="s">
        <v>41</v>
      </c>
      <c r="D3" s="4">
        <v>200</v>
      </c>
      <c r="E3" s="4" t="s">
        <v>7</v>
      </c>
      <c r="F3" s="4">
        <v>1001001</v>
      </c>
      <c r="G3" s="4" t="s">
        <v>4</v>
      </c>
      <c r="H3" s="4">
        <v>1000001</v>
      </c>
      <c r="I3" s="4">
        <v>20</v>
      </c>
      <c r="J3" s="5">
        <v>45698</v>
      </c>
    </row>
    <row r="4" spans="1:10" x14ac:dyDescent="0.3">
      <c r="A4" s="4">
        <v>2001002</v>
      </c>
      <c r="B4" s="4">
        <v>10</v>
      </c>
      <c r="C4" s="4" t="s">
        <v>42</v>
      </c>
      <c r="D4" s="4">
        <v>150</v>
      </c>
      <c r="E4" s="4" t="s">
        <v>7</v>
      </c>
      <c r="F4" s="4">
        <v>1001002</v>
      </c>
      <c r="G4" s="4" t="s">
        <v>6</v>
      </c>
      <c r="H4" s="4">
        <v>1000002</v>
      </c>
      <c r="I4" s="4">
        <v>10</v>
      </c>
      <c r="J4" s="5">
        <v>45699</v>
      </c>
    </row>
    <row r="5" spans="1:10" x14ac:dyDescent="0.3">
      <c r="A5" s="4">
        <v>2001003</v>
      </c>
      <c r="B5" s="4">
        <v>10</v>
      </c>
      <c r="C5" s="4" t="s">
        <v>40</v>
      </c>
      <c r="D5" s="4">
        <v>300</v>
      </c>
      <c r="E5" s="4" t="s">
        <v>7</v>
      </c>
      <c r="F5" s="4">
        <v>1001003</v>
      </c>
      <c r="G5" s="4" t="s">
        <v>8</v>
      </c>
      <c r="H5" s="4">
        <v>1000003</v>
      </c>
      <c r="I5" s="4">
        <v>10</v>
      </c>
      <c r="J5" s="5">
        <v>45700</v>
      </c>
    </row>
    <row r="6" spans="1:10" x14ac:dyDescent="0.3">
      <c r="A6" s="4">
        <v>2001004</v>
      </c>
      <c r="B6" s="4">
        <v>10</v>
      </c>
      <c r="C6" s="4" t="s">
        <v>43</v>
      </c>
      <c r="D6" s="4">
        <v>500</v>
      </c>
      <c r="E6" s="4" t="s">
        <v>7</v>
      </c>
      <c r="F6" s="4">
        <v>1001004</v>
      </c>
      <c r="G6" s="4" t="s">
        <v>9</v>
      </c>
      <c r="H6" s="4">
        <v>1000004</v>
      </c>
      <c r="I6" s="4">
        <v>10</v>
      </c>
      <c r="J6" s="5">
        <v>45701</v>
      </c>
    </row>
    <row r="7" spans="1:10" x14ac:dyDescent="0.3">
      <c r="A7" s="4">
        <v>2001005</v>
      </c>
      <c r="B7" s="4">
        <v>10</v>
      </c>
      <c r="C7" s="4" t="s">
        <v>40</v>
      </c>
      <c r="D7" s="4">
        <v>200</v>
      </c>
      <c r="E7" s="4" t="s">
        <v>7</v>
      </c>
      <c r="F7" s="4">
        <v>1001005</v>
      </c>
      <c r="G7" s="4" t="s">
        <v>11</v>
      </c>
      <c r="H7" s="4">
        <v>1000005</v>
      </c>
      <c r="I7" s="4">
        <v>10</v>
      </c>
      <c r="J7" s="5">
        <v>45702</v>
      </c>
    </row>
    <row r="8" spans="1:10" x14ac:dyDescent="0.3">
      <c r="A8" s="4">
        <v>2001006</v>
      </c>
      <c r="B8" s="4">
        <v>10</v>
      </c>
      <c r="C8" s="4" t="s">
        <v>42</v>
      </c>
      <c r="D8" s="4">
        <v>120</v>
      </c>
      <c r="E8" s="4" t="s">
        <v>7</v>
      </c>
      <c r="F8" s="4">
        <v>1001006</v>
      </c>
      <c r="G8" s="4" t="s">
        <v>12</v>
      </c>
      <c r="H8" s="4">
        <v>1000006</v>
      </c>
      <c r="I8" s="4">
        <v>10</v>
      </c>
      <c r="J8" s="5">
        <v>45703</v>
      </c>
    </row>
    <row r="9" spans="1:10" x14ac:dyDescent="0.3">
      <c r="A9" s="4">
        <v>2001007</v>
      </c>
      <c r="B9" s="4">
        <v>10</v>
      </c>
      <c r="C9" s="4" t="s">
        <v>41</v>
      </c>
      <c r="D9" s="4">
        <v>250</v>
      </c>
      <c r="E9" s="4" t="s">
        <v>7</v>
      </c>
      <c r="F9" s="4">
        <v>1001007</v>
      </c>
      <c r="G9" s="4" t="s">
        <v>13</v>
      </c>
      <c r="H9" s="4">
        <v>1000007</v>
      </c>
      <c r="I9" s="4">
        <v>10</v>
      </c>
      <c r="J9" s="5">
        <v>45704</v>
      </c>
    </row>
    <row r="10" spans="1:10" x14ac:dyDescent="0.3">
      <c r="A10" s="4">
        <v>2001008</v>
      </c>
      <c r="B10" s="4">
        <v>10</v>
      </c>
      <c r="C10" s="4" t="s">
        <v>43</v>
      </c>
      <c r="D10" s="4">
        <v>300</v>
      </c>
      <c r="E10" s="4" t="s">
        <v>7</v>
      </c>
      <c r="F10" s="4">
        <v>1001008</v>
      </c>
      <c r="G10" s="4" t="s">
        <v>14</v>
      </c>
      <c r="H10" s="4">
        <v>1000008</v>
      </c>
      <c r="I10" s="4">
        <v>10</v>
      </c>
      <c r="J10" s="5">
        <v>45705</v>
      </c>
    </row>
    <row r="11" spans="1:10" x14ac:dyDescent="0.3">
      <c r="A11" s="4">
        <v>2001009</v>
      </c>
      <c r="B11" s="4">
        <v>10</v>
      </c>
      <c r="C11" s="4" t="s">
        <v>40</v>
      </c>
      <c r="D11" s="4">
        <v>350</v>
      </c>
      <c r="E11" s="4" t="s">
        <v>7</v>
      </c>
      <c r="F11" s="4">
        <v>1001009</v>
      </c>
      <c r="G11" s="4" t="s">
        <v>15</v>
      </c>
      <c r="H11" s="4">
        <v>1000009</v>
      </c>
      <c r="I11" s="4">
        <v>10</v>
      </c>
      <c r="J11" s="5">
        <v>45706</v>
      </c>
    </row>
    <row r="12" spans="1:10" x14ac:dyDescent="0.3">
      <c r="A12" s="4">
        <v>2001010</v>
      </c>
      <c r="B12" s="4">
        <v>10</v>
      </c>
      <c r="C12" s="4" t="s">
        <v>42</v>
      </c>
      <c r="D12" s="4">
        <v>400</v>
      </c>
      <c r="E12" s="4" t="s">
        <v>7</v>
      </c>
      <c r="F12" s="4">
        <v>1001010</v>
      </c>
      <c r="G12" s="4" t="s">
        <v>16</v>
      </c>
      <c r="H12" s="4">
        <v>1000010</v>
      </c>
      <c r="I12" s="4">
        <v>10</v>
      </c>
      <c r="J12" s="5">
        <v>45707</v>
      </c>
    </row>
    <row r="13" spans="1:10" x14ac:dyDescent="0.3">
      <c r="A13" s="4">
        <v>2001011</v>
      </c>
      <c r="B13" s="4">
        <v>10</v>
      </c>
      <c r="C13" s="4" t="s">
        <v>41</v>
      </c>
      <c r="D13" s="4">
        <v>150</v>
      </c>
      <c r="E13" s="4" t="s">
        <v>7</v>
      </c>
      <c r="F13" s="4">
        <v>1001011</v>
      </c>
      <c r="G13" s="4" t="s">
        <v>17</v>
      </c>
      <c r="H13" s="4">
        <v>1000011</v>
      </c>
      <c r="I13" s="4">
        <v>10</v>
      </c>
      <c r="J13" s="5">
        <v>45708</v>
      </c>
    </row>
    <row r="14" spans="1:10" x14ac:dyDescent="0.3">
      <c r="A14" s="4">
        <v>2001012</v>
      </c>
      <c r="B14" s="4">
        <v>10</v>
      </c>
      <c r="C14" s="4" t="s">
        <v>40</v>
      </c>
      <c r="D14" s="4">
        <v>500</v>
      </c>
      <c r="E14" s="4" t="s">
        <v>7</v>
      </c>
      <c r="F14" s="4">
        <v>1001012</v>
      </c>
      <c r="G14" s="4" t="s">
        <v>18</v>
      </c>
      <c r="H14" s="4">
        <v>1000012</v>
      </c>
      <c r="I14" s="4">
        <v>10</v>
      </c>
      <c r="J14" s="5">
        <v>45709</v>
      </c>
    </row>
    <row r="15" spans="1:10" x14ac:dyDescent="0.3">
      <c r="A15" s="4">
        <v>2001013</v>
      </c>
      <c r="B15" s="4">
        <v>10</v>
      </c>
      <c r="C15" s="4" t="s">
        <v>43</v>
      </c>
      <c r="D15" s="4">
        <v>200</v>
      </c>
      <c r="E15" s="4" t="s">
        <v>7</v>
      </c>
      <c r="F15" s="4">
        <v>1001013</v>
      </c>
      <c r="G15" s="4" t="s">
        <v>19</v>
      </c>
      <c r="H15" s="4">
        <v>1000013</v>
      </c>
      <c r="I15" s="4">
        <v>10</v>
      </c>
      <c r="J15" s="5">
        <v>45710</v>
      </c>
    </row>
    <row r="16" spans="1:10" x14ac:dyDescent="0.3">
      <c r="A16" s="4">
        <v>2001014</v>
      </c>
      <c r="B16" s="4">
        <v>10</v>
      </c>
      <c r="C16" s="4" t="s">
        <v>42</v>
      </c>
      <c r="D16" s="4">
        <v>250</v>
      </c>
      <c r="E16" s="4" t="s">
        <v>7</v>
      </c>
      <c r="F16" s="4">
        <v>1001014</v>
      </c>
      <c r="G16" s="4" t="s">
        <v>20</v>
      </c>
      <c r="H16" s="4">
        <v>1000014</v>
      </c>
      <c r="I16" s="4">
        <v>10</v>
      </c>
      <c r="J16" s="5">
        <v>45711</v>
      </c>
    </row>
    <row r="17" spans="1:10" x14ac:dyDescent="0.3">
      <c r="A17" s="4">
        <v>2001015</v>
      </c>
      <c r="B17" s="4">
        <v>10</v>
      </c>
      <c r="C17" s="4" t="s">
        <v>41</v>
      </c>
      <c r="D17" s="4">
        <v>400</v>
      </c>
      <c r="E17" s="4" t="s">
        <v>7</v>
      </c>
      <c r="F17" s="4">
        <v>1001015</v>
      </c>
      <c r="G17" s="4" t="s">
        <v>21</v>
      </c>
      <c r="H17" s="4">
        <v>1000015</v>
      </c>
      <c r="I17" s="4">
        <v>10</v>
      </c>
      <c r="J17" s="5">
        <v>45712</v>
      </c>
    </row>
    <row r="18" spans="1:10" x14ac:dyDescent="0.3">
      <c r="A18" s="4">
        <v>2001016</v>
      </c>
      <c r="B18" s="4">
        <v>10</v>
      </c>
      <c r="C18" s="4" t="s">
        <v>40</v>
      </c>
      <c r="D18" s="4">
        <v>300</v>
      </c>
      <c r="E18" s="4" t="s">
        <v>7</v>
      </c>
      <c r="F18" s="4">
        <v>1001016</v>
      </c>
      <c r="G18" s="4" t="s">
        <v>22</v>
      </c>
      <c r="H18" s="4">
        <v>1000016</v>
      </c>
      <c r="I18" s="4">
        <v>10</v>
      </c>
      <c r="J18" s="5">
        <v>45713</v>
      </c>
    </row>
    <row r="19" spans="1:10" x14ac:dyDescent="0.3">
      <c r="A19" s="4">
        <v>2001017</v>
      </c>
      <c r="B19" s="4">
        <v>10</v>
      </c>
      <c r="C19" s="4" t="s">
        <v>42</v>
      </c>
      <c r="D19" s="4">
        <v>150</v>
      </c>
      <c r="E19" s="4" t="s">
        <v>7</v>
      </c>
      <c r="F19" s="4">
        <v>1001017</v>
      </c>
      <c r="G19" s="4" t="s">
        <v>23</v>
      </c>
      <c r="H19" s="4">
        <v>1000017</v>
      </c>
      <c r="I19" s="4">
        <v>10</v>
      </c>
      <c r="J19" s="5">
        <v>45714</v>
      </c>
    </row>
    <row r="20" spans="1:10" x14ac:dyDescent="0.3">
      <c r="A20" s="4">
        <v>2001018</v>
      </c>
      <c r="B20" s="4">
        <v>10</v>
      </c>
      <c r="C20" s="4" t="s">
        <v>43</v>
      </c>
      <c r="D20" s="4">
        <v>500</v>
      </c>
      <c r="E20" s="4" t="s">
        <v>7</v>
      </c>
      <c r="F20" s="4">
        <v>1001018</v>
      </c>
      <c r="G20" s="4" t="s">
        <v>24</v>
      </c>
      <c r="H20" s="4">
        <v>1000018</v>
      </c>
      <c r="I20" s="4">
        <v>10</v>
      </c>
      <c r="J20" s="5">
        <v>45715</v>
      </c>
    </row>
    <row r="21" spans="1:10" x14ac:dyDescent="0.3">
      <c r="A21" s="4">
        <v>2001019</v>
      </c>
      <c r="B21" s="4">
        <v>10</v>
      </c>
      <c r="C21" s="4" t="s">
        <v>40</v>
      </c>
      <c r="D21" s="4">
        <v>250</v>
      </c>
      <c r="E21" s="4" t="s">
        <v>7</v>
      </c>
      <c r="F21" s="4">
        <v>1001019</v>
      </c>
      <c r="G21" s="4" t="s">
        <v>25</v>
      </c>
      <c r="H21" s="4">
        <v>1000019</v>
      </c>
      <c r="I21" s="4">
        <v>10</v>
      </c>
      <c r="J21" s="5">
        <v>45716</v>
      </c>
    </row>
    <row r="22" spans="1:10" x14ac:dyDescent="0.3">
      <c r="A22" s="4">
        <v>2001020</v>
      </c>
      <c r="B22" s="4">
        <v>10</v>
      </c>
      <c r="C22" s="4" t="s">
        <v>41</v>
      </c>
      <c r="D22" s="4">
        <v>200</v>
      </c>
      <c r="E22" s="4" t="s">
        <v>7</v>
      </c>
      <c r="F22" s="4">
        <v>1001020</v>
      </c>
      <c r="G22" s="4" t="s">
        <v>26</v>
      </c>
      <c r="H22" s="4">
        <v>1000020</v>
      </c>
      <c r="I22" s="4">
        <v>10</v>
      </c>
      <c r="J22" s="5">
        <v>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KNA1</vt:lpstr>
      <vt:lpstr>LFA1</vt:lpstr>
      <vt:lpstr>VBAK</vt:lpstr>
      <vt:lpstr>VBAP</vt:lpstr>
      <vt:lpstr>LIKP</vt:lpstr>
      <vt:lpstr>LIPS</vt:lpstr>
      <vt:lpstr>VTTK</vt:lpstr>
      <vt:lpstr>VTTP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Sharma</dc:creator>
  <cp:lastModifiedBy>Mayank Sharma</cp:lastModifiedBy>
  <dcterms:created xsi:type="dcterms:W3CDTF">2025-02-24T11:12:00Z</dcterms:created>
  <dcterms:modified xsi:type="dcterms:W3CDTF">2025-02-24T11:38:34Z</dcterms:modified>
</cp:coreProperties>
</file>