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r573\OneDrive - Københavns Universitet\Radimax\Experiments\2018\Wheat\"/>
    </mc:Choice>
  </mc:AlternateContent>
  <bookViews>
    <workbookView xWindow="0" yWindow="0" windowWidth="15530" windowHeight="7050" activeTab="1"/>
  </bookViews>
  <sheets>
    <sheet name="15N" sheetId="1" r:id="rId1"/>
    <sheet name="DH2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" i="2" l="1"/>
  <c r="G244" i="2"/>
  <c r="G243" i="2"/>
  <c r="G249" i="2" s="1"/>
  <c r="G198" i="2"/>
  <c r="G201" i="2" s="1"/>
  <c r="G153" i="2"/>
  <c r="G156" i="2" s="1"/>
  <c r="G117" i="2"/>
  <c r="G114" i="2"/>
  <c r="G24" i="2"/>
  <c r="G27" i="2" s="1"/>
  <c r="G28" i="2" s="1"/>
  <c r="G31" i="2" s="1"/>
  <c r="G21" i="2"/>
  <c r="G3" i="2"/>
  <c r="G4" i="2" s="1"/>
  <c r="G5" i="2" s="1"/>
  <c r="G6" i="2" s="1"/>
  <c r="J601" i="1" l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E324" i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52" i="1" s="1"/>
  <c r="E354" i="1" s="1"/>
  <c r="E356" i="1" s="1"/>
  <c r="E358" i="1" s="1"/>
  <c r="E360" i="1" s="1"/>
  <c r="E362" i="1" s="1"/>
  <c r="E364" i="1" s="1"/>
  <c r="E366" i="1" s="1"/>
  <c r="E368" i="1" s="1"/>
  <c r="E370" i="1" s="1"/>
  <c r="E372" i="1" s="1"/>
  <c r="E374" i="1" s="1"/>
  <c r="E376" i="1" s="1"/>
  <c r="E378" i="1" s="1"/>
  <c r="E380" i="1" s="1"/>
  <c r="E382" i="1" s="1"/>
  <c r="E384" i="1" s="1"/>
  <c r="E386" i="1" s="1"/>
  <c r="E388" i="1" s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412" i="1" s="1"/>
  <c r="E414" i="1" s="1"/>
  <c r="E416" i="1" s="1"/>
  <c r="E418" i="1" s="1"/>
  <c r="E420" i="1" s="1"/>
  <c r="E422" i="1" s="1"/>
  <c r="E424" i="1" s="1"/>
  <c r="E426" i="1" s="1"/>
  <c r="E428" i="1" s="1"/>
  <c r="E430" i="1" s="1"/>
  <c r="E432" i="1" s="1"/>
  <c r="E434" i="1" s="1"/>
  <c r="E436" i="1" s="1"/>
  <c r="E438" i="1" s="1"/>
  <c r="E440" i="1" s="1"/>
  <c r="E442" i="1" s="1"/>
  <c r="E444" i="1" s="1"/>
  <c r="E446" i="1" s="1"/>
  <c r="E448" i="1" s="1"/>
  <c r="E450" i="1" s="1"/>
  <c r="E452" i="1" s="1"/>
  <c r="E454" i="1" s="1"/>
  <c r="E456" i="1" s="1"/>
  <c r="E458" i="1" s="1"/>
  <c r="E460" i="1" s="1"/>
  <c r="E462" i="1" s="1"/>
  <c r="E464" i="1" s="1"/>
  <c r="E466" i="1" s="1"/>
  <c r="E468" i="1" s="1"/>
  <c r="E470" i="1" s="1"/>
  <c r="E472" i="1" s="1"/>
  <c r="E474" i="1" s="1"/>
  <c r="E476" i="1" s="1"/>
  <c r="E478" i="1" s="1"/>
  <c r="E480" i="1" s="1"/>
  <c r="E482" i="1" s="1"/>
  <c r="E484" i="1" s="1"/>
  <c r="E486" i="1" s="1"/>
  <c r="E488" i="1" s="1"/>
  <c r="E490" i="1" s="1"/>
  <c r="E492" i="1" s="1"/>
  <c r="E494" i="1" s="1"/>
  <c r="E496" i="1" s="1"/>
  <c r="E498" i="1" s="1"/>
  <c r="E500" i="1" s="1"/>
  <c r="E502" i="1" s="1"/>
  <c r="E504" i="1" s="1"/>
  <c r="E506" i="1" s="1"/>
  <c r="E508" i="1" s="1"/>
  <c r="E510" i="1" s="1"/>
  <c r="E512" i="1" s="1"/>
  <c r="E514" i="1" s="1"/>
  <c r="E516" i="1" s="1"/>
  <c r="E518" i="1" s="1"/>
  <c r="E520" i="1" s="1"/>
  <c r="E522" i="1" s="1"/>
  <c r="E524" i="1" s="1"/>
  <c r="E526" i="1" s="1"/>
  <c r="E528" i="1" s="1"/>
  <c r="E530" i="1" s="1"/>
  <c r="E532" i="1" s="1"/>
  <c r="E534" i="1" s="1"/>
  <c r="E536" i="1" s="1"/>
  <c r="E538" i="1" s="1"/>
  <c r="E540" i="1" s="1"/>
  <c r="E542" i="1" s="1"/>
  <c r="E544" i="1" s="1"/>
  <c r="E546" i="1" s="1"/>
  <c r="E548" i="1" s="1"/>
  <c r="E550" i="1" s="1"/>
  <c r="E552" i="1" s="1"/>
  <c r="E554" i="1" s="1"/>
  <c r="E556" i="1" s="1"/>
  <c r="E558" i="1" s="1"/>
  <c r="E560" i="1" s="1"/>
  <c r="E562" i="1" s="1"/>
  <c r="E564" i="1" s="1"/>
  <c r="E566" i="1" s="1"/>
  <c r="E568" i="1" s="1"/>
  <c r="E570" i="1" s="1"/>
  <c r="E572" i="1" s="1"/>
  <c r="E574" i="1" s="1"/>
  <c r="E576" i="1" s="1"/>
  <c r="E578" i="1" s="1"/>
  <c r="E580" i="1" s="1"/>
  <c r="E582" i="1" s="1"/>
  <c r="E584" i="1" s="1"/>
  <c r="E586" i="1" s="1"/>
  <c r="E588" i="1" s="1"/>
  <c r="E590" i="1" s="1"/>
  <c r="E592" i="1" s="1"/>
  <c r="E594" i="1" s="1"/>
  <c r="E596" i="1" s="1"/>
  <c r="E598" i="1" s="1"/>
  <c r="E600" i="1" s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E305" i="1"/>
  <c r="E307" i="1" s="1"/>
  <c r="E309" i="1" s="1"/>
  <c r="E311" i="1" s="1"/>
  <c r="E313" i="1" s="1"/>
  <c r="E315" i="1" s="1"/>
  <c r="E317" i="1" s="1"/>
  <c r="E319" i="1" s="1"/>
  <c r="E321" i="1" s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351" i="1" s="1"/>
  <c r="E353" i="1" s="1"/>
  <c r="E355" i="1" s="1"/>
  <c r="E357" i="1" s="1"/>
  <c r="E359" i="1" s="1"/>
  <c r="E361" i="1" s="1"/>
  <c r="E363" i="1" s="1"/>
  <c r="E365" i="1" s="1"/>
  <c r="E367" i="1" s="1"/>
  <c r="E369" i="1" s="1"/>
  <c r="E371" i="1" s="1"/>
  <c r="E373" i="1" s="1"/>
  <c r="E375" i="1" s="1"/>
  <c r="E377" i="1" s="1"/>
  <c r="E379" i="1" s="1"/>
  <c r="E381" i="1" s="1"/>
  <c r="E383" i="1" s="1"/>
  <c r="E385" i="1" s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413" i="1" s="1"/>
  <c r="E415" i="1" s="1"/>
  <c r="E417" i="1" s="1"/>
  <c r="E419" i="1" s="1"/>
  <c r="E421" i="1" s="1"/>
  <c r="E423" i="1" s="1"/>
  <c r="E425" i="1" s="1"/>
  <c r="E427" i="1" s="1"/>
  <c r="E429" i="1" s="1"/>
  <c r="E431" i="1" s="1"/>
  <c r="E433" i="1" s="1"/>
  <c r="E435" i="1" s="1"/>
  <c r="E437" i="1" s="1"/>
  <c r="E439" i="1" s="1"/>
  <c r="E441" i="1" s="1"/>
  <c r="E443" i="1" s="1"/>
  <c r="E445" i="1" s="1"/>
  <c r="E447" i="1" s="1"/>
  <c r="E449" i="1" s="1"/>
  <c r="E451" i="1" s="1"/>
  <c r="E453" i="1" s="1"/>
  <c r="E455" i="1" s="1"/>
  <c r="E457" i="1" s="1"/>
  <c r="E459" i="1" s="1"/>
  <c r="E461" i="1" s="1"/>
  <c r="E463" i="1" s="1"/>
  <c r="E465" i="1" s="1"/>
  <c r="E467" i="1" s="1"/>
  <c r="E469" i="1" s="1"/>
  <c r="E471" i="1" s="1"/>
  <c r="E473" i="1" s="1"/>
  <c r="E475" i="1" s="1"/>
  <c r="E477" i="1" s="1"/>
  <c r="E479" i="1" s="1"/>
  <c r="E481" i="1" s="1"/>
  <c r="E483" i="1" s="1"/>
  <c r="E485" i="1" s="1"/>
  <c r="E487" i="1" s="1"/>
  <c r="E489" i="1" s="1"/>
  <c r="E491" i="1" s="1"/>
  <c r="E493" i="1" s="1"/>
  <c r="E495" i="1" s="1"/>
  <c r="E497" i="1" s="1"/>
  <c r="E499" i="1" s="1"/>
  <c r="E501" i="1" s="1"/>
  <c r="E503" i="1" s="1"/>
  <c r="E505" i="1" s="1"/>
  <c r="E507" i="1" s="1"/>
  <c r="E509" i="1" s="1"/>
  <c r="E511" i="1" s="1"/>
  <c r="E513" i="1" s="1"/>
  <c r="E515" i="1" s="1"/>
  <c r="E517" i="1" s="1"/>
  <c r="E519" i="1" s="1"/>
  <c r="E521" i="1" s="1"/>
  <c r="E523" i="1" s="1"/>
  <c r="E525" i="1" s="1"/>
  <c r="E527" i="1" s="1"/>
  <c r="E529" i="1" s="1"/>
  <c r="E531" i="1" s="1"/>
  <c r="E533" i="1" s="1"/>
  <c r="E535" i="1" s="1"/>
  <c r="E537" i="1" s="1"/>
  <c r="E539" i="1" s="1"/>
  <c r="E541" i="1" s="1"/>
  <c r="E543" i="1" s="1"/>
  <c r="E545" i="1" s="1"/>
  <c r="E547" i="1" s="1"/>
  <c r="E549" i="1" s="1"/>
  <c r="E551" i="1" s="1"/>
  <c r="E553" i="1" s="1"/>
  <c r="E555" i="1" s="1"/>
  <c r="E557" i="1" s="1"/>
  <c r="E559" i="1" s="1"/>
  <c r="E561" i="1" s="1"/>
  <c r="E563" i="1" s="1"/>
  <c r="E565" i="1" s="1"/>
  <c r="E567" i="1" s="1"/>
  <c r="E569" i="1" s="1"/>
  <c r="E571" i="1" s="1"/>
  <c r="E573" i="1" s="1"/>
  <c r="E575" i="1" s="1"/>
  <c r="E577" i="1" s="1"/>
  <c r="E579" i="1" s="1"/>
  <c r="E581" i="1" s="1"/>
  <c r="E583" i="1" s="1"/>
  <c r="E585" i="1" s="1"/>
  <c r="E587" i="1" s="1"/>
  <c r="E589" i="1" s="1"/>
  <c r="E591" i="1" s="1"/>
  <c r="E593" i="1" s="1"/>
  <c r="E595" i="1" s="1"/>
  <c r="E597" i="1" s="1"/>
  <c r="E599" i="1" s="1"/>
  <c r="E601" i="1" s="1"/>
  <c r="J304" i="1"/>
  <c r="E304" i="1"/>
  <c r="E306" i="1" s="1"/>
  <c r="E308" i="1" s="1"/>
  <c r="E310" i="1" s="1"/>
  <c r="E312" i="1" s="1"/>
  <c r="E314" i="1" s="1"/>
  <c r="E316" i="1" s="1"/>
  <c r="E318" i="1" s="1"/>
  <c r="E320" i="1" s="1"/>
  <c r="E322" i="1" s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E15" i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7" i="1" s="1"/>
  <c r="E99" i="1" s="1"/>
  <c r="E101" i="1" s="1"/>
  <c r="E103" i="1" s="1"/>
  <c r="E105" i="1" s="1"/>
  <c r="E107" i="1" s="1"/>
  <c r="E109" i="1" s="1"/>
  <c r="E111" i="1" s="1"/>
  <c r="E113" i="1" s="1"/>
  <c r="E115" i="1" s="1"/>
  <c r="E117" i="1" s="1"/>
  <c r="E119" i="1" s="1"/>
  <c r="E121" i="1" s="1"/>
  <c r="E123" i="1" s="1"/>
  <c r="E125" i="1" s="1"/>
  <c r="E127" i="1" s="1"/>
  <c r="E129" i="1" s="1"/>
  <c r="E131" i="1" s="1"/>
  <c r="E133" i="1" s="1"/>
  <c r="E135" i="1" s="1"/>
  <c r="E137" i="1" s="1"/>
  <c r="E139" i="1" s="1"/>
  <c r="E141" i="1" s="1"/>
  <c r="E143" i="1" s="1"/>
  <c r="E145" i="1" s="1"/>
  <c r="E147" i="1" s="1"/>
  <c r="E149" i="1" s="1"/>
  <c r="E151" i="1" s="1"/>
  <c r="E153" i="1" s="1"/>
  <c r="E155" i="1" s="1"/>
  <c r="E157" i="1" s="1"/>
  <c r="E159" i="1" s="1"/>
  <c r="E161" i="1" s="1"/>
  <c r="E163" i="1" s="1"/>
  <c r="E165" i="1" s="1"/>
  <c r="E167" i="1" s="1"/>
  <c r="E169" i="1" s="1"/>
  <c r="E171" i="1" s="1"/>
  <c r="E173" i="1" s="1"/>
  <c r="E175" i="1" s="1"/>
  <c r="E177" i="1" s="1"/>
  <c r="E179" i="1" s="1"/>
  <c r="E181" i="1" s="1"/>
  <c r="E183" i="1" s="1"/>
  <c r="E185" i="1" s="1"/>
  <c r="E187" i="1" s="1"/>
  <c r="E189" i="1" s="1"/>
  <c r="E191" i="1" s="1"/>
  <c r="E193" i="1" s="1"/>
  <c r="E195" i="1" s="1"/>
  <c r="E197" i="1" s="1"/>
  <c r="E199" i="1" s="1"/>
  <c r="E201" i="1" s="1"/>
  <c r="E203" i="1" s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79" i="1" s="1"/>
  <c r="E281" i="1" s="1"/>
  <c r="E283" i="1" s="1"/>
  <c r="E285" i="1" s="1"/>
  <c r="E287" i="1" s="1"/>
  <c r="E289" i="1" s="1"/>
  <c r="E291" i="1" s="1"/>
  <c r="E293" i="1" s="1"/>
  <c r="E295" i="1" s="1"/>
  <c r="E297" i="1" s="1"/>
  <c r="E299" i="1" s="1"/>
  <c r="E301" i="1" s="1"/>
  <c r="J14" i="1"/>
  <c r="J13" i="1"/>
  <c r="J12" i="1"/>
  <c r="J11" i="1"/>
  <c r="F11" i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F101" i="1" s="1"/>
  <c r="F103" i="1" s="1"/>
  <c r="F105" i="1" s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27" i="1" s="1"/>
  <c r="F129" i="1" s="1"/>
  <c r="F131" i="1" s="1"/>
  <c r="F133" i="1" s="1"/>
  <c r="F135" i="1" s="1"/>
  <c r="F137" i="1" s="1"/>
  <c r="F139" i="1" s="1"/>
  <c r="F141" i="1" s="1"/>
  <c r="F143" i="1" s="1"/>
  <c r="F145" i="1" s="1"/>
  <c r="F147" i="1" s="1"/>
  <c r="F149" i="1" s="1"/>
  <c r="F151" i="1" s="1"/>
  <c r="F153" i="1" s="1"/>
  <c r="F155" i="1" s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77" i="1" s="1"/>
  <c r="F179" i="1" s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F201" i="1" s="1"/>
  <c r="F203" i="1" s="1"/>
  <c r="F205" i="1" s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27" i="1" s="1"/>
  <c r="F229" i="1" s="1"/>
  <c r="F231" i="1" s="1"/>
  <c r="F233" i="1" s="1"/>
  <c r="F235" i="1" s="1"/>
  <c r="F237" i="1" s="1"/>
  <c r="F239" i="1" s="1"/>
  <c r="F241" i="1" s="1"/>
  <c r="F243" i="1" s="1"/>
  <c r="F245" i="1" s="1"/>
  <c r="F247" i="1" s="1"/>
  <c r="F249" i="1" s="1"/>
  <c r="F251" i="1" s="1"/>
  <c r="F253" i="1" s="1"/>
  <c r="F255" i="1" s="1"/>
  <c r="F257" i="1" s="1"/>
  <c r="F259" i="1" s="1"/>
  <c r="F261" i="1" s="1"/>
  <c r="F263" i="1" s="1"/>
  <c r="F265" i="1" s="1"/>
  <c r="F267" i="1" s="1"/>
  <c r="F269" i="1" s="1"/>
  <c r="F271" i="1" s="1"/>
  <c r="F273" i="1" s="1"/>
  <c r="F275" i="1" s="1"/>
  <c r="F277" i="1" s="1"/>
  <c r="F279" i="1" s="1"/>
  <c r="F281" i="1" s="1"/>
  <c r="F283" i="1" s="1"/>
  <c r="F285" i="1" s="1"/>
  <c r="F287" i="1" s="1"/>
  <c r="F289" i="1" s="1"/>
  <c r="F291" i="1" s="1"/>
  <c r="F293" i="1" s="1"/>
  <c r="F295" i="1" s="1"/>
  <c r="F297" i="1" s="1"/>
  <c r="F299" i="1" s="1"/>
  <c r="F301" i="1" s="1"/>
  <c r="F303" i="1" s="1"/>
  <c r="F305" i="1" s="1"/>
  <c r="F307" i="1" s="1"/>
  <c r="F309" i="1" s="1"/>
  <c r="F311" i="1" s="1"/>
  <c r="F313" i="1" s="1"/>
  <c r="F315" i="1" s="1"/>
  <c r="F317" i="1" s="1"/>
  <c r="F319" i="1" s="1"/>
  <c r="F321" i="1" s="1"/>
  <c r="F323" i="1" s="1"/>
  <c r="F325" i="1" s="1"/>
  <c r="F327" i="1" s="1"/>
  <c r="F329" i="1" s="1"/>
  <c r="F331" i="1" s="1"/>
  <c r="F333" i="1" s="1"/>
  <c r="F335" i="1" s="1"/>
  <c r="F337" i="1" s="1"/>
  <c r="F339" i="1" s="1"/>
  <c r="F341" i="1" s="1"/>
  <c r="F343" i="1" s="1"/>
  <c r="F345" i="1" s="1"/>
  <c r="F347" i="1" s="1"/>
  <c r="F349" i="1" s="1"/>
  <c r="F351" i="1" s="1"/>
  <c r="F353" i="1" s="1"/>
  <c r="F355" i="1" s="1"/>
  <c r="F357" i="1" s="1"/>
  <c r="F359" i="1" s="1"/>
  <c r="F361" i="1" s="1"/>
  <c r="F363" i="1" s="1"/>
  <c r="F365" i="1" s="1"/>
  <c r="F367" i="1" s="1"/>
  <c r="F369" i="1" s="1"/>
  <c r="F371" i="1" s="1"/>
  <c r="F373" i="1" s="1"/>
  <c r="F375" i="1" s="1"/>
  <c r="F377" i="1" s="1"/>
  <c r="F379" i="1" s="1"/>
  <c r="F381" i="1" s="1"/>
  <c r="F383" i="1" s="1"/>
  <c r="F385" i="1" s="1"/>
  <c r="F387" i="1" s="1"/>
  <c r="F389" i="1" s="1"/>
  <c r="F391" i="1" s="1"/>
  <c r="F393" i="1" s="1"/>
  <c r="F395" i="1" s="1"/>
  <c r="F397" i="1" s="1"/>
  <c r="F399" i="1" s="1"/>
  <c r="F401" i="1" s="1"/>
  <c r="F403" i="1" s="1"/>
  <c r="F405" i="1" s="1"/>
  <c r="F407" i="1" s="1"/>
  <c r="F409" i="1" s="1"/>
  <c r="F411" i="1" s="1"/>
  <c r="F413" i="1" s="1"/>
  <c r="F415" i="1" s="1"/>
  <c r="F417" i="1" s="1"/>
  <c r="F419" i="1" s="1"/>
  <c r="F421" i="1" s="1"/>
  <c r="F423" i="1" s="1"/>
  <c r="F425" i="1" s="1"/>
  <c r="F427" i="1" s="1"/>
  <c r="F429" i="1" s="1"/>
  <c r="F431" i="1" s="1"/>
  <c r="F433" i="1" s="1"/>
  <c r="F435" i="1" s="1"/>
  <c r="F437" i="1" s="1"/>
  <c r="F439" i="1" s="1"/>
  <c r="F441" i="1" s="1"/>
  <c r="F443" i="1" s="1"/>
  <c r="F445" i="1" s="1"/>
  <c r="F447" i="1" s="1"/>
  <c r="F449" i="1" s="1"/>
  <c r="F451" i="1" s="1"/>
  <c r="F453" i="1" s="1"/>
  <c r="F455" i="1" s="1"/>
  <c r="F457" i="1" s="1"/>
  <c r="F459" i="1" s="1"/>
  <c r="F461" i="1" s="1"/>
  <c r="F463" i="1" s="1"/>
  <c r="F465" i="1" s="1"/>
  <c r="F467" i="1" s="1"/>
  <c r="F469" i="1" s="1"/>
  <c r="F471" i="1" s="1"/>
  <c r="F473" i="1" s="1"/>
  <c r="F475" i="1" s="1"/>
  <c r="F477" i="1" s="1"/>
  <c r="F479" i="1" s="1"/>
  <c r="F481" i="1" s="1"/>
  <c r="F483" i="1" s="1"/>
  <c r="F485" i="1" s="1"/>
  <c r="F487" i="1" s="1"/>
  <c r="F489" i="1" s="1"/>
  <c r="F491" i="1" s="1"/>
  <c r="F493" i="1" s="1"/>
  <c r="F495" i="1" s="1"/>
  <c r="F497" i="1" s="1"/>
  <c r="F499" i="1" s="1"/>
  <c r="F501" i="1" s="1"/>
  <c r="F503" i="1" s="1"/>
  <c r="F505" i="1" s="1"/>
  <c r="F507" i="1" s="1"/>
  <c r="F509" i="1" s="1"/>
  <c r="F511" i="1" s="1"/>
  <c r="F513" i="1" s="1"/>
  <c r="F515" i="1" s="1"/>
  <c r="F517" i="1" s="1"/>
  <c r="F519" i="1" s="1"/>
  <c r="F521" i="1" s="1"/>
  <c r="F523" i="1" s="1"/>
  <c r="F525" i="1" s="1"/>
  <c r="F527" i="1" s="1"/>
  <c r="F529" i="1" s="1"/>
  <c r="F531" i="1" s="1"/>
  <c r="F533" i="1" s="1"/>
  <c r="F535" i="1" s="1"/>
  <c r="F537" i="1" s="1"/>
  <c r="F539" i="1" s="1"/>
  <c r="F541" i="1" s="1"/>
  <c r="F543" i="1" s="1"/>
  <c r="F545" i="1" s="1"/>
  <c r="F547" i="1" s="1"/>
  <c r="F549" i="1" s="1"/>
  <c r="F551" i="1" s="1"/>
  <c r="F553" i="1" s="1"/>
  <c r="F555" i="1" s="1"/>
  <c r="F557" i="1" s="1"/>
  <c r="F559" i="1" s="1"/>
  <c r="F561" i="1" s="1"/>
  <c r="F563" i="1" s="1"/>
  <c r="F565" i="1" s="1"/>
  <c r="F567" i="1" s="1"/>
  <c r="F569" i="1" s="1"/>
  <c r="F571" i="1" s="1"/>
  <c r="F573" i="1" s="1"/>
  <c r="F575" i="1" s="1"/>
  <c r="F577" i="1" s="1"/>
  <c r="F579" i="1" s="1"/>
  <c r="F581" i="1" s="1"/>
  <c r="F583" i="1" s="1"/>
  <c r="F585" i="1" s="1"/>
  <c r="F587" i="1" s="1"/>
  <c r="F589" i="1" s="1"/>
  <c r="F591" i="1" s="1"/>
  <c r="F593" i="1" s="1"/>
  <c r="F595" i="1" s="1"/>
  <c r="F597" i="1" s="1"/>
  <c r="F599" i="1" s="1"/>
  <c r="F601" i="1" s="1"/>
  <c r="J10" i="1"/>
  <c r="J9" i="1"/>
  <c r="F9" i="1"/>
  <c r="J8" i="1"/>
  <c r="F8" i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F76" i="1" s="1"/>
  <c r="F78" i="1" s="1"/>
  <c r="F80" i="1" s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102" i="1" s="1"/>
  <c r="F104" i="1" s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F126" i="1" s="1"/>
  <c r="F128" i="1" s="1"/>
  <c r="F130" i="1" s="1"/>
  <c r="F132" i="1" s="1"/>
  <c r="F134" i="1" s="1"/>
  <c r="F136" i="1" s="1"/>
  <c r="F138" i="1" s="1"/>
  <c r="F140" i="1" s="1"/>
  <c r="F142" i="1" s="1"/>
  <c r="F144" i="1" s="1"/>
  <c r="F146" i="1" s="1"/>
  <c r="F148" i="1" s="1"/>
  <c r="F150" i="1" s="1"/>
  <c r="F152" i="1" s="1"/>
  <c r="F154" i="1" s="1"/>
  <c r="F156" i="1" s="1"/>
  <c r="F158" i="1" s="1"/>
  <c r="F160" i="1" s="1"/>
  <c r="F162" i="1" s="1"/>
  <c r="F164" i="1" s="1"/>
  <c r="F166" i="1" s="1"/>
  <c r="F168" i="1" s="1"/>
  <c r="F170" i="1" s="1"/>
  <c r="F172" i="1" s="1"/>
  <c r="F174" i="1" s="1"/>
  <c r="F176" i="1" s="1"/>
  <c r="F178" i="1" s="1"/>
  <c r="F180" i="1" s="1"/>
  <c r="F182" i="1" s="1"/>
  <c r="F184" i="1" s="1"/>
  <c r="F186" i="1" s="1"/>
  <c r="F188" i="1" s="1"/>
  <c r="F190" i="1" s="1"/>
  <c r="F192" i="1" s="1"/>
  <c r="F194" i="1" s="1"/>
  <c r="F196" i="1" s="1"/>
  <c r="F198" i="1" s="1"/>
  <c r="F200" i="1" s="1"/>
  <c r="F202" i="1" s="1"/>
  <c r="F204" i="1" s="1"/>
  <c r="F206" i="1" s="1"/>
  <c r="F208" i="1" s="1"/>
  <c r="F210" i="1" s="1"/>
  <c r="F212" i="1" s="1"/>
  <c r="F214" i="1" s="1"/>
  <c r="F216" i="1" s="1"/>
  <c r="F218" i="1" s="1"/>
  <c r="F220" i="1" s="1"/>
  <c r="F222" i="1" s="1"/>
  <c r="F224" i="1" s="1"/>
  <c r="F226" i="1" s="1"/>
  <c r="F228" i="1" s="1"/>
  <c r="F230" i="1" s="1"/>
  <c r="F232" i="1" s="1"/>
  <c r="F234" i="1" s="1"/>
  <c r="F236" i="1" s="1"/>
  <c r="F238" i="1" s="1"/>
  <c r="F240" i="1" s="1"/>
  <c r="F242" i="1" s="1"/>
  <c r="F244" i="1" s="1"/>
  <c r="F246" i="1" s="1"/>
  <c r="F248" i="1" s="1"/>
  <c r="F250" i="1" s="1"/>
  <c r="F252" i="1" s="1"/>
  <c r="F254" i="1" s="1"/>
  <c r="F256" i="1" s="1"/>
  <c r="F258" i="1" s="1"/>
  <c r="F260" i="1" s="1"/>
  <c r="F262" i="1" s="1"/>
  <c r="F264" i="1" s="1"/>
  <c r="F266" i="1" s="1"/>
  <c r="F268" i="1" s="1"/>
  <c r="F270" i="1" s="1"/>
  <c r="F272" i="1" s="1"/>
  <c r="F274" i="1" s="1"/>
  <c r="F276" i="1" s="1"/>
  <c r="F278" i="1" s="1"/>
  <c r="F280" i="1" s="1"/>
  <c r="F282" i="1" s="1"/>
  <c r="F284" i="1" s="1"/>
  <c r="F286" i="1" s="1"/>
  <c r="F288" i="1" s="1"/>
  <c r="F290" i="1" s="1"/>
  <c r="F292" i="1" s="1"/>
  <c r="F294" i="1" s="1"/>
  <c r="F296" i="1" s="1"/>
  <c r="F298" i="1" s="1"/>
  <c r="F300" i="1" s="1"/>
  <c r="F302" i="1" s="1"/>
  <c r="F304" i="1" s="1"/>
  <c r="F306" i="1" s="1"/>
  <c r="F308" i="1" s="1"/>
  <c r="F310" i="1" s="1"/>
  <c r="F312" i="1" s="1"/>
  <c r="F314" i="1" s="1"/>
  <c r="F316" i="1" s="1"/>
  <c r="F318" i="1" s="1"/>
  <c r="F320" i="1" s="1"/>
  <c r="F322" i="1" s="1"/>
  <c r="F324" i="1" s="1"/>
  <c r="F326" i="1" s="1"/>
  <c r="F328" i="1" s="1"/>
  <c r="F330" i="1" s="1"/>
  <c r="F332" i="1" s="1"/>
  <c r="F334" i="1" s="1"/>
  <c r="F336" i="1" s="1"/>
  <c r="F338" i="1" s="1"/>
  <c r="F340" i="1" s="1"/>
  <c r="F342" i="1" s="1"/>
  <c r="F344" i="1" s="1"/>
  <c r="F346" i="1" s="1"/>
  <c r="F348" i="1" s="1"/>
  <c r="F350" i="1" s="1"/>
  <c r="F352" i="1" s="1"/>
  <c r="F354" i="1" s="1"/>
  <c r="F356" i="1" s="1"/>
  <c r="F358" i="1" s="1"/>
  <c r="F360" i="1" s="1"/>
  <c r="F362" i="1" s="1"/>
  <c r="F364" i="1" s="1"/>
  <c r="F366" i="1" s="1"/>
  <c r="F368" i="1" s="1"/>
  <c r="F370" i="1" s="1"/>
  <c r="F372" i="1" s="1"/>
  <c r="F374" i="1" s="1"/>
  <c r="F376" i="1" s="1"/>
  <c r="F378" i="1" s="1"/>
  <c r="F380" i="1" s="1"/>
  <c r="F382" i="1" s="1"/>
  <c r="F384" i="1" s="1"/>
  <c r="F386" i="1" s="1"/>
  <c r="F388" i="1" s="1"/>
  <c r="F390" i="1" s="1"/>
  <c r="F392" i="1" s="1"/>
  <c r="F394" i="1" s="1"/>
  <c r="F396" i="1" s="1"/>
  <c r="F398" i="1" s="1"/>
  <c r="F400" i="1" s="1"/>
  <c r="F402" i="1" s="1"/>
  <c r="F404" i="1" s="1"/>
  <c r="F406" i="1" s="1"/>
  <c r="F408" i="1" s="1"/>
  <c r="F410" i="1" s="1"/>
  <c r="F412" i="1" s="1"/>
  <c r="F414" i="1" s="1"/>
  <c r="F416" i="1" s="1"/>
  <c r="F418" i="1" s="1"/>
  <c r="F420" i="1" s="1"/>
  <c r="F422" i="1" s="1"/>
  <c r="F424" i="1" s="1"/>
  <c r="F426" i="1" s="1"/>
  <c r="F428" i="1" s="1"/>
  <c r="F430" i="1" s="1"/>
  <c r="F432" i="1" s="1"/>
  <c r="F434" i="1" s="1"/>
  <c r="F436" i="1" s="1"/>
  <c r="F438" i="1" s="1"/>
  <c r="F440" i="1" s="1"/>
  <c r="F442" i="1" s="1"/>
  <c r="F444" i="1" s="1"/>
  <c r="F446" i="1" s="1"/>
  <c r="F448" i="1" s="1"/>
  <c r="F450" i="1" s="1"/>
  <c r="F452" i="1" s="1"/>
  <c r="F454" i="1" s="1"/>
  <c r="F456" i="1" s="1"/>
  <c r="F458" i="1" s="1"/>
  <c r="F460" i="1" s="1"/>
  <c r="F462" i="1" s="1"/>
  <c r="F464" i="1" s="1"/>
  <c r="F466" i="1" s="1"/>
  <c r="F468" i="1" s="1"/>
  <c r="F470" i="1" s="1"/>
  <c r="F472" i="1" s="1"/>
  <c r="F474" i="1" s="1"/>
  <c r="F476" i="1" s="1"/>
  <c r="F478" i="1" s="1"/>
  <c r="F480" i="1" s="1"/>
  <c r="F482" i="1" s="1"/>
  <c r="F484" i="1" s="1"/>
  <c r="F486" i="1" s="1"/>
  <c r="F488" i="1" s="1"/>
  <c r="F490" i="1" s="1"/>
  <c r="F492" i="1" s="1"/>
  <c r="F494" i="1" s="1"/>
  <c r="F496" i="1" s="1"/>
  <c r="F498" i="1" s="1"/>
  <c r="F500" i="1" s="1"/>
  <c r="F502" i="1" s="1"/>
  <c r="F504" i="1" s="1"/>
  <c r="F506" i="1" s="1"/>
  <c r="F508" i="1" s="1"/>
  <c r="F510" i="1" s="1"/>
  <c r="F512" i="1" s="1"/>
  <c r="F514" i="1" s="1"/>
  <c r="F516" i="1" s="1"/>
  <c r="F518" i="1" s="1"/>
  <c r="F520" i="1" s="1"/>
  <c r="F522" i="1" s="1"/>
  <c r="F524" i="1" s="1"/>
  <c r="F526" i="1" s="1"/>
  <c r="F528" i="1" s="1"/>
  <c r="F530" i="1" s="1"/>
  <c r="F532" i="1" s="1"/>
  <c r="F534" i="1" s="1"/>
  <c r="F536" i="1" s="1"/>
  <c r="F538" i="1" s="1"/>
  <c r="F540" i="1" s="1"/>
  <c r="F542" i="1" s="1"/>
  <c r="F544" i="1" s="1"/>
  <c r="F546" i="1" s="1"/>
  <c r="F548" i="1" s="1"/>
  <c r="F550" i="1" s="1"/>
  <c r="F552" i="1" s="1"/>
  <c r="F554" i="1" s="1"/>
  <c r="F556" i="1" s="1"/>
  <c r="F558" i="1" s="1"/>
  <c r="F560" i="1" s="1"/>
  <c r="F562" i="1" s="1"/>
  <c r="F564" i="1" s="1"/>
  <c r="F566" i="1" s="1"/>
  <c r="F568" i="1" s="1"/>
  <c r="F570" i="1" s="1"/>
  <c r="F572" i="1" s="1"/>
  <c r="F574" i="1" s="1"/>
  <c r="F576" i="1" s="1"/>
  <c r="F578" i="1" s="1"/>
  <c r="F580" i="1" s="1"/>
  <c r="F582" i="1" s="1"/>
  <c r="F584" i="1" s="1"/>
  <c r="F586" i="1" s="1"/>
  <c r="F588" i="1" s="1"/>
  <c r="F590" i="1" s="1"/>
  <c r="F592" i="1" s="1"/>
  <c r="F594" i="1" s="1"/>
  <c r="F596" i="1" s="1"/>
  <c r="F598" i="1" s="1"/>
  <c r="F600" i="1" s="1"/>
  <c r="J7" i="1"/>
  <c r="F7" i="1"/>
  <c r="E7" i="1"/>
  <c r="E9" i="1" s="1"/>
  <c r="E11" i="1" s="1"/>
  <c r="E13" i="1" s="1"/>
  <c r="J6" i="1"/>
  <c r="F6" i="1"/>
  <c r="E6" i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78" i="1" s="1"/>
  <c r="E80" i="1" s="1"/>
  <c r="E82" i="1" s="1"/>
  <c r="E84" i="1" s="1"/>
  <c r="E86" i="1" s="1"/>
  <c r="E88" i="1" s="1"/>
  <c r="E90" i="1" s="1"/>
  <c r="E92" i="1" s="1"/>
  <c r="E94" i="1" s="1"/>
  <c r="E96" i="1" s="1"/>
  <c r="E98" i="1" s="1"/>
  <c r="E100" i="1" s="1"/>
  <c r="E102" i="1" s="1"/>
  <c r="E104" i="1" s="1"/>
  <c r="E106" i="1" s="1"/>
  <c r="E108" i="1" s="1"/>
  <c r="E110" i="1" s="1"/>
  <c r="E112" i="1" s="1"/>
  <c r="E114" i="1" s="1"/>
  <c r="E116" i="1" s="1"/>
  <c r="E118" i="1" s="1"/>
  <c r="E120" i="1" s="1"/>
  <c r="E122" i="1" s="1"/>
  <c r="E124" i="1" s="1"/>
  <c r="E126" i="1" s="1"/>
  <c r="E128" i="1" s="1"/>
  <c r="E130" i="1" s="1"/>
  <c r="E132" i="1" s="1"/>
  <c r="E134" i="1" s="1"/>
  <c r="E136" i="1" s="1"/>
  <c r="E138" i="1" s="1"/>
  <c r="E140" i="1" s="1"/>
  <c r="E142" i="1" s="1"/>
  <c r="E144" i="1" s="1"/>
  <c r="E146" i="1" s="1"/>
  <c r="E148" i="1" s="1"/>
  <c r="E150" i="1" s="1"/>
  <c r="E152" i="1" s="1"/>
  <c r="E154" i="1" s="1"/>
  <c r="E156" i="1" s="1"/>
  <c r="E158" i="1" s="1"/>
  <c r="E160" i="1" s="1"/>
  <c r="E162" i="1" s="1"/>
  <c r="E164" i="1" s="1"/>
  <c r="E166" i="1" s="1"/>
  <c r="E168" i="1" s="1"/>
  <c r="E170" i="1" s="1"/>
  <c r="E172" i="1" s="1"/>
  <c r="E174" i="1" s="1"/>
  <c r="E176" i="1" s="1"/>
  <c r="E178" i="1" s="1"/>
  <c r="E180" i="1" s="1"/>
  <c r="E182" i="1" s="1"/>
  <c r="E184" i="1" s="1"/>
  <c r="E186" i="1" s="1"/>
  <c r="E188" i="1" s="1"/>
  <c r="E190" i="1" s="1"/>
  <c r="E192" i="1" s="1"/>
  <c r="E194" i="1" s="1"/>
  <c r="E196" i="1" s="1"/>
  <c r="E198" i="1" s="1"/>
  <c r="E200" i="1" s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78" i="1" s="1"/>
  <c r="E280" i="1" s="1"/>
  <c r="E282" i="1" s="1"/>
  <c r="E284" i="1" s="1"/>
  <c r="E286" i="1" s="1"/>
  <c r="E288" i="1" s="1"/>
  <c r="E290" i="1" s="1"/>
  <c r="E292" i="1" s="1"/>
  <c r="E294" i="1" s="1"/>
  <c r="E296" i="1" s="1"/>
  <c r="E298" i="1" s="1"/>
  <c r="E300" i="1" s="1"/>
  <c r="J5" i="1"/>
  <c r="J4" i="1"/>
  <c r="J3" i="1"/>
  <c r="J2" i="1"/>
</calcChain>
</file>

<file path=xl/sharedStrings.xml><?xml version="1.0" encoding="utf-8"?>
<sst xmlns="http://schemas.openxmlformats.org/spreadsheetml/2006/main" count="1690" uniqueCount="55">
  <si>
    <t>sample_ID</t>
  </si>
  <si>
    <t>row</t>
  </si>
  <si>
    <t>bed</t>
  </si>
  <si>
    <t>direction</t>
  </si>
  <si>
    <t>x</t>
  </si>
  <si>
    <t>y</t>
  </si>
  <si>
    <t>bin</t>
  </si>
  <si>
    <t>DM</t>
  </si>
  <si>
    <t>line</t>
  </si>
  <si>
    <t>ID</t>
  </si>
  <si>
    <t>RadiMax_ID</t>
  </si>
  <si>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 (at-%)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</si>
  <si>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 (VPDB)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</si>
  <si>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</si>
  <si>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 Comment</t>
    </r>
  </si>
  <si>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 (at-%)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</si>
  <si>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 (Air)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</si>
  <si>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</si>
  <si>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 Comment</t>
    </r>
  </si>
  <si>
    <t>N</t>
  </si>
  <si>
    <t>Breeder</t>
  </si>
  <si>
    <t>S</t>
  </si>
  <si>
    <t>Torp</t>
  </si>
  <si>
    <t>KU</t>
  </si>
  <si>
    <t>KWS_Dacanto</t>
  </si>
  <si>
    <t>Claire</t>
  </si>
  <si>
    <t>Sherif</t>
  </si>
  <si>
    <t>KWS_Montana</t>
  </si>
  <si>
    <t>Ohio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</si>
  <si>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Benchmark</t>
    </r>
  </si>
  <si>
    <t>NA</t>
  </si>
  <si>
    <t>Hystar</t>
  </si>
  <si>
    <t>posistion_nr</t>
  </si>
  <si>
    <t>sample_No</t>
  </si>
  <si>
    <t>day</t>
  </si>
  <si>
    <t>tube_ID</t>
  </si>
  <si>
    <t>distance</t>
  </si>
  <si>
    <t>distance_cm</t>
  </si>
  <si>
    <t>cultivar</t>
  </si>
  <si>
    <t>comment</t>
  </si>
  <si>
    <t>late filtering</t>
  </si>
  <si>
    <t>duplicate analysis</t>
  </si>
  <si>
    <t>Clair</t>
  </si>
  <si>
    <t>KWS Montana</t>
  </si>
  <si>
    <t>Benchmark</t>
  </si>
  <si>
    <t>KWS Dacanto</t>
  </si>
  <si>
    <t>missing</t>
  </si>
  <si>
    <t>control</t>
  </si>
  <si>
    <t>1R</t>
  </si>
  <si>
    <t>rain_water</t>
  </si>
  <si>
    <t>2R</t>
  </si>
  <si>
    <t>3R</t>
  </si>
  <si>
    <t>4R</t>
  </si>
  <si>
    <t>late filtering, low sample - odd result</t>
  </si>
  <si>
    <t>dh2o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</si>
</sst>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0.00"/>
    <numFmt numFmtId="165" formatCode="0.0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7"/>
      <color theme="1"/>
      <name val="Times New Roman"/>
      <family val="1"/>
    </font>
    <font>
      <sz val="11"/>
      <name val="Arial"/>
      <family val="2"/>
    </font>
    <font>
      <sz val="1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2" xfId="0" applyFont="1" applyFill="1" applyBorder="1"/>
    <xf numFmtId="166" fontId="7" fillId="0" borderId="0" xfId="0" applyNumberFormat="1" applyFont="1" applyAlignment="1">
      <alignment horizontal="right"/>
    </xf>
    <xf numFmtId="0" fontId="0" fillId="0" borderId="3" xfId="0" applyBorder="1"/>
    <xf numFmtId="1" fontId="7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4" xfId="0" applyBorder="1"/>
    <xf numFmtId="49" fontId="8" fillId="0" borderId="0" xfId="0" applyNumberFormat="1" applyFont="1" applyAlignment="1">
      <alignment horizontal="right"/>
    </xf>
    <xf numFmtId="0" fontId="0" fillId="0" borderId="0" xfId="0" applyBorder="1"/>
    <xf numFmtId="0" fontId="0" fillId="0" borderId="3" xfId="0" applyFont="1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umni-my.sharepoint.com/personal/mzr573_ku_dk/Documents/Radimax/Experiments/2018/Wheat/Sample_List_15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zr573\OneDrive%20-%20K&#248;benhavns%20Universitet\Radimax\Experiments\2018\Isotope%20Experiment\sample%20list%20D2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1"/>
      <sheetName val="Sheet1"/>
      <sheetName val="sample_list"/>
      <sheetName val="Sheet3"/>
      <sheetName val="Varieties 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 xml:space="preserve">Hereford </v>
          </cell>
        </row>
        <row r="2">
          <cell r="A2">
            <v>2</v>
          </cell>
          <cell r="B2" t="str">
            <v>Benchmark</v>
          </cell>
        </row>
        <row r="3">
          <cell r="A3">
            <v>3</v>
          </cell>
          <cell r="B3" t="str">
            <v>Sheriff</v>
          </cell>
        </row>
        <row r="4">
          <cell r="A4">
            <v>4</v>
          </cell>
          <cell r="B4" t="str">
            <v>Pistoria</v>
          </cell>
        </row>
        <row r="5">
          <cell r="A5">
            <v>5</v>
          </cell>
          <cell r="B5" t="str">
            <v>Drachmann</v>
          </cell>
        </row>
        <row r="6">
          <cell r="A6">
            <v>6</v>
          </cell>
          <cell r="B6" t="str">
            <v>KWS Zyatt</v>
          </cell>
        </row>
        <row r="7">
          <cell r="A7">
            <v>7</v>
          </cell>
          <cell r="B7" t="str">
            <v>KWS Santiago</v>
          </cell>
        </row>
        <row r="8">
          <cell r="A8">
            <v>8</v>
          </cell>
          <cell r="B8" t="str">
            <v>Evolution</v>
          </cell>
        </row>
        <row r="9">
          <cell r="A9">
            <v>9</v>
          </cell>
          <cell r="B9" t="str">
            <v>RGT Reform</v>
          </cell>
        </row>
        <row r="10">
          <cell r="A10">
            <v>10</v>
          </cell>
          <cell r="B10" t="str">
            <v>Julius</v>
          </cell>
        </row>
        <row r="11">
          <cell r="A11">
            <v>11</v>
          </cell>
          <cell r="B11" t="str">
            <v>Creator</v>
          </cell>
        </row>
        <row r="12">
          <cell r="A12">
            <v>12</v>
          </cell>
          <cell r="B12" t="str">
            <v>Patras</v>
          </cell>
        </row>
        <row r="13">
          <cell r="A13">
            <v>13</v>
          </cell>
          <cell r="B13" t="str">
            <v>Sj L288</v>
          </cell>
        </row>
        <row r="14">
          <cell r="A14">
            <v>14</v>
          </cell>
          <cell r="B14" t="str">
            <v>Sj L262</v>
          </cell>
        </row>
        <row r="15">
          <cell r="A15">
            <v>15</v>
          </cell>
          <cell r="B15" t="str">
            <v>LGW 123</v>
          </cell>
        </row>
        <row r="16">
          <cell r="A16">
            <v>16</v>
          </cell>
          <cell r="B16" t="str">
            <v>KWS 308</v>
          </cell>
        </row>
        <row r="17">
          <cell r="A17">
            <v>17</v>
          </cell>
          <cell r="B17" t="str">
            <v>MH 15-39</v>
          </cell>
        </row>
        <row r="18">
          <cell r="A18">
            <v>18</v>
          </cell>
          <cell r="B18" t="str">
            <v>KWS Leif</v>
          </cell>
        </row>
        <row r="19">
          <cell r="A19">
            <v>19</v>
          </cell>
          <cell r="B19" t="str">
            <v xml:space="preserve">Sj N0803 </v>
          </cell>
        </row>
        <row r="20">
          <cell r="A20">
            <v>20</v>
          </cell>
          <cell r="B20" t="str">
            <v>Sj N0818</v>
          </cell>
        </row>
        <row r="21">
          <cell r="A21">
            <v>21</v>
          </cell>
          <cell r="B21" t="str">
            <v>Sj N1123</v>
          </cell>
        </row>
        <row r="22">
          <cell r="A22">
            <v>22</v>
          </cell>
          <cell r="B22" t="str">
            <v>Sj N1127</v>
          </cell>
        </row>
        <row r="23">
          <cell r="A23">
            <v>23</v>
          </cell>
          <cell r="B23" t="str">
            <v>Sj N1069</v>
          </cell>
        </row>
        <row r="24">
          <cell r="A24">
            <v>24</v>
          </cell>
          <cell r="B24" t="str">
            <v>Sj M0560</v>
          </cell>
        </row>
        <row r="25">
          <cell r="A25">
            <v>25</v>
          </cell>
          <cell r="B25" t="str">
            <v>Sj M1090</v>
          </cell>
        </row>
        <row r="26">
          <cell r="A26">
            <v>26</v>
          </cell>
          <cell r="B26" t="str">
            <v>Sj L624</v>
          </cell>
        </row>
        <row r="27">
          <cell r="A27">
            <v>27</v>
          </cell>
          <cell r="B27" t="str">
            <v>Sj M0567</v>
          </cell>
        </row>
        <row r="28">
          <cell r="A28">
            <v>28</v>
          </cell>
          <cell r="B28" t="str">
            <v>Sj L123</v>
          </cell>
        </row>
        <row r="29">
          <cell r="A29">
            <v>29</v>
          </cell>
          <cell r="B29" t="str">
            <v>Sj L635</v>
          </cell>
        </row>
        <row r="30">
          <cell r="A30">
            <v>30</v>
          </cell>
          <cell r="B30" t="str">
            <v>Ancher</v>
          </cell>
        </row>
        <row r="31">
          <cell r="A31">
            <v>31</v>
          </cell>
          <cell r="B31" t="str">
            <v>Tuxen</v>
          </cell>
        </row>
        <row r="32">
          <cell r="A32">
            <v>32</v>
          </cell>
          <cell r="B32" t="str">
            <v>Stinger</v>
          </cell>
        </row>
        <row r="33">
          <cell r="A33">
            <v>33</v>
          </cell>
          <cell r="B33" t="str">
            <v>Sj L632</v>
          </cell>
        </row>
        <row r="34">
          <cell r="A34">
            <v>34</v>
          </cell>
          <cell r="B34" t="str">
            <v>Sj L024</v>
          </cell>
        </row>
        <row r="35">
          <cell r="A35">
            <v>35</v>
          </cell>
          <cell r="B35" t="str">
            <v>Sj L037</v>
          </cell>
        </row>
        <row r="36">
          <cell r="A36">
            <v>36</v>
          </cell>
          <cell r="B36" t="str">
            <v>Sj N0514</v>
          </cell>
        </row>
        <row r="37">
          <cell r="A37">
            <v>37</v>
          </cell>
          <cell r="B37" t="str">
            <v>Sj M0051</v>
          </cell>
        </row>
        <row r="38">
          <cell r="A38">
            <v>38</v>
          </cell>
          <cell r="B38" t="str">
            <v>Sj M0351</v>
          </cell>
        </row>
        <row r="39">
          <cell r="A39">
            <v>39</v>
          </cell>
          <cell r="B39" t="str">
            <v>Sj M0471</v>
          </cell>
        </row>
        <row r="40">
          <cell r="A40">
            <v>40</v>
          </cell>
          <cell r="B40" t="str">
            <v>Sj M0477</v>
          </cell>
        </row>
        <row r="41">
          <cell r="A41">
            <v>41</v>
          </cell>
          <cell r="B41" t="str">
            <v>Sj M0493</v>
          </cell>
        </row>
        <row r="42">
          <cell r="A42">
            <v>42</v>
          </cell>
          <cell r="B42" t="str">
            <v>Sj M0498</v>
          </cell>
        </row>
        <row r="43">
          <cell r="A43">
            <v>43</v>
          </cell>
          <cell r="B43" t="str">
            <v>Sj M0564</v>
          </cell>
        </row>
        <row r="44">
          <cell r="A44">
            <v>44</v>
          </cell>
          <cell r="B44" t="str">
            <v>Rockefeller</v>
          </cell>
        </row>
        <row r="45">
          <cell r="A45">
            <v>45</v>
          </cell>
          <cell r="B45" t="str">
            <v>Hardwicke</v>
          </cell>
        </row>
        <row r="46">
          <cell r="A46">
            <v>46</v>
          </cell>
          <cell r="B46" t="str">
            <v>Oakley</v>
          </cell>
        </row>
        <row r="47">
          <cell r="A47">
            <v>47</v>
          </cell>
          <cell r="B47" t="str">
            <v>Ambition</v>
          </cell>
        </row>
        <row r="48">
          <cell r="A48">
            <v>48</v>
          </cell>
          <cell r="B48" t="str">
            <v>Skagen</v>
          </cell>
        </row>
        <row r="49">
          <cell r="A49">
            <v>49</v>
          </cell>
          <cell r="B49" t="str">
            <v>Mariboss</v>
          </cell>
        </row>
        <row r="50">
          <cell r="A50">
            <v>50</v>
          </cell>
          <cell r="B50" t="str">
            <v>Gedser</v>
          </cell>
        </row>
        <row r="51">
          <cell r="A51">
            <v>51</v>
          </cell>
          <cell r="B51" t="str">
            <v>Torp</v>
          </cell>
        </row>
        <row r="52">
          <cell r="A52">
            <v>52</v>
          </cell>
          <cell r="B52" t="str">
            <v>Kalmar</v>
          </cell>
        </row>
        <row r="53">
          <cell r="A53">
            <v>53</v>
          </cell>
          <cell r="B53" t="str">
            <v>Ohio</v>
          </cell>
        </row>
        <row r="54">
          <cell r="A54">
            <v>54</v>
          </cell>
          <cell r="B54" t="str">
            <v>Elixer</v>
          </cell>
        </row>
        <row r="55">
          <cell r="A55">
            <v>55</v>
          </cell>
          <cell r="B55" t="str">
            <v>KWS Lili</v>
          </cell>
        </row>
        <row r="56">
          <cell r="A56">
            <v>56</v>
          </cell>
          <cell r="B56" t="str">
            <v>Informer</v>
          </cell>
        </row>
        <row r="57">
          <cell r="A57">
            <v>57</v>
          </cell>
          <cell r="B57" t="str">
            <v>LG Mocca</v>
          </cell>
        </row>
        <row r="58">
          <cell r="A58">
            <v>58</v>
          </cell>
          <cell r="B58" t="str">
            <v>Kvarn</v>
          </cell>
        </row>
        <row r="59">
          <cell r="A59">
            <v>59</v>
          </cell>
          <cell r="B59" t="str">
            <v>Canon</v>
          </cell>
        </row>
        <row r="60">
          <cell r="A60">
            <v>60</v>
          </cell>
          <cell r="B60" t="str">
            <v>Kaldi</v>
          </cell>
        </row>
        <row r="61">
          <cell r="A61">
            <v>61</v>
          </cell>
          <cell r="B61" t="str">
            <v>Tonnage</v>
          </cell>
        </row>
        <row r="62">
          <cell r="A62">
            <v>62</v>
          </cell>
          <cell r="B62" t="str">
            <v>Br10092p91</v>
          </cell>
        </row>
        <row r="63">
          <cell r="A63">
            <v>63</v>
          </cell>
          <cell r="B63" t="str">
            <v>LGWD14-4219-B</v>
          </cell>
        </row>
        <row r="64">
          <cell r="A64">
            <v>64</v>
          </cell>
          <cell r="B64" t="str">
            <v>STRG 4019'14</v>
          </cell>
        </row>
        <row r="65">
          <cell r="A65">
            <v>65</v>
          </cell>
          <cell r="B65" t="str">
            <v>RW41640</v>
          </cell>
        </row>
        <row r="66">
          <cell r="A66">
            <v>66</v>
          </cell>
          <cell r="B66" t="str">
            <v>SEC 312-07-4</v>
          </cell>
        </row>
        <row r="67">
          <cell r="A67">
            <v>67</v>
          </cell>
          <cell r="B67" t="str">
            <v>NOS 509011.08</v>
          </cell>
        </row>
        <row r="68">
          <cell r="A68">
            <v>68</v>
          </cell>
          <cell r="B68" t="str">
            <v>NOS 509133.05</v>
          </cell>
        </row>
        <row r="69">
          <cell r="A69">
            <v>69</v>
          </cell>
          <cell r="B69" t="str">
            <v>NOS 510032.7</v>
          </cell>
        </row>
        <row r="70">
          <cell r="A70">
            <v>70</v>
          </cell>
          <cell r="B70" t="str">
            <v>NOS 510037.5</v>
          </cell>
        </row>
        <row r="71">
          <cell r="A71">
            <v>71</v>
          </cell>
          <cell r="B71" t="str">
            <v>NOS 510050.17</v>
          </cell>
        </row>
        <row r="72">
          <cell r="A72">
            <v>72</v>
          </cell>
          <cell r="B72" t="str">
            <v>NOS 510050.19</v>
          </cell>
        </row>
        <row r="73">
          <cell r="A73">
            <v>73</v>
          </cell>
          <cell r="B73" t="str">
            <v>NOS 509180.09</v>
          </cell>
        </row>
        <row r="74">
          <cell r="A74">
            <v>74</v>
          </cell>
          <cell r="B74" t="str">
            <v>NOS 509130.20</v>
          </cell>
        </row>
        <row r="75">
          <cell r="A75">
            <v>75</v>
          </cell>
          <cell r="B75" t="str">
            <v>NOS 510052.5</v>
          </cell>
        </row>
        <row r="76">
          <cell r="A76">
            <v>76</v>
          </cell>
          <cell r="B76" t="str">
            <v>NOS 511014.06</v>
          </cell>
        </row>
        <row r="77">
          <cell r="A77">
            <v>77</v>
          </cell>
          <cell r="B77" t="str">
            <v>NOS 511031.19</v>
          </cell>
        </row>
        <row r="78">
          <cell r="A78">
            <v>78</v>
          </cell>
          <cell r="B78" t="str">
            <v>NOS 511082.28</v>
          </cell>
        </row>
        <row r="79">
          <cell r="A79">
            <v>79</v>
          </cell>
          <cell r="B79" t="str">
            <v>NOS 511167.10</v>
          </cell>
        </row>
        <row r="80">
          <cell r="A80">
            <v>80</v>
          </cell>
          <cell r="B80" t="str">
            <v>NOS 511192.01</v>
          </cell>
        </row>
        <row r="81">
          <cell r="A81">
            <v>81</v>
          </cell>
          <cell r="B81" t="str">
            <v>NOS 511192.33</v>
          </cell>
        </row>
        <row r="82">
          <cell r="A82">
            <v>82</v>
          </cell>
          <cell r="B82" t="str">
            <v>NOS 511192.39</v>
          </cell>
        </row>
        <row r="83">
          <cell r="A83">
            <v>83</v>
          </cell>
          <cell r="B83" t="str">
            <v>NOS 511085.12</v>
          </cell>
        </row>
        <row r="84">
          <cell r="A84">
            <v>84</v>
          </cell>
          <cell r="B84" t="str">
            <v>511016.09</v>
          </cell>
        </row>
        <row r="85">
          <cell r="A85">
            <v>85</v>
          </cell>
          <cell r="B85" t="str">
            <v>512068.15</v>
          </cell>
        </row>
        <row r="86">
          <cell r="A86">
            <v>86</v>
          </cell>
          <cell r="B86" t="str">
            <v>512070.03</v>
          </cell>
        </row>
        <row r="87">
          <cell r="A87">
            <v>87</v>
          </cell>
          <cell r="B87" t="str">
            <v>512099.09</v>
          </cell>
        </row>
        <row r="88">
          <cell r="A88">
            <v>88</v>
          </cell>
          <cell r="B88" t="str">
            <v>512102.04</v>
          </cell>
        </row>
        <row r="89">
          <cell r="A89">
            <v>89</v>
          </cell>
          <cell r="B89" t="str">
            <v>512122.02</v>
          </cell>
        </row>
        <row r="90">
          <cell r="A90">
            <v>90</v>
          </cell>
          <cell r="B90" t="str">
            <v>512147.12</v>
          </cell>
        </row>
        <row r="91">
          <cell r="A91" t="str">
            <v>Sherif</v>
          </cell>
          <cell r="B91" t="str">
            <v>Sherif</v>
          </cell>
        </row>
        <row r="92">
          <cell r="A92" t="str">
            <v xml:space="preserve"> Benchmark</v>
          </cell>
          <cell r="B92" t="str">
            <v xml:space="preserve"> Benchmark</v>
          </cell>
        </row>
        <row r="93">
          <cell r="A93" t="str">
            <v>Ohio</v>
          </cell>
          <cell r="B93" t="str">
            <v>Ohio</v>
          </cell>
        </row>
        <row r="94">
          <cell r="A94" t="str">
            <v>Torp</v>
          </cell>
          <cell r="B94" t="str">
            <v>Torp</v>
          </cell>
        </row>
        <row r="95">
          <cell r="A95" t="str">
            <v>KWS_Montana</v>
          </cell>
          <cell r="B95" t="str">
            <v>KWS Montana</v>
          </cell>
        </row>
        <row r="96">
          <cell r="A96" t="str">
            <v>Claire</v>
          </cell>
          <cell r="B96" t="str">
            <v>Claire</v>
          </cell>
        </row>
        <row r="97">
          <cell r="A97" t="str">
            <v>KWS_Dacanto</v>
          </cell>
          <cell r="B97" t="str">
            <v>KWS Dacanto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_3"/>
      <sheetName val="pivot-day_3"/>
      <sheetName val="timeline"/>
      <sheetName val="pivot-timeline"/>
      <sheetName val="info"/>
    </sheetNames>
    <sheetDataSet>
      <sheetData sheetId="0">
        <row r="98">
          <cell r="F98">
            <v>225</v>
          </cell>
        </row>
        <row r="133">
          <cell r="F133">
            <v>405</v>
          </cell>
        </row>
        <row r="167">
          <cell r="F167">
            <v>405</v>
          </cell>
        </row>
        <row r="168">
          <cell r="F168">
            <v>405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workbookViewId="0">
      <selection sqref="A1:S1048576"/>
    </sheetView>
  </sheetViews>
  <sheetFormatPr defaultRowHeight="14.5" x14ac:dyDescent="0.35"/>
  <cols>
    <col min="12" max="12" width="12.54296875" style="4" customWidth="1"/>
    <col min="13" max="13" width="12.54296875" style="6" bestFit="1" customWidth="1"/>
    <col min="14" max="14" width="14" style="6" bestFit="1" customWidth="1"/>
    <col min="15" max="15" width="14.81640625" style="6" bestFit="1" customWidth="1"/>
    <col min="16" max="16" width="12" style="4" customWidth="1"/>
    <col min="17" max="17" width="12" style="6" bestFit="1" customWidth="1"/>
    <col min="18" max="18" width="14" style="6" bestFit="1" customWidth="1"/>
    <col min="19" max="19" width="13.1796875" style="6" bestFit="1" customWidth="1"/>
  </cols>
  <sheetData>
    <row r="1" spans="1:1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35">
      <c r="A2">
        <v>1</v>
      </c>
      <c r="B2">
        <v>1</v>
      </c>
      <c r="C2">
        <v>1</v>
      </c>
      <c r="D2" t="s">
        <v>19</v>
      </c>
      <c r="E2">
        <v>1101</v>
      </c>
      <c r="F2">
        <v>11</v>
      </c>
      <c r="G2">
        <v>2</v>
      </c>
      <c r="H2">
        <v>23.617000000000001</v>
      </c>
      <c r="I2">
        <v>46</v>
      </c>
      <c r="J2" t="str">
        <f>VLOOKUP(I2,'[1]Varieties List'!$A$1:$B$97,2,FALSE)</f>
        <v>Oakley</v>
      </c>
      <c r="K2" t="s">
        <v>20</v>
      </c>
      <c r="L2" s="4">
        <v>1.0776667788506757</v>
      </c>
      <c r="M2" s="5">
        <v>-25.601320448709526</v>
      </c>
      <c r="N2" s="5">
        <v>1334.6939971071629</v>
      </c>
      <c r="P2" s="4">
        <v>0.3670839316502652</v>
      </c>
      <c r="Q2" s="5">
        <v>2.1389976394052246</v>
      </c>
      <c r="R2" s="5">
        <v>51.970400446228375</v>
      </c>
    </row>
    <row r="3" spans="1:19" x14ac:dyDescent="0.35">
      <c r="A3">
        <v>2</v>
      </c>
      <c r="B3">
        <v>1</v>
      </c>
      <c r="C3">
        <v>1</v>
      </c>
      <c r="D3" t="s">
        <v>21</v>
      </c>
      <c r="E3">
        <v>1101</v>
      </c>
      <c r="F3">
        <v>12</v>
      </c>
      <c r="G3">
        <v>3</v>
      </c>
      <c r="H3">
        <v>18.766999999999999</v>
      </c>
      <c r="I3">
        <v>37</v>
      </c>
      <c r="J3" t="str">
        <f>VLOOKUP(I3,'[1]Varieties List'!$A$1:$B$97,2,FALSE)</f>
        <v>Sj M0051</v>
      </c>
      <c r="K3" t="s">
        <v>20</v>
      </c>
      <c r="L3" s="4">
        <v>1.078850995239103</v>
      </c>
      <c r="M3" s="5">
        <v>-24.518904689986929</v>
      </c>
      <c r="N3" s="5">
        <v>1152.0954376587645</v>
      </c>
      <c r="P3" s="4">
        <v>0.36692847774856202</v>
      </c>
      <c r="Q3" s="5">
        <v>1.7130456059379133</v>
      </c>
      <c r="R3" s="5">
        <v>49.551769386739693</v>
      </c>
    </row>
    <row r="4" spans="1:19" x14ac:dyDescent="0.35">
      <c r="A4">
        <v>3</v>
      </c>
      <c r="B4">
        <v>2</v>
      </c>
      <c r="C4">
        <v>1</v>
      </c>
      <c r="D4" t="s">
        <v>19</v>
      </c>
      <c r="E4">
        <v>1102</v>
      </c>
      <c r="F4">
        <v>11</v>
      </c>
      <c r="G4">
        <v>2</v>
      </c>
      <c r="H4">
        <v>16.096999999999998</v>
      </c>
      <c r="I4" t="s">
        <v>22</v>
      </c>
      <c r="J4" t="str">
        <f>VLOOKUP(I4,'[1]Varieties List'!$A$1:$B$97,2,FALSE)</f>
        <v>Torp</v>
      </c>
      <c r="K4" t="s">
        <v>23</v>
      </c>
      <c r="L4" s="4">
        <v>1.0787042362466637</v>
      </c>
      <c r="M4" s="5">
        <v>-24.65304901843853</v>
      </c>
      <c r="N4" s="5">
        <v>1326.6614843385773</v>
      </c>
      <c r="P4" s="4">
        <v>0.36707336222845399</v>
      </c>
      <c r="Q4" s="5">
        <v>2.1100368142953938</v>
      </c>
      <c r="R4" s="5">
        <v>60.689453965971786</v>
      </c>
    </row>
    <row r="5" spans="1:19" x14ac:dyDescent="0.35">
      <c r="A5">
        <v>4</v>
      </c>
      <c r="B5">
        <v>2</v>
      </c>
      <c r="C5">
        <v>1</v>
      </c>
      <c r="D5" t="s">
        <v>21</v>
      </c>
      <c r="E5">
        <v>1102</v>
      </c>
      <c r="F5">
        <v>12</v>
      </c>
      <c r="G5">
        <v>3</v>
      </c>
      <c r="H5">
        <v>14.666999999999998</v>
      </c>
      <c r="I5" t="s">
        <v>22</v>
      </c>
      <c r="J5" t="str">
        <f>VLOOKUP(I5,'[1]Varieties List'!$A$1:$B$97,2,FALSE)</f>
        <v>Torp</v>
      </c>
      <c r="K5" t="s">
        <v>23</v>
      </c>
      <c r="L5" s="4">
        <v>1.0785284462979958</v>
      </c>
      <c r="M5" s="5">
        <v>-24.813728424384571</v>
      </c>
      <c r="N5" s="5">
        <v>1224.286741563049</v>
      </c>
      <c r="P5" s="4">
        <v>0.36674688896386209</v>
      </c>
      <c r="Q5" s="5">
        <v>1.2154842736417097</v>
      </c>
      <c r="R5" s="5">
        <v>58.573867572804765</v>
      </c>
    </row>
    <row r="6" spans="1:19" x14ac:dyDescent="0.35">
      <c r="A6">
        <v>5</v>
      </c>
      <c r="B6">
        <v>3</v>
      </c>
      <c r="C6">
        <v>1</v>
      </c>
      <c r="D6" t="s">
        <v>19</v>
      </c>
      <c r="E6">
        <f>E4+1</f>
        <v>1103</v>
      </c>
      <c r="F6">
        <f>F4</f>
        <v>11</v>
      </c>
      <c r="G6">
        <v>2</v>
      </c>
      <c r="H6">
        <v>16.837</v>
      </c>
      <c r="I6">
        <v>20</v>
      </c>
      <c r="J6" t="str">
        <f>VLOOKUP(I6,'[1]Varieties List'!$A$1:$B$97,2,FALSE)</f>
        <v>Sj N0818</v>
      </c>
      <c r="K6" t="s">
        <v>20</v>
      </c>
      <c r="L6" s="4">
        <v>1.0784532563475815</v>
      </c>
      <c r="M6" s="5">
        <v>-24.88245502681286</v>
      </c>
      <c r="N6" s="5">
        <v>1500.3004705976209</v>
      </c>
      <c r="P6" s="4">
        <v>0.36714589357304667</v>
      </c>
      <c r="Q6" s="5">
        <v>2.3087770036459907</v>
      </c>
      <c r="R6" s="5">
        <v>61.389754251906936</v>
      </c>
    </row>
    <row r="7" spans="1:19" x14ac:dyDescent="0.35">
      <c r="A7">
        <v>6</v>
      </c>
      <c r="B7">
        <v>3</v>
      </c>
      <c r="C7">
        <v>1</v>
      </c>
      <c r="D7" t="s">
        <v>21</v>
      </c>
      <c r="E7">
        <f t="shared" ref="E7:E70" si="0">E5+1</f>
        <v>1103</v>
      </c>
      <c r="F7">
        <f t="shared" ref="F7:F70" si="1">F5</f>
        <v>12</v>
      </c>
      <c r="G7">
        <v>3</v>
      </c>
      <c r="H7">
        <v>23.516999999999999</v>
      </c>
      <c r="I7">
        <v>56</v>
      </c>
      <c r="J7" t="str">
        <f>VLOOKUP(I7,'[1]Varieties List'!$A$1:$B$97,2,FALSE)</f>
        <v>Informer</v>
      </c>
      <c r="K7" t="s">
        <v>20</v>
      </c>
      <c r="L7" s="4">
        <v>1.0790043893707773</v>
      </c>
      <c r="M7" s="5">
        <v>-24.378695120025288</v>
      </c>
      <c r="N7" s="5">
        <v>1293.8621166678654</v>
      </c>
      <c r="P7" s="4">
        <v>0.36722505985065568</v>
      </c>
      <c r="Q7" s="5">
        <v>2.5256976335600543</v>
      </c>
      <c r="R7" s="5">
        <v>54.583215174573709</v>
      </c>
    </row>
    <row r="8" spans="1:19" x14ac:dyDescent="0.35">
      <c r="A8">
        <v>7</v>
      </c>
      <c r="B8">
        <v>4</v>
      </c>
      <c r="C8">
        <v>1</v>
      </c>
      <c r="D8" t="s">
        <v>19</v>
      </c>
      <c r="E8">
        <f t="shared" si="0"/>
        <v>1104</v>
      </c>
      <c r="F8">
        <f t="shared" si="1"/>
        <v>11</v>
      </c>
      <c r="G8">
        <v>2</v>
      </c>
      <c r="H8">
        <v>18.706999999999997</v>
      </c>
      <c r="I8" t="s">
        <v>24</v>
      </c>
      <c r="J8" t="str">
        <f>VLOOKUP(I8,'[1]Varieties List'!$A$1:$B$97,2,FALSE)</f>
        <v>KWS Dacanto</v>
      </c>
      <c r="K8" t="s">
        <v>23</v>
      </c>
      <c r="L8" s="4">
        <v>1.0786755123430933</v>
      </c>
      <c r="M8" s="5">
        <v>-24.679303913321654</v>
      </c>
      <c r="N8" s="5">
        <v>1040.1526971600899</v>
      </c>
      <c r="P8" s="4">
        <v>0.3670168039395541</v>
      </c>
      <c r="Q8" s="5">
        <v>1.9550639464297592</v>
      </c>
      <c r="R8" s="5">
        <v>41.430871660810027</v>
      </c>
    </row>
    <row r="9" spans="1:19" x14ac:dyDescent="0.35">
      <c r="A9">
        <v>8</v>
      </c>
      <c r="B9">
        <v>4</v>
      </c>
      <c r="C9">
        <v>1</v>
      </c>
      <c r="D9" t="s">
        <v>21</v>
      </c>
      <c r="E9">
        <f t="shared" si="0"/>
        <v>1104</v>
      </c>
      <c r="F9">
        <f t="shared" si="1"/>
        <v>12</v>
      </c>
      <c r="G9">
        <v>3</v>
      </c>
      <c r="H9">
        <v>16.026999999999997</v>
      </c>
      <c r="I9" t="s">
        <v>25</v>
      </c>
      <c r="J9" t="str">
        <f>VLOOKUP(I9,'[1]Varieties List'!$A$1:$B$97,2,FALSE)</f>
        <v>Claire</v>
      </c>
      <c r="K9" t="s">
        <v>23</v>
      </c>
      <c r="L9" s="4">
        <v>1.0779332363595027</v>
      </c>
      <c r="M9" s="5">
        <v>-25.357771099469534</v>
      </c>
      <c r="N9" s="5">
        <v>1411.3882280405971</v>
      </c>
      <c r="P9" s="4">
        <v>0.36711458638104327</v>
      </c>
      <c r="Q9" s="5">
        <v>2.2229934037950212</v>
      </c>
      <c r="R9" s="5">
        <v>54.668051798607699</v>
      </c>
    </row>
    <row r="10" spans="1:19" x14ac:dyDescent="0.35">
      <c r="A10">
        <v>9</v>
      </c>
      <c r="B10">
        <v>5</v>
      </c>
      <c r="C10">
        <v>1</v>
      </c>
      <c r="D10" t="s">
        <v>19</v>
      </c>
      <c r="E10">
        <f t="shared" si="0"/>
        <v>1105</v>
      </c>
      <c r="F10">
        <f t="shared" si="1"/>
        <v>11</v>
      </c>
      <c r="G10">
        <v>2</v>
      </c>
      <c r="H10">
        <v>13.816999999999997</v>
      </c>
      <c r="I10">
        <v>71</v>
      </c>
      <c r="J10" t="str">
        <f>VLOOKUP(I10,'[1]Varieties List'!$A$1:$B$97,2,FALSE)</f>
        <v>NOS 510050.17</v>
      </c>
      <c r="K10" t="s">
        <v>20</v>
      </c>
      <c r="L10" s="4">
        <v>1.0796632747216472</v>
      </c>
      <c r="M10" s="5">
        <v>-23.776437463348966</v>
      </c>
      <c r="N10" s="5">
        <v>1179.0465578633296</v>
      </c>
      <c r="P10" s="4">
        <v>0.36707888657473053</v>
      </c>
      <c r="Q10" s="5">
        <v>2.1251738408155845</v>
      </c>
      <c r="R10" s="5">
        <v>53.554357803192964</v>
      </c>
    </row>
    <row r="11" spans="1:19" x14ac:dyDescent="0.35">
      <c r="A11">
        <v>10</v>
      </c>
      <c r="B11">
        <v>5</v>
      </c>
      <c r="C11">
        <v>1</v>
      </c>
      <c r="D11" t="s">
        <v>21</v>
      </c>
      <c r="E11">
        <f t="shared" si="0"/>
        <v>1105</v>
      </c>
      <c r="F11">
        <f t="shared" si="1"/>
        <v>12</v>
      </c>
      <c r="G11">
        <v>3</v>
      </c>
      <c r="H11">
        <v>23.306999999999999</v>
      </c>
      <c r="I11">
        <v>65</v>
      </c>
      <c r="J11" t="str">
        <f>VLOOKUP(I11,'[1]Varieties List'!$A$1:$B$97,2,FALSE)</f>
        <v>RW41640</v>
      </c>
      <c r="K11" t="s">
        <v>20</v>
      </c>
      <c r="L11" s="4">
        <v>1.077238500967312</v>
      </c>
      <c r="M11" s="5">
        <v>-25.992775235248235</v>
      </c>
      <c r="N11" s="5">
        <v>1277.7138324184696</v>
      </c>
      <c r="P11" s="4">
        <v>0.36838524472662854</v>
      </c>
      <c r="Q11" s="5">
        <v>5.7047174422090352</v>
      </c>
      <c r="R11" s="5">
        <v>51.117383721892303</v>
      </c>
    </row>
    <row r="12" spans="1:19" x14ac:dyDescent="0.35">
      <c r="A12">
        <v>11</v>
      </c>
      <c r="B12">
        <v>6</v>
      </c>
      <c r="C12">
        <v>1</v>
      </c>
      <c r="D12" t="s">
        <v>19</v>
      </c>
      <c r="E12">
        <f t="shared" si="0"/>
        <v>1106</v>
      </c>
      <c r="F12">
        <f t="shared" si="1"/>
        <v>11</v>
      </c>
      <c r="G12">
        <v>2</v>
      </c>
      <c r="H12">
        <v>19.946999999999999</v>
      </c>
      <c r="I12" t="s">
        <v>26</v>
      </c>
      <c r="J12" t="str">
        <f>VLOOKUP(I12,'[1]Varieties List'!$A$1:$B$97,2,FALSE)</f>
        <v>Sherif</v>
      </c>
      <c r="K12" t="s">
        <v>23</v>
      </c>
      <c r="L12" s="4">
        <v>1.0777091187349377</v>
      </c>
      <c r="M12" s="5">
        <v>-25.562620740294907</v>
      </c>
      <c r="N12" s="5">
        <v>1402.833721487644</v>
      </c>
      <c r="P12" s="4">
        <v>0.36716294627056068</v>
      </c>
      <c r="Q12" s="5">
        <v>2.3555024490263521</v>
      </c>
      <c r="R12" s="5">
        <v>55.370083122741612</v>
      </c>
    </row>
    <row r="13" spans="1:19" x14ac:dyDescent="0.35">
      <c r="A13">
        <v>12</v>
      </c>
      <c r="B13">
        <v>6</v>
      </c>
      <c r="C13">
        <v>1</v>
      </c>
      <c r="D13" t="s">
        <v>21</v>
      </c>
      <c r="E13">
        <f t="shared" si="0"/>
        <v>1106</v>
      </c>
      <c r="F13">
        <f t="shared" si="1"/>
        <v>12</v>
      </c>
      <c r="G13">
        <v>3</v>
      </c>
      <c r="H13">
        <v>22.047000000000001</v>
      </c>
      <c r="I13" t="s">
        <v>27</v>
      </c>
      <c r="J13" t="str">
        <f>VLOOKUP(I13,'[1]Varieties List'!$A$1:$B$97,2,FALSE)</f>
        <v>KWS Montana</v>
      </c>
      <c r="K13" t="s">
        <v>23</v>
      </c>
      <c r="L13" s="4">
        <v>1.0793899048836093</v>
      </c>
      <c r="M13" s="5">
        <v>-24.026313590478555</v>
      </c>
      <c r="N13" s="5">
        <v>1377.1168216842091</v>
      </c>
      <c r="P13" s="4">
        <v>0.36705473450288423</v>
      </c>
      <c r="Q13" s="5">
        <v>2.0589957872678708</v>
      </c>
      <c r="R13" s="5">
        <v>61.848325745354714</v>
      </c>
    </row>
    <row r="14" spans="1:19" x14ac:dyDescent="0.35">
      <c r="A14">
        <v>13</v>
      </c>
      <c r="B14">
        <v>7</v>
      </c>
      <c r="C14">
        <v>1</v>
      </c>
      <c r="D14" t="s">
        <v>19</v>
      </c>
      <c r="E14">
        <f t="shared" si="0"/>
        <v>1107</v>
      </c>
      <c r="F14">
        <f t="shared" si="1"/>
        <v>11</v>
      </c>
      <c r="G14">
        <v>2</v>
      </c>
      <c r="H14">
        <v>20.526999999999997</v>
      </c>
      <c r="I14">
        <v>33</v>
      </c>
      <c r="J14" t="str">
        <f>VLOOKUP(I14,'[1]Varieties List'!$A$1:$B$97,2,FALSE)</f>
        <v>Sj L632</v>
      </c>
      <c r="K14" t="s">
        <v>20</v>
      </c>
      <c r="L14" s="4">
        <v>1.0772976428877006</v>
      </c>
      <c r="M14" s="5">
        <v>-25.938718506358448</v>
      </c>
      <c r="N14" s="5">
        <v>1314.4513725072643</v>
      </c>
      <c r="P14" s="4">
        <v>0.36713560692583896</v>
      </c>
      <c r="Q14" s="5">
        <v>2.2805909621145042</v>
      </c>
      <c r="R14" s="5">
        <v>54.21090463766707</v>
      </c>
    </row>
    <row r="15" spans="1:19" x14ac:dyDescent="0.35">
      <c r="A15">
        <v>14</v>
      </c>
      <c r="B15">
        <v>7</v>
      </c>
      <c r="C15">
        <v>1</v>
      </c>
      <c r="D15" t="s">
        <v>21</v>
      </c>
      <c r="E15">
        <f t="shared" si="0"/>
        <v>1107</v>
      </c>
      <c r="F15">
        <f t="shared" si="1"/>
        <v>12</v>
      </c>
      <c r="G15">
        <v>3</v>
      </c>
      <c r="H15">
        <v>21.286999999999995</v>
      </c>
      <c r="I15">
        <v>22</v>
      </c>
      <c r="J15" t="str">
        <f>VLOOKUP(I15,'[1]Varieties List'!$A$1:$B$97,2,FALSE)</f>
        <v>Sj N1127</v>
      </c>
      <c r="K15" t="s">
        <v>20</v>
      </c>
      <c r="L15" s="4">
        <v>1.0787568099564584</v>
      </c>
      <c r="M15" s="5">
        <v>-24.604994325758145</v>
      </c>
      <c r="N15" s="5">
        <v>1253.8193868970018</v>
      </c>
      <c r="P15" s="4">
        <v>0.37187534487317286</v>
      </c>
      <c r="Q15" s="5">
        <v>15.268378897675353</v>
      </c>
      <c r="R15" s="5">
        <v>56.5221125366606</v>
      </c>
    </row>
    <row r="16" spans="1:19" x14ac:dyDescent="0.35">
      <c r="A16">
        <v>15</v>
      </c>
      <c r="B16">
        <v>8</v>
      </c>
      <c r="C16">
        <v>1</v>
      </c>
      <c r="D16" t="s">
        <v>19</v>
      </c>
      <c r="E16">
        <f t="shared" si="0"/>
        <v>1108</v>
      </c>
      <c r="F16">
        <f t="shared" si="1"/>
        <v>11</v>
      </c>
      <c r="G16">
        <v>2</v>
      </c>
      <c r="H16">
        <v>24.477</v>
      </c>
      <c r="I16" t="s">
        <v>28</v>
      </c>
      <c r="J16" t="str">
        <f>VLOOKUP(I16,'[1]Varieties List'!$A$1:$B$97,2,FALSE)</f>
        <v>Ohio</v>
      </c>
      <c r="K16" t="s">
        <v>23</v>
      </c>
      <c r="L16" s="4">
        <v>1.0788840436466862</v>
      </c>
      <c r="M16" s="5">
        <v>-24.488696902196956</v>
      </c>
      <c r="N16" s="5">
        <v>1383.6619074561484</v>
      </c>
      <c r="P16" s="4">
        <v>0.36797206900773521</v>
      </c>
      <c r="Q16" s="5">
        <v>4.5725671529108238</v>
      </c>
      <c r="R16" s="5">
        <v>57.895816520742876</v>
      </c>
    </row>
    <row r="17" spans="1:18" x14ac:dyDescent="0.35">
      <c r="A17">
        <v>16</v>
      </c>
      <c r="B17">
        <v>8</v>
      </c>
      <c r="C17">
        <v>1</v>
      </c>
      <c r="D17" t="s">
        <v>21</v>
      </c>
      <c r="E17">
        <f t="shared" si="0"/>
        <v>1108</v>
      </c>
      <c r="F17">
        <f t="shared" si="1"/>
        <v>12</v>
      </c>
      <c r="G17">
        <v>3</v>
      </c>
      <c r="H17">
        <v>20.466999999999995</v>
      </c>
      <c r="I17" s="7" t="s">
        <v>29</v>
      </c>
      <c r="J17" t="str">
        <f>VLOOKUP(I17,'[1]Varieties List'!$A$1:$B$97,2,FALSE)</f>
        <v xml:space="preserve"> Benchmark</v>
      </c>
      <c r="K17" t="s">
        <v>23</v>
      </c>
      <c r="L17" s="4">
        <v>1.0786280389463319</v>
      </c>
      <c r="M17" s="5">
        <v>-24.722696625547083</v>
      </c>
      <c r="N17" s="5">
        <v>1150.7845177972586</v>
      </c>
      <c r="P17" s="4">
        <v>0.36721191680008608</v>
      </c>
      <c r="Q17" s="5">
        <v>2.4896848161848677</v>
      </c>
      <c r="R17" s="5">
        <v>48.753549549240603</v>
      </c>
    </row>
    <row r="18" spans="1:18" x14ac:dyDescent="0.35">
      <c r="A18">
        <v>17</v>
      </c>
      <c r="B18">
        <v>9</v>
      </c>
      <c r="C18">
        <v>1</v>
      </c>
      <c r="D18" t="s">
        <v>19</v>
      </c>
      <c r="E18">
        <f t="shared" si="0"/>
        <v>1109</v>
      </c>
      <c r="F18">
        <f t="shared" si="1"/>
        <v>11</v>
      </c>
      <c r="G18">
        <v>2</v>
      </c>
      <c r="H18">
        <v>18.617000000000001</v>
      </c>
      <c r="I18">
        <v>7</v>
      </c>
      <c r="J18" t="str">
        <f>VLOOKUP(I18,'[1]Varieties List'!$A$1:$B$97,2,FALSE)</f>
        <v>KWS Santiago</v>
      </c>
      <c r="K18" t="s">
        <v>20</v>
      </c>
      <c r="L18" s="4">
        <v>1.0781327831947369</v>
      </c>
      <c r="M18" s="5">
        <v>-25.175379051213202</v>
      </c>
      <c r="N18" s="5">
        <v>1487.2660717272831</v>
      </c>
      <c r="P18" s="4">
        <v>0.36703606452943693</v>
      </c>
      <c r="Q18" s="5">
        <v>2.0078390178047796</v>
      </c>
      <c r="R18" s="5">
        <v>64.644706492883586</v>
      </c>
    </row>
    <row r="19" spans="1:18" x14ac:dyDescent="0.35">
      <c r="A19">
        <v>18</v>
      </c>
      <c r="B19">
        <v>9</v>
      </c>
      <c r="C19">
        <v>1</v>
      </c>
      <c r="D19" t="s">
        <v>21</v>
      </c>
      <c r="E19">
        <f t="shared" si="0"/>
        <v>1109</v>
      </c>
      <c r="F19">
        <f t="shared" si="1"/>
        <v>12</v>
      </c>
      <c r="G19">
        <v>3</v>
      </c>
      <c r="H19">
        <v>17.926999999999996</v>
      </c>
      <c r="I19">
        <v>43</v>
      </c>
      <c r="J19" t="str">
        <f>VLOOKUP(I19,'[1]Varieties List'!$A$1:$B$97,2,FALSE)</f>
        <v>Sj M0564</v>
      </c>
      <c r="K19" t="s">
        <v>20</v>
      </c>
      <c r="L19" s="4">
        <v>1.0786978942777379</v>
      </c>
      <c r="M19" s="5">
        <v>-24.658845854678667</v>
      </c>
      <c r="N19" s="5">
        <v>1154.8234585402597</v>
      </c>
      <c r="P19" s="4">
        <v>0.36714547410223847</v>
      </c>
      <c r="Q19" s="5">
        <v>2.3076276279016117</v>
      </c>
      <c r="R19" s="5">
        <v>54.342780320946233</v>
      </c>
    </row>
    <row r="20" spans="1:18" x14ac:dyDescent="0.35">
      <c r="A20">
        <v>19</v>
      </c>
      <c r="B20">
        <v>10</v>
      </c>
      <c r="C20">
        <v>1</v>
      </c>
      <c r="D20" t="s">
        <v>19</v>
      </c>
      <c r="E20">
        <f t="shared" si="0"/>
        <v>1110</v>
      </c>
      <c r="F20">
        <f t="shared" si="1"/>
        <v>11</v>
      </c>
      <c r="G20">
        <v>2</v>
      </c>
      <c r="H20">
        <v>20.136999999999997</v>
      </c>
      <c r="I20" s="7" t="s">
        <v>29</v>
      </c>
      <c r="J20" t="str">
        <f>VLOOKUP(I20,'[1]Varieties List'!$A$1:$B$97,2,FALSE)</f>
        <v xml:space="preserve"> Benchmark</v>
      </c>
      <c r="K20" t="s">
        <v>23</v>
      </c>
      <c r="L20" s="4">
        <v>1.0779968624719951</v>
      </c>
      <c r="M20" s="5">
        <v>-25.299614922644697</v>
      </c>
      <c r="N20" s="5">
        <v>1398.9038323905959</v>
      </c>
      <c r="P20" s="4">
        <v>0.36932903466423073</v>
      </c>
      <c r="Q20" s="5">
        <v>8.2908486089807703</v>
      </c>
      <c r="R20" s="5">
        <v>56.41635538375111</v>
      </c>
    </row>
    <row r="21" spans="1:18" x14ac:dyDescent="0.35">
      <c r="A21">
        <v>20</v>
      </c>
      <c r="B21">
        <v>10</v>
      </c>
      <c r="C21">
        <v>1</v>
      </c>
      <c r="D21" t="s">
        <v>21</v>
      </c>
      <c r="E21">
        <f t="shared" si="0"/>
        <v>1110</v>
      </c>
      <c r="F21">
        <f t="shared" si="1"/>
        <v>12</v>
      </c>
      <c r="G21">
        <v>3</v>
      </c>
      <c r="H21">
        <v>19.496999999999996</v>
      </c>
      <c r="I21" t="s">
        <v>26</v>
      </c>
      <c r="J21" t="str">
        <f>VLOOKUP(I21,'[1]Varieties List'!$A$1:$B$97,2,FALSE)</f>
        <v>Sherif</v>
      </c>
      <c r="K21" t="s">
        <v>23</v>
      </c>
      <c r="L21" s="4">
        <v>1.0788370440305384</v>
      </c>
      <c r="M21" s="5">
        <v>-24.531656740034663</v>
      </c>
      <c r="N21" s="5">
        <v>1470.6875445686267</v>
      </c>
      <c r="P21" s="4">
        <v>0.36722611787909853</v>
      </c>
      <c r="Q21" s="5">
        <v>2.5285967010421135</v>
      </c>
      <c r="R21" s="5">
        <v>62.699133436917712</v>
      </c>
    </row>
    <row r="22" spans="1:18" x14ac:dyDescent="0.35">
      <c r="A22">
        <v>21</v>
      </c>
      <c r="B22">
        <v>11</v>
      </c>
      <c r="C22">
        <v>1</v>
      </c>
      <c r="D22" t="s">
        <v>19</v>
      </c>
      <c r="E22">
        <f t="shared" si="0"/>
        <v>1111</v>
      </c>
      <c r="F22">
        <f t="shared" si="1"/>
        <v>11</v>
      </c>
      <c r="G22">
        <v>2</v>
      </c>
      <c r="H22">
        <v>21.526999999999997</v>
      </c>
      <c r="I22">
        <v>75</v>
      </c>
      <c r="J22" t="str">
        <f>VLOOKUP(I22,'[1]Varieties List'!$A$1:$B$97,2,FALSE)</f>
        <v>NOS 510052.5</v>
      </c>
      <c r="K22" t="s">
        <v>20</v>
      </c>
      <c r="L22" s="4">
        <v>1.0779102075373475</v>
      </c>
      <c r="M22" s="5">
        <v>-25.37882011578823</v>
      </c>
      <c r="N22" s="5">
        <v>1404.4237725351147</v>
      </c>
      <c r="P22" s="4">
        <v>0.36736567536531017</v>
      </c>
      <c r="Q22" s="5">
        <v>2.9109939266498253</v>
      </c>
      <c r="R22" s="5">
        <v>53.031713886530021</v>
      </c>
    </row>
    <row r="23" spans="1:18" x14ac:dyDescent="0.35">
      <c r="A23">
        <v>22</v>
      </c>
      <c r="B23">
        <v>11</v>
      </c>
      <c r="C23">
        <v>1</v>
      </c>
      <c r="D23" t="s">
        <v>21</v>
      </c>
      <c r="E23">
        <f t="shared" si="0"/>
        <v>1111</v>
      </c>
      <c r="F23">
        <f t="shared" si="1"/>
        <v>12</v>
      </c>
      <c r="G23">
        <v>3</v>
      </c>
      <c r="H23">
        <v>22.617000000000001</v>
      </c>
      <c r="I23">
        <v>79</v>
      </c>
      <c r="J23" t="str">
        <f>VLOOKUP(I23,'[1]Varieties List'!$A$1:$B$97,2,FALSE)</f>
        <v>NOS 511167.10</v>
      </c>
      <c r="K23" t="s">
        <v>20</v>
      </c>
      <c r="L23" s="4">
        <v>1.0781141429264838</v>
      </c>
      <c r="M23" s="5">
        <v>-25.192416870531389</v>
      </c>
      <c r="N23" s="5">
        <v>1426.6476240999059</v>
      </c>
      <c r="P23" s="4">
        <v>0.36704182725121376</v>
      </c>
      <c r="Q23" s="5">
        <v>2.0236291951212597</v>
      </c>
      <c r="R23" s="5">
        <v>55.47502875684139</v>
      </c>
    </row>
    <row r="24" spans="1:18" x14ac:dyDescent="0.35">
      <c r="A24">
        <v>23</v>
      </c>
      <c r="B24">
        <v>12</v>
      </c>
      <c r="C24">
        <v>1</v>
      </c>
      <c r="D24" t="s">
        <v>19</v>
      </c>
      <c r="E24">
        <f t="shared" si="0"/>
        <v>1112</v>
      </c>
      <c r="F24">
        <f t="shared" si="1"/>
        <v>11</v>
      </c>
      <c r="G24">
        <v>2</v>
      </c>
      <c r="H24">
        <v>21.477</v>
      </c>
      <c r="I24" t="s">
        <v>27</v>
      </c>
      <c r="J24" t="str">
        <f>VLOOKUP(I24,'[1]Varieties List'!$A$1:$B$97,2,FALSE)</f>
        <v>KWS Montana</v>
      </c>
      <c r="K24" t="s">
        <v>23</v>
      </c>
      <c r="L24" s="4">
        <v>1.0782438292935324</v>
      </c>
      <c r="M24" s="5">
        <v>-25.073879125246496</v>
      </c>
      <c r="N24" s="5">
        <v>1355.3221322230806</v>
      </c>
      <c r="P24" s="4">
        <v>0.36706250715685995</v>
      </c>
      <c r="Q24" s="5">
        <v>2.0802932987081562</v>
      </c>
      <c r="R24" s="5">
        <v>55.999767879572254</v>
      </c>
    </row>
    <row r="25" spans="1:18" x14ac:dyDescent="0.35">
      <c r="A25">
        <v>24</v>
      </c>
      <c r="B25">
        <v>12</v>
      </c>
      <c r="C25">
        <v>1</v>
      </c>
      <c r="D25" t="s">
        <v>21</v>
      </c>
      <c r="E25">
        <f t="shared" si="0"/>
        <v>1112</v>
      </c>
      <c r="F25">
        <f t="shared" si="1"/>
        <v>12</v>
      </c>
      <c r="G25">
        <v>3</v>
      </c>
      <c r="H25">
        <v>17.846999999999998</v>
      </c>
      <c r="I25" t="s">
        <v>28</v>
      </c>
      <c r="J25" t="str">
        <f>VLOOKUP(I25,'[1]Varieties List'!$A$1:$B$97,2,FALSE)</f>
        <v>Ohio</v>
      </c>
      <c r="K25" t="s">
        <v>23</v>
      </c>
      <c r="L25" s="4">
        <v>1.079727623679595</v>
      </c>
      <c r="M25" s="5">
        <v>-23.717618526308954</v>
      </c>
      <c r="N25" s="5">
        <v>1293.7710031325264</v>
      </c>
      <c r="P25" s="4">
        <v>0.36685717164386111</v>
      </c>
      <c r="Q25" s="5">
        <v>1.517663496927838</v>
      </c>
      <c r="R25" s="5">
        <v>57.815787594311139</v>
      </c>
    </row>
    <row r="26" spans="1:18" x14ac:dyDescent="0.35">
      <c r="A26">
        <v>25</v>
      </c>
      <c r="B26">
        <v>13</v>
      </c>
      <c r="C26">
        <v>1</v>
      </c>
      <c r="D26" t="s">
        <v>19</v>
      </c>
      <c r="E26">
        <f t="shared" si="0"/>
        <v>1113</v>
      </c>
      <c r="F26">
        <f t="shared" si="1"/>
        <v>11</v>
      </c>
      <c r="G26">
        <v>2</v>
      </c>
      <c r="H26">
        <v>16.846999999999998</v>
      </c>
      <c r="I26">
        <v>30</v>
      </c>
      <c r="J26" t="str">
        <f>VLOOKUP(I26,'[1]Varieties List'!$A$1:$B$97,2,FALSE)</f>
        <v>Ancher</v>
      </c>
      <c r="K26" t="s">
        <v>20</v>
      </c>
      <c r="L26" s="4">
        <v>1.0770990610635161</v>
      </c>
      <c r="M26" s="5">
        <v>-26.120225441378757</v>
      </c>
      <c r="N26" s="5">
        <v>1259.4651839969918</v>
      </c>
      <c r="P26" s="4">
        <v>0.36752659750184591</v>
      </c>
      <c r="Q26" s="5">
        <v>3.3519331109695214</v>
      </c>
      <c r="R26" s="5">
        <v>44.190119600935674</v>
      </c>
    </row>
    <row r="27" spans="1:18" x14ac:dyDescent="0.35">
      <c r="A27">
        <v>26</v>
      </c>
      <c r="B27">
        <v>13</v>
      </c>
      <c r="C27">
        <v>1</v>
      </c>
      <c r="D27" t="s">
        <v>21</v>
      </c>
      <c r="E27">
        <f t="shared" si="0"/>
        <v>1113</v>
      </c>
      <c r="F27">
        <f t="shared" si="1"/>
        <v>12</v>
      </c>
      <c r="G27">
        <v>3</v>
      </c>
      <c r="H27">
        <v>20.297000000000001</v>
      </c>
      <c r="I27">
        <v>89</v>
      </c>
      <c r="J27" t="str">
        <f>VLOOKUP(I27,'[1]Varieties List'!$A$1:$B$97,2,FALSE)</f>
        <v>512122.02</v>
      </c>
      <c r="K27" t="s">
        <v>20</v>
      </c>
      <c r="L27" s="4">
        <v>1.0780103237904795</v>
      </c>
      <c r="M27" s="5">
        <v>-25.28731086386346</v>
      </c>
      <c r="N27" s="5">
        <v>1226.5509378930517</v>
      </c>
      <c r="P27" s="4">
        <v>0.36716543588593553</v>
      </c>
      <c r="Q27" s="5">
        <v>2.3623241503986567</v>
      </c>
      <c r="R27" s="5">
        <v>46.888789821608285</v>
      </c>
    </row>
    <row r="28" spans="1:18" x14ac:dyDescent="0.35">
      <c r="A28">
        <v>27</v>
      </c>
      <c r="B28">
        <v>14</v>
      </c>
      <c r="C28">
        <v>1</v>
      </c>
      <c r="D28" t="s">
        <v>19</v>
      </c>
      <c r="E28">
        <f t="shared" si="0"/>
        <v>1114</v>
      </c>
      <c r="F28">
        <f t="shared" si="1"/>
        <v>11</v>
      </c>
      <c r="G28">
        <v>2</v>
      </c>
      <c r="H28" t="s">
        <v>30</v>
      </c>
      <c r="I28" t="s">
        <v>25</v>
      </c>
      <c r="J28" t="str">
        <f>VLOOKUP(I28,'[1]Varieties List'!$A$1:$B$97,2,FALSE)</f>
        <v>Claire</v>
      </c>
      <c r="K28" t="s">
        <v>23</v>
      </c>
      <c r="L28" s="4" t="s">
        <v>30</v>
      </c>
      <c r="M28" s="6" t="s">
        <v>30</v>
      </c>
      <c r="N28" s="6" t="s">
        <v>30</v>
      </c>
      <c r="O28" s="6" t="s">
        <v>30</v>
      </c>
      <c r="P28" s="4" t="s">
        <v>30</v>
      </c>
      <c r="Q28" s="6" t="s">
        <v>30</v>
      </c>
      <c r="R28" s="6" t="s">
        <v>30</v>
      </c>
    </row>
    <row r="29" spans="1:18" x14ac:dyDescent="0.35">
      <c r="A29">
        <v>28</v>
      </c>
      <c r="B29">
        <v>14</v>
      </c>
      <c r="C29">
        <v>1</v>
      </c>
      <c r="D29" t="s">
        <v>21</v>
      </c>
      <c r="E29">
        <f t="shared" si="0"/>
        <v>1114</v>
      </c>
      <c r="F29">
        <f t="shared" si="1"/>
        <v>12</v>
      </c>
      <c r="G29">
        <v>3</v>
      </c>
      <c r="H29">
        <v>21.157</v>
      </c>
      <c r="I29" t="s">
        <v>24</v>
      </c>
      <c r="J29" t="str">
        <f>VLOOKUP(I29,'[1]Varieties List'!$A$1:$B$97,2,FALSE)</f>
        <v>KWS Dacanto</v>
      </c>
      <c r="K29" t="s">
        <v>23</v>
      </c>
      <c r="L29" s="4">
        <v>1.0778831844219983</v>
      </c>
      <c r="M29" s="5">
        <v>-25.40352002029589</v>
      </c>
      <c r="N29" s="5">
        <v>1437.0596072071514</v>
      </c>
      <c r="P29" s="4">
        <v>0.36716545242730303</v>
      </c>
      <c r="Q29" s="5">
        <v>2.362369474778002</v>
      </c>
      <c r="R29" s="5">
        <v>54.989309500698681</v>
      </c>
    </row>
    <row r="30" spans="1:18" x14ac:dyDescent="0.35">
      <c r="A30">
        <v>29</v>
      </c>
      <c r="B30">
        <v>15</v>
      </c>
      <c r="C30">
        <v>1</v>
      </c>
      <c r="D30" t="s">
        <v>19</v>
      </c>
      <c r="E30">
        <f t="shared" si="0"/>
        <v>1115</v>
      </c>
      <c r="F30">
        <f t="shared" si="1"/>
        <v>11</v>
      </c>
      <c r="G30">
        <v>2</v>
      </c>
      <c r="H30">
        <v>27.426999999999996</v>
      </c>
      <c r="I30">
        <v>61</v>
      </c>
      <c r="J30" t="str">
        <f>VLOOKUP(I30,'[1]Varieties List'!$A$1:$B$97,2,FALSE)</f>
        <v>Tonnage</v>
      </c>
      <c r="K30" t="s">
        <v>20</v>
      </c>
      <c r="L30" s="4">
        <v>1.0776714703756411</v>
      </c>
      <c r="M30" s="5">
        <v>-25.597032279711357</v>
      </c>
      <c r="N30" s="5">
        <v>1419.4033799374572</v>
      </c>
      <c r="P30" s="4">
        <v>0.36942823950151182</v>
      </c>
      <c r="Q30" s="5">
        <v>8.56268813296888</v>
      </c>
      <c r="R30" s="5">
        <v>49.218167837275715</v>
      </c>
    </row>
    <row r="31" spans="1:18" x14ac:dyDescent="0.35">
      <c r="A31">
        <v>30</v>
      </c>
      <c r="B31">
        <v>15</v>
      </c>
      <c r="C31">
        <v>1</v>
      </c>
      <c r="D31" t="s">
        <v>21</v>
      </c>
      <c r="E31">
        <f t="shared" si="0"/>
        <v>1115</v>
      </c>
      <c r="F31">
        <f t="shared" si="1"/>
        <v>12</v>
      </c>
      <c r="G31">
        <v>3</v>
      </c>
      <c r="H31">
        <v>19.706999999999997</v>
      </c>
      <c r="I31">
        <v>1</v>
      </c>
      <c r="J31" t="str">
        <f>VLOOKUP(I31,'[1]Varieties List'!$A$1:$B$97,2,FALSE)</f>
        <v xml:space="preserve">Hereford </v>
      </c>
      <c r="K31" t="s">
        <v>20</v>
      </c>
      <c r="L31" s="4">
        <v>1.0766094036706391</v>
      </c>
      <c r="M31" s="5">
        <v>-26.567776946246074</v>
      </c>
      <c r="N31" s="5">
        <v>1176.6441573878878</v>
      </c>
      <c r="P31" s="4">
        <v>0.36711726336735395</v>
      </c>
      <c r="Q31" s="5">
        <v>2.2303285061082554</v>
      </c>
      <c r="R31" s="5">
        <v>46.614319888777523</v>
      </c>
    </row>
    <row r="32" spans="1:18" x14ac:dyDescent="0.35">
      <c r="A32">
        <v>31</v>
      </c>
      <c r="B32">
        <v>16</v>
      </c>
      <c r="C32">
        <v>1</v>
      </c>
      <c r="D32" t="s">
        <v>19</v>
      </c>
      <c r="E32">
        <f t="shared" si="0"/>
        <v>1116</v>
      </c>
      <c r="F32">
        <f t="shared" si="1"/>
        <v>11</v>
      </c>
      <c r="G32">
        <v>2</v>
      </c>
      <c r="H32">
        <v>14.466999999999995</v>
      </c>
      <c r="I32" t="s">
        <v>31</v>
      </c>
      <c r="J32" t="str">
        <f>I32</f>
        <v>Hystar</v>
      </c>
      <c r="K32" t="s">
        <v>23</v>
      </c>
      <c r="L32" s="4">
        <v>1.0760881623032381</v>
      </c>
      <c r="M32" s="5">
        <v>-27.044191635110742</v>
      </c>
      <c r="N32" s="5">
        <v>1392.5593195850531</v>
      </c>
      <c r="P32" s="4">
        <v>0.36750505551385237</v>
      </c>
      <c r="Q32" s="5">
        <v>3.2929063039239854</v>
      </c>
      <c r="R32" s="5">
        <v>55.996953138266164</v>
      </c>
    </row>
    <row r="33" spans="1:18" x14ac:dyDescent="0.35">
      <c r="A33">
        <v>32</v>
      </c>
      <c r="B33">
        <v>16</v>
      </c>
      <c r="C33">
        <v>1</v>
      </c>
      <c r="D33" t="s">
        <v>21</v>
      </c>
      <c r="E33">
        <f t="shared" si="0"/>
        <v>1116</v>
      </c>
      <c r="F33">
        <f t="shared" si="1"/>
        <v>12</v>
      </c>
      <c r="G33">
        <v>3</v>
      </c>
      <c r="H33">
        <v>18.977</v>
      </c>
      <c r="I33" t="s">
        <v>31</v>
      </c>
      <c r="J33" t="str">
        <f>I33</f>
        <v>Hystar</v>
      </c>
      <c r="K33" t="s">
        <v>23</v>
      </c>
      <c r="L33" s="4">
        <v>1.0766794053938744</v>
      </c>
      <c r="M33" s="5">
        <v>-26.503794978187091</v>
      </c>
      <c r="N33" s="5">
        <v>1433.3493715411387</v>
      </c>
      <c r="P33" s="4">
        <v>0.36775780345621972</v>
      </c>
      <c r="Q33" s="5">
        <v>3.9854579222077735</v>
      </c>
      <c r="R33" s="5">
        <v>54.001433742990187</v>
      </c>
    </row>
    <row r="34" spans="1:18" x14ac:dyDescent="0.35">
      <c r="A34">
        <v>33</v>
      </c>
      <c r="B34">
        <v>17</v>
      </c>
      <c r="C34">
        <v>1</v>
      </c>
      <c r="D34" t="s">
        <v>19</v>
      </c>
      <c r="E34">
        <f t="shared" si="0"/>
        <v>1117</v>
      </c>
      <c r="F34">
        <f t="shared" si="1"/>
        <v>11</v>
      </c>
      <c r="G34">
        <v>2</v>
      </c>
      <c r="H34">
        <v>16.496999999999996</v>
      </c>
      <c r="I34">
        <v>9</v>
      </c>
      <c r="J34" t="str">
        <f>VLOOKUP(I34,'[1]Varieties List'!$A$1:$B$97,2,FALSE)</f>
        <v>RGT Reform</v>
      </c>
      <c r="K34" t="s">
        <v>20</v>
      </c>
      <c r="L34" s="4">
        <v>1.077785642832229</v>
      </c>
      <c r="M34" s="5">
        <v>-25.492675725991575</v>
      </c>
      <c r="N34" s="5">
        <v>1455.189606122723</v>
      </c>
      <c r="P34" s="4">
        <v>0.3670503555491979</v>
      </c>
      <c r="Q34" s="5">
        <v>2.0469972079992282</v>
      </c>
      <c r="R34" s="5">
        <v>61.505200324668579</v>
      </c>
    </row>
    <row r="35" spans="1:18" x14ac:dyDescent="0.35">
      <c r="A35">
        <v>34</v>
      </c>
      <c r="B35">
        <v>17</v>
      </c>
      <c r="C35">
        <v>1</v>
      </c>
      <c r="D35" t="s">
        <v>21</v>
      </c>
      <c r="E35">
        <f t="shared" si="0"/>
        <v>1117</v>
      </c>
      <c r="F35">
        <f t="shared" si="1"/>
        <v>12</v>
      </c>
      <c r="G35">
        <v>3</v>
      </c>
      <c r="H35">
        <v>20.216999999999995</v>
      </c>
      <c r="I35">
        <v>13</v>
      </c>
      <c r="J35" t="str">
        <f>VLOOKUP(I35,'[1]Varieties List'!$A$1:$B$97,2,FALSE)</f>
        <v>Sj L288</v>
      </c>
      <c r="K35" t="s">
        <v>20</v>
      </c>
      <c r="L35" s="4">
        <v>1.0774851112266213</v>
      </c>
      <c r="M35" s="5">
        <v>-25.767368804330719</v>
      </c>
      <c r="N35" s="5">
        <v>1259.2400342118167</v>
      </c>
      <c r="P35" s="4">
        <v>0.40389995407804541</v>
      </c>
      <c r="Q35" s="5">
        <v>103.05432220041629</v>
      </c>
      <c r="R35" s="5">
        <v>50.686873815151024</v>
      </c>
    </row>
    <row r="36" spans="1:18" x14ac:dyDescent="0.35">
      <c r="A36">
        <v>35</v>
      </c>
      <c r="B36">
        <v>18</v>
      </c>
      <c r="C36">
        <v>1</v>
      </c>
      <c r="D36" t="s">
        <v>19</v>
      </c>
      <c r="E36">
        <f t="shared" si="0"/>
        <v>1118</v>
      </c>
      <c r="F36">
        <f t="shared" si="1"/>
        <v>11</v>
      </c>
      <c r="G36">
        <v>2</v>
      </c>
      <c r="H36">
        <v>23.776999999999997</v>
      </c>
      <c r="I36" t="s">
        <v>28</v>
      </c>
      <c r="J36" t="str">
        <f>VLOOKUP(I36,'[1]Varieties List'!$A$1:$B$97,2,FALSE)</f>
        <v>Ohio</v>
      </c>
      <c r="K36" t="s">
        <v>23</v>
      </c>
      <c r="L36" s="4">
        <v>1.0776961694117497</v>
      </c>
      <c r="M36" s="5">
        <v>-25.574456747623984</v>
      </c>
      <c r="N36" s="5">
        <v>1156.9416282396</v>
      </c>
      <c r="P36" s="4">
        <v>0.36716958911097786</v>
      </c>
      <c r="Q36" s="5">
        <v>2.373704246756521</v>
      </c>
      <c r="R36" s="5">
        <v>43.733290138519692</v>
      </c>
    </row>
    <row r="37" spans="1:18" x14ac:dyDescent="0.35">
      <c r="A37">
        <v>36</v>
      </c>
      <c r="B37">
        <v>18</v>
      </c>
      <c r="C37">
        <v>1</v>
      </c>
      <c r="D37" t="s">
        <v>21</v>
      </c>
      <c r="E37">
        <f t="shared" si="0"/>
        <v>1118</v>
      </c>
      <c r="F37">
        <f t="shared" si="1"/>
        <v>12</v>
      </c>
      <c r="G37">
        <v>3</v>
      </c>
      <c r="H37">
        <v>25.916999999999998</v>
      </c>
      <c r="I37" t="s">
        <v>24</v>
      </c>
      <c r="J37" t="str">
        <f>VLOOKUP(I37,'[1]Varieties List'!$A$1:$B$97,2,FALSE)</f>
        <v>KWS Dacanto</v>
      </c>
      <c r="K37" t="s">
        <v>23</v>
      </c>
      <c r="L37" s="4">
        <v>1.0769021973424802</v>
      </c>
      <c r="M37" s="5">
        <v>-26.300161283590132</v>
      </c>
      <c r="N37" s="5">
        <v>1211.9491706419149</v>
      </c>
      <c r="P37" s="4">
        <v>0.39808440887658281</v>
      </c>
      <c r="Q37" s="5">
        <v>87.108539500182204</v>
      </c>
      <c r="R37" s="5">
        <v>46.81082860021634</v>
      </c>
    </row>
    <row r="38" spans="1:18" x14ac:dyDescent="0.35">
      <c r="A38">
        <v>37</v>
      </c>
      <c r="B38">
        <v>19</v>
      </c>
      <c r="C38">
        <v>1</v>
      </c>
      <c r="D38" t="s">
        <v>19</v>
      </c>
      <c r="E38">
        <f t="shared" si="0"/>
        <v>1119</v>
      </c>
      <c r="F38">
        <f t="shared" si="1"/>
        <v>11</v>
      </c>
      <c r="G38">
        <v>2</v>
      </c>
      <c r="H38" t="s">
        <v>30</v>
      </c>
      <c r="I38">
        <v>89</v>
      </c>
      <c r="J38" t="str">
        <f>VLOOKUP(I38,'[1]Varieties List'!$A$1:$B$97,2,FALSE)</f>
        <v>512122.02</v>
      </c>
      <c r="K38" t="s">
        <v>20</v>
      </c>
      <c r="L38" s="4" t="s">
        <v>30</v>
      </c>
      <c r="M38" s="6" t="s">
        <v>30</v>
      </c>
      <c r="N38" s="6" t="s">
        <v>30</v>
      </c>
      <c r="O38" s="6" t="s">
        <v>30</v>
      </c>
      <c r="P38" s="4" t="s">
        <v>30</v>
      </c>
      <c r="Q38" s="6" t="s">
        <v>30</v>
      </c>
      <c r="R38" s="6" t="s">
        <v>30</v>
      </c>
    </row>
    <row r="39" spans="1:18" x14ac:dyDescent="0.35">
      <c r="A39">
        <v>38</v>
      </c>
      <c r="B39">
        <v>19</v>
      </c>
      <c r="C39">
        <v>1</v>
      </c>
      <c r="D39" t="s">
        <v>21</v>
      </c>
      <c r="E39">
        <f t="shared" si="0"/>
        <v>1119</v>
      </c>
      <c r="F39">
        <f t="shared" si="1"/>
        <v>12</v>
      </c>
      <c r="G39">
        <v>3</v>
      </c>
      <c r="H39">
        <v>21.176999999999996</v>
      </c>
      <c r="I39">
        <v>26</v>
      </c>
      <c r="J39" t="str">
        <f>VLOOKUP(I39,'[1]Varieties List'!$A$1:$B$97,2,FALSE)</f>
        <v>Sj L624</v>
      </c>
      <c r="K39" t="s">
        <v>20</v>
      </c>
      <c r="L39" s="4">
        <v>1.0771514978417429</v>
      </c>
      <c r="M39" s="5">
        <v>-26.072297465712598</v>
      </c>
      <c r="N39" s="5">
        <v>1285.9030017225773</v>
      </c>
      <c r="P39" s="4">
        <v>0.42367604233399236</v>
      </c>
      <c r="Q39" s="5">
        <v>157.29278831528168</v>
      </c>
      <c r="R39" s="5">
        <v>48.359278309726797</v>
      </c>
    </row>
    <row r="40" spans="1:18" x14ac:dyDescent="0.35">
      <c r="A40">
        <v>39</v>
      </c>
      <c r="B40">
        <v>20</v>
      </c>
      <c r="C40">
        <v>1</v>
      </c>
      <c r="D40" t="s">
        <v>19</v>
      </c>
      <c r="E40">
        <f t="shared" si="0"/>
        <v>1120</v>
      </c>
      <c r="F40">
        <f t="shared" si="1"/>
        <v>11</v>
      </c>
      <c r="G40">
        <v>2</v>
      </c>
      <c r="H40">
        <v>25.056999999999999</v>
      </c>
      <c r="I40" s="7" t="s">
        <v>29</v>
      </c>
      <c r="J40" t="str">
        <f>VLOOKUP(I40,'[1]Varieties List'!$A$1:$B$97,2,FALSE)</f>
        <v xml:space="preserve"> Benchmark</v>
      </c>
      <c r="K40" t="s">
        <v>23</v>
      </c>
      <c r="L40" s="4">
        <v>1.0777670388635223</v>
      </c>
      <c r="M40" s="5">
        <v>-25.509680246988694</v>
      </c>
      <c r="N40" s="5">
        <v>1487.6680076452189</v>
      </c>
      <c r="P40" s="4">
        <v>0.36685730112141923</v>
      </c>
      <c r="Q40" s="5">
        <v>1.5180182713248325</v>
      </c>
      <c r="R40" s="5">
        <v>55.933420545643273</v>
      </c>
    </row>
    <row r="41" spans="1:18" x14ac:dyDescent="0.35">
      <c r="A41">
        <v>40</v>
      </c>
      <c r="B41">
        <v>20</v>
      </c>
      <c r="C41">
        <v>1</v>
      </c>
      <c r="D41" t="s">
        <v>21</v>
      </c>
      <c r="E41">
        <f t="shared" si="0"/>
        <v>1120</v>
      </c>
      <c r="F41">
        <f t="shared" si="1"/>
        <v>12</v>
      </c>
      <c r="G41">
        <v>3</v>
      </c>
      <c r="H41">
        <v>24.016999999999999</v>
      </c>
      <c r="I41" t="s">
        <v>26</v>
      </c>
      <c r="J41" t="str">
        <f>VLOOKUP(I41,'[1]Varieties List'!$A$1:$B$97,2,FALSE)</f>
        <v>Sherif</v>
      </c>
      <c r="K41" t="s">
        <v>23</v>
      </c>
      <c r="L41" s="4">
        <v>1.0770190742501549</v>
      </c>
      <c r="M41" s="5">
        <v>-26.193334450783283</v>
      </c>
      <c r="N41" s="5">
        <v>1220.3316005449619</v>
      </c>
      <c r="P41" s="4">
        <v>0.45666606366561341</v>
      </c>
      <c r="Q41" s="5">
        <v>247.82012725317313</v>
      </c>
      <c r="R41" s="5">
        <v>47.559514106386366</v>
      </c>
    </row>
    <row r="42" spans="1:18" x14ac:dyDescent="0.35">
      <c r="A42">
        <v>41</v>
      </c>
      <c r="B42">
        <v>21</v>
      </c>
      <c r="C42">
        <v>1</v>
      </c>
      <c r="D42" t="s">
        <v>19</v>
      </c>
      <c r="E42">
        <f t="shared" si="0"/>
        <v>1121</v>
      </c>
      <c r="F42">
        <f t="shared" si="1"/>
        <v>11</v>
      </c>
      <c r="G42">
        <v>2</v>
      </c>
      <c r="H42">
        <v>21.227</v>
      </c>
      <c r="I42">
        <v>36</v>
      </c>
      <c r="J42" t="str">
        <f>VLOOKUP(I42,'[1]Varieties List'!$A$1:$B$97,2,FALSE)</f>
        <v>Sj N0514</v>
      </c>
      <c r="K42" t="s">
        <v>20</v>
      </c>
      <c r="L42" s="4">
        <v>1.0772059117440871</v>
      </c>
      <c r="M42" s="5">
        <v>-26.022562316212678</v>
      </c>
      <c r="N42" s="5">
        <v>1217.4358073693561</v>
      </c>
      <c r="P42" s="4">
        <v>0.3671279107523423</v>
      </c>
      <c r="Q42" s="5">
        <v>2.259502980551527</v>
      </c>
      <c r="R42" s="5">
        <v>47.35937874995507</v>
      </c>
    </row>
    <row r="43" spans="1:18" x14ac:dyDescent="0.35">
      <c r="A43">
        <v>42</v>
      </c>
      <c r="B43">
        <v>21</v>
      </c>
      <c r="C43">
        <v>1</v>
      </c>
      <c r="D43" t="s">
        <v>21</v>
      </c>
      <c r="E43">
        <f t="shared" si="0"/>
        <v>1121</v>
      </c>
      <c r="F43">
        <f t="shared" si="1"/>
        <v>12</v>
      </c>
      <c r="G43">
        <v>3</v>
      </c>
      <c r="H43">
        <v>25.386999999999997</v>
      </c>
      <c r="I43">
        <v>84</v>
      </c>
      <c r="J43" t="str">
        <f>VLOOKUP(I43,'[1]Varieties List'!$A$1:$B$97,2,FALSE)</f>
        <v>511016.09</v>
      </c>
      <c r="K43" t="s">
        <v>20</v>
      </c>
      <c r="L43" s="4">
        <v>1.0766027740337187</v>
      </c>
      <c r="M43" s="5">
        <v>-26.57383646691887</v>
      </c>
      <c r="N43" s="5">
        <v>1172.5193646106784</v>
      </c>
      <c r="P43" s="4">
        <v>0.41786989766177624</v>
      </c>
      <c r="Q43" s="5">
        <v>141.36645570419731</v>
      </c>
      <c r="R43" s="5">
        <v>43.470930845163089</v>
      </c>
    </row>
    <row r="44" spans="1:18" x14ac:dyDescent="0.35">
      <c r="A44">
        <v>43</v>
      </c>
      <c r="B44">
        <v>22</v>
      </c>
      <c r="C44">
        <v>1</v>
      </c>
      <c r="D44" t="s">
        <v>19</v>
      </c>
      <c r="E44">
        <f t="shared" si="0"/>
        <v>1122</v>
      </c>
      <c r="F44">
        <f t="shared" si="1"/>
        <v>11</v>
      </c>
      <c r="G44">
        <v>2</v>
      </c>
      <c r="H44">
        <v>24.426999999999996</v>
      </c>
      <c r="I44" t="s">
        <v>24</v>
      </c>
      <c r="J44" t="str">
        <f>VLOOKUP(I44,'[1]Varieties List'!$A$1:$B$97,2,FALSE)</f>
        <v>KWS Dacanto</v>
      </c>
      <c r="K44" t="s">
        <v>23</v>
      </c>
      <c r="L44" s="4">
        <v>1.0773583415233421</v>
      </c>
      <c r="M44" s="5">
        <v>-25.883238845835656</v>
      </c>
      <c r="N44" s="5">
        <v>1344.7332838739437</v>
      </c>
      <c r="P44" s="4">
        <v>0.3683480662016963</v>
      </c>
      <c r="Q44" s="5">
        <v>5.6028435065405597</v>
      </c>
      <c r="R44" s="5">
        <v>50.079919949832629</v>
      </c>
    </row>
    <row r="45" spans="1:18" x14ac:dyDescent="0.35">
      <c r="A45">
        <v>44</v>
      </c>
      <c r="B45">
        <v>22</v>
      </c>
      <c r="C45">
        <v>1</v>
      </c>
      <c r="D45" t="s">
        <v>21</v>
      </c>
      <c r="E45">
        <f t="shared" si="0"/>
        <v>1122</v>
      </c>
      <c r="F45">
        <f t="shared" si="1"/>
        <v>12</v>
      </c>
      <c r="G45">
        <v>3</v>
      </c>
      <c r="H45">
        <v>21.786999999999995</v>
      </c>
      <c r="I45" t="s">
        <v>28</v>
      </c>
      <c r="J45" t="str">
        <f>VLOOKUP(I45,'[1]Varieties List'!$A$1:$B$97,2,FALSE)</f>
        <v>Ohio</v>
      </c>
      <c r="K45" t="s">
        <v>23</v>
      </c>
      <c r="L45" s="4">
        <v>1.0785984444835011</v>
      </c>
      <c r="M45" s="5">
        <v>-24.74974720747711</v>
      </c>
      <c r="N45" s="5">
        <v>1379.5931407873557</v>
      </c>
      <c r="P45" s="4">
        <v>0.36685585435012336</v>
      </c>
      <c r="Q45" s="5">
        <v>1.5140540522364112</v>
      </c>
      <c r="R45" s="5">
        <v>53.691856366190088</v>
      </c>
    </row>
    <row r="46" spans="1:18" x14ac:dyDescent="0.35">
      <c r="A46">
        <v>45</v>
      </c>
      <c r="B46">
        <v>23</v>
      </c>
      <c r="C46">
        <v>1</v>
      </c>
      <c r="D46" t="s">
        <v>19</v>
      </c>
      <c r="E46">
        <f t="shared" si="0"/>
        <v>1123</v>
      </c>
      <c r="F46">
        <f t="shared" si="1"/>
        <v>11</v>
      </c>
      <c r="G46">
        <v>2</v>
      </c>
      <c r="H46">
        <v>17.227</v>
      </c>
      <c r="I46">
        <v>45</v>
      </c>
      <c r="J46" t="str">
        <f>VLOOKUP(I46,'[1]Varieties List'!$A$1:$B$97,2,FALSE)</f>
        <v>Hardwicke</v>
      </c>
      <c r="K46" t="s">
        <v>20</v>
      </c>
      <c r="L46" s="4">
        <v>1.0760677698585697</v>
      </c>
      <c r="M46" s="5">
        <v>-27.062830230579348</v>
      </c>
      <c r="N46" s="5">
        <v>1286.1261717501538</v>
      </c>
      <c r="P46" s="4">
        <v>0.36705449715289595</v>
      </c>
      <c r="Q46" s="5">
        <v>2.0583454349300685</v>
      </c>
      <c r="R46" s="5">
        <v>49.75796295235557</v>
      </c>
    </row>
    <row r="47" spans="1:18" x14ac:dyDescent="0.35">
      <c r="A47">
        <v>46</v>
      </c>
      <c r="B47">
        <v>23</v>
      </c>
      <c r="C47">
        <v>1</v>
      </c>
      <c r="D47" t="s">
        <v>21</v>
      </c>
      <c r="E47">
        <f t="shared" si="0"/>
        <v>1123</v>
      </c>
      <c r="F47">
        <f t="shared" si="1"/>
        <v>12</v>
      </c>
      <c r="G47">
        <v>3</v>
      </c>
      <c r="H47">
        <v>25.456999999999997</v>
      </c>
      <c r="I47">
        <v>78</v>
      </c>
      <c r="J47" t="str">
        <f>VLOOKUP(I47,'[1]Varieties List'!$A$1:$B$97,2,FALSE)</f>
        <v>NOS 511082.28</v>
      </c>
      <c r="K47" t="s">
        <v>20</v>
      </c>
      <c r="L47" s="4">
        <v>1.0765445696256075</v>
      </c>
      <c r="M47" s="5">
        <v>-26.627035546641093</v>
      </c>
      <c r="N47" s="5">
        <v>1282.9180068105295</v>
      </c>
      <c r="P47" s="4">
        <v>0.37542299963923176</v>
      </c>
      <c r="Q47" s="5">
        <v>24.990439734457702</v>
      </c>
      <c r="R47" s="5">
        <v>46.303286799197551</v>
      </c>
    </row>
    <row r="48" spans="1:18" x14ac:dyDescent="0.35">
      <c r="A48">
        <v>47</v>
      </c>
      <c r="B48">
        <v>24</v>
      </c>
      <c r="C48">
        <v>1</v>
      </c>
      <c r="D48" t="s">
        <v>19</v>
      </c>
      <c r="E48">
        <f t="shared" si="0"/>
        <v>1124</v>
      </c>
      <c r="F48">
        <f t="shared" si="1"/>
        <v>11</v>
      </c>
      <c r="G48">
        <v>2</v>
      </c>
      <c r="H48">
        <v>19.907</v>
      </c>
      <c r="I48" t="s">
        <v>26</v>
      </c>
      <c r="J48" t="str">
        <f>VLOOKUP(I48,'[1]Varieties List'!$A$1:$B$97,2,FALSE)</f>
        <v>Sherif</v>
      </c>
      <c r="K48" t="s">
        <v>23</v>
      </c>
      <c r="L48" s="4">
        <v>1.0779420329701181</v>
      </c>
      <c r="M48" s="5">
        <v>-25.349730737756175</v>
      </c>
      <c r="N48" s="5">
        <v>1320.1888244651359</v>
      </c>
      <c r="P48" s="4">
        <v>0.36686549791485756</v>
      </c>
      <c r="Q48" s="5">
        <v>1.5404778599611535</v>
      </c>
      <c r="R48" s="5">
        <v>49.102815766533716</v>
      </c>
    </row>
    <row r="49" spans="1:18" x14ac:dyDescent="0.35">
      <c r="A49">
        <v>48</v>
      </c>
      <c r="B49">
        <v>24</v>
      </c>
      <c r="C49">
        <v>1</v>
      </c>
      <c r="D49" t="s">
        <v>21</v>
      </c>
      <c r="E49">
        <f t="shared" si="0"/>
        <v>1124</v>
      </c>
      <c r="F49">
        <f t="shared" si="1"/>
        <v>12</v>
      </c>
      <c r="G49">
        <v>3</v>
      </c>
      <c r="H49">
        <v>21.136999999999997</v>
      </c>
      <c r="I49" t="s">
        <v>27</v>
      </c>
      <c r="J49" t="str">
        <f>VLOOKUP(I49,'[1]Varieties List'!$A$1:$B$97,2,FALSE)</f>
        <v>KWS Montana</v>
      </c>
      <c r="K49" t="s">
        <v>23</v>
      </c>
      <c r="L49" s="4">
        <v>1.078002543252248</v>
      </c>
      <c r="M49" s="5">
        <v>-25.294422515322943</v>
      </c>
      <c r="N49" s="5">
        <v>1483.5577350360479</v>
      </c>
      <c r="P49" s="4">
        <v>0.37595079918597052</v>
      </c>
      <c r="Q49" s="5">
        <v>26.436890856208052</v>
      </c>
      <c r="R49" s="5">
        <v>64.00017747948209</v>
      </c>
    </row>
    <row r="50" spans="1:18" x14ac:dyDescent="0.35">
      <c r="A50">
        <v>49</v>
      </c>
      <c r="B50">
        <v>25</v>
      </c>
      <c r="C50">
        <v>1</v>
      </c>
      <c r="D50" t="s">
        <v>19</v>
      </c>
      <c r="E50">
        <f t="shared" si="0"/>
        <v>1125</v>
      </c>
      <c r="F50">
        <f t="shared" si="1"/>
        <v>11</v>
      </c>
      <c r="G50">
        <v>2</v>
      </c>
      <c r="H50">
        <v>25.227</v>
      </c>
      <c r="I50">
        <v>80</v>
      </c>
      <c r="J50" t="str">
        <f>VLOOKUP(I50,'[1]Varieties List'!$A$1:$B$97,2,FALSE)</f>
        <v>NOS 511192.01</v>
      </c>
      <c r="K50" t="s">
        <v>20</v>
      </c>
      <c r="L50" s="4">
        <v>1.0771212472773486</v>
      </c>
      <c r="M50" s="5">
        <v>-26.099946926422721</v>
      </c>
      <c r="N50" s="5">
        <v>1187.3301369127735</v>
      </c>
      <c r="P50" s="4">
        <v>0.36979363487820027</v>
      </c>
      <c r="Q50" s="5">
        <v>9.5639434263990371</v>
      </c>
      <c r="R50" s="5">
        <v>47.88584492640156</v>
      </c>
    </row>
    <row r="51" spans="1:18" x14ac:dyDescent="0.35">
      <c r="A51">
        <v>50</v>
      </c>
      <c r="B51">
        <v>25</v>
      </c>
      <c r="C51">
        <v>1</v>
      </c>
      <c r="D51" t="s">
        <v>21</v>
      </c>
      <c r="E51">
        <f t="shared" si="0"/>
        <v>1125</v>
      </c>
      <c r="F51">
        <f t="shared" si="1"/>
        <v>12</v>
      </c>
      <c r="G51">
        <v>3</v>
      </c>
      <c r="H51">
        <v>22.617000000000001</v>
      </c>
      <c r="I51">
        <v>35</v>
      </c>
      <c r="J51" t="str">
        <f>VLOOKUP(I51,'[1]Varieties List'!$A$1:$B$97,2,FALSE)</f>
        <v>Sj L037</v>
      </c>
      <c r="K51" t="s">
        <v>20</v>
      </c>
      <c r="L51" s="4">
        <v>1.0771970216943472</v>
      </c>
      <c r="M51" s="5">
        <v>-26.030687963102579</v>
      </c>
      <c r="N51" s="5">
        <v>1196.2215823066106</v>
      </c>
      <c r="P51" s="4">
        <v>0.3846281337350243</v>
      </c>
      <c r="Q51" s="5">
        <v>50.219594343875976</v>
      </c>
      <c r="R51" s="5">
        <v>47.442969097647079</v>
      </c>
    </row>
    <row r="52" spans="1:18" x14ac:dyDescent="0.35">
      <c r="A52">
        <v>51</v>
      </c>
      <c r="B52">
        <v>26</v>
      </c>
      <c r="C52">
        <v>1</v>
      </c>
      <c r="D52" t="s">
        <v>19</v>
      </c>
      <c r="E52">
        <f t="shared" si="0"/>
        <v>1126</v>
      </c>
      <c r="F52">
        <f t="shared" si="1"/>
        <v>11</v>
      </c>
      <c r="G52">
        <v>2</v>
      </c>
      <c r="H52">
        <v>20.687000000000001</v>
      </c>
      <c r="I52" t="s">
        <v>27</v>
      </c>
      <c r="J52" t="str">
        <f>VLOOKUP(I52,'[1]Varieties List'!$A$1:$B$97,2,FALSE)</f>
        <v>KWS Montana</v>
      </c>
      <c r="K52" t="s">
        <v>23</v>
      </c>
      <c r="L52" s="4">
        <v>1.0778351813755418</v>
      </c>
      <c r="M52" s="5">
        <v>-25.447396151859081</v>
      </c>
      <c r="N52" s="5">
        <v>1352.7108833862421</v>
      </c>
      <c r="P52" s="4">
        <v>0.36701095661932726</v>
      </c>
      <c r="Q52" s="5">
        <v>1.9390419727293671</v>
      </c>
      <c r="R52" s="5">
        <v>55.384156249674028</v>
      </c>
    </row>
    <row r="53" spans="1:18" x14ac:dyDescent="0.35">
      <c r="A53">
        <v>52</v>
      </c>
      <c r="B53">
        <v>26</v>
      </c>
      <c r="C53">
        <v>1</v>
      </c>
      <c r="D53" t="s">
        <v>21</v>
      </c>
      <c r="E53">
        <f t="shared" si="0"/>
        <v>1126</v>
      </c>
      <c r="F53">
        <f t="shared" si="1"/>
        <v>12</v>
      </c>
      <c r="G53">
        <v>3</v>
      </c>
      <c r="H53">
        <v>17.636999999999997</v>
      </c>
      <c r="I53" t="s">
        <v>25</v>
      </c>
      <c r="J53" t="str">
        <f>VLOOKUP(I53,'[1]Varieties List'!$A$1:$B$97,2,FALSE)</f>
        <v>Claire</v>
      </c>
      <c r="K53" t="s">
        <v>23</v>
      </c>
      <c r="L53" s="4">
        <v>1.0769761086213916</v>
      </c>
      <c r="M53" s="5">
        <v>-26.232605557120944</v>
      </c>
      <c r="N53" s="5">
        <v>1161.3566808056692</v>
      </c>
      <c r="P53" s="4">
        <v>0.37291939801152341</v>
      </c>
      <c r="Q53" s="5">
        <v>18.12945014662521</v>
      </c>
      <c r="R53" s="5">
        <v>45.86246666288929</v>
      </c>
    </row>
    <row r="54" spans="1:18" x14ac:dyDescent="0.35">
      <c r="A54">
        <v>53</v>
      </c>
      <c r="B54">
        <v>27</v>
      </c>
      <c r="C54">
        <v>1</v>
      </c>
      <c r="D54" t="s">
        <v>19</v>
      </c>
      <c r="E54">
        <f t="shared" si="0"/>
        <v>1127</v>
      </c>
      <c r="F54">
        <f t="shared" si="1"/>
        <v>11</v>
      </c>
      <c r="G54">
        <v>2</v>
      </c>
      <c r="H54">
        <v>20.516999999999999</v>
      </c>
      <c r="I54">
        <v>70</v>
      </c>
      <c r="J54" t="str">
        <f>VLOOKUP(I54,'[1]Varieties List'!$A$1:$B$97,2,FALSE)</f>
        <v>NOS 510037.5</v>
      </c>
      <c r="K54" t="s">
        <v>20</v>
      </c>
      <c r="L54" s="4">
        <v>1.0775378112793943</v>
      </c>
      <c r="M54" s="5">
        <v>-25.719199815821678</v>
      </c>
      <c r="N54" s="5">
        <v>1286.9128381502223</v>
      </c>
      <c r="P54" s="4">
        <v>0.36808764952557543</v>
      </c>
      <c r="Q54" s="5">
        <v>4.8892704824413142</v>
      </c>
      <c r="R54" s="5">
        <v>51.67614040229175</v>
      </c>
    </row>
    <row r="55" spans="1:18" x14ac:dyDescent="0.35">
      <c r="A55">
        <v>54</v>
      </c>
      <c r="B55">
        <v>27</v>
      </c>
      <c r="C55">
        <v>1</v>
      </c>
      <c r="D55" t="s">
        <v>21</v>
      </c>
      <c r="E55">
        <f t="shared" si="0"/>
        <v>1127</v>
      </c>
      <c r="F55">
        <f t="shared" si="1"/>
        <v>12</v>
      </c>
      <c r="G55">
        <v>3</v>
      </c>
      <c r="H55">
        <v>23.556999999999999</v>
      </c>
      <c r="I55">
        <v>86</v>
      </c>
      <c r="J55" t="str">
        <f>VLOOKUP(I55,'[1]Varieties List'!$A$1:$B$97,2,FALSE)</f>
        <v>512070.03</v>
      </c>
      <c r="K55" t="s">
        <v>20</v>
      </c>
      <c r="L55" s="4">
        <v>1.0776667194935574</v>
      </c>
      <c r="M55" s="5">
        <v>-25.60137470257013</v>
      </c>
      <c r="N55" s="5">
        <v>1320.0959004680612</v>
      </c>
      <c r="P55" s="4">
        <v>0.38853958423084534</v>
      </c>
      <c r="Q55" s="5">
        <v>60.941391826920132</v>
      </c>
      <c r="R55" s="5">
        <v>57.979063140846542</v>
      </c>
    </row>
    <row r="56" spans="1:18" x14ac:dyDescent="0.35">
      <c r="A56">
        <v>55</v>
      </c>
      <c r="B56">
        <v>28</v>
      </c>
      <c r="C56">
        <v>1</v>
      </c>
      <c r="D56" t="s">
        <v>19</v>
      </c>
      <c r="E56">
        <f t="shared" si="0"/>
        <v>1128</v>
      </c>
      <c r="F56">
        <f t="shared" si="1"/>
        <v>11</v>
      </c>
      <c r="G56">
        <v>2</v>
      </c>
      <c r="H56">
        <v>21.106999999999996</v>
      </c>
      <c r="I56" t="s">
        <v>22</v>
      </c>
      <c r="J56" t="str">
        <f>VLOOKUP(I56,'[1]Varieties List'!$A$1:$B$97,2,FALSE)</f>
        <v>Torp</v>
      </c>
      <c r="K56" t="s">
        <v>23</v>
      </c>
      <c r="L56" s="4">
        <v>1.0779048718134592</v>
      </c>
      <c r="M56" s="5">
        <v>-25.383697121925955</v>
      </c>
      <c r="N56" s="5">
        <v>1241.7627151617132</v>
      </c>
      <c r="P56" s="4">
        <v>0.36694164621045916</v>
      </c>
      <c r="Q56" s="5">
        <v>1.7491278467237048</v>
      </c>
      <c r="R56" s="5">
        <v>51.03216509866543</v>
      </c>
    </row>
    <row r="57" spans="1:18" x14ac:dyDescent="0.35">
      <c r="A57">
        <v>56</v>
      </c>
      <c r="B57">
        <v>28</v>
      </c>
      <c r="C57">
        <v>1</v>
      </c>
      <c r="D57" t="s">
        <v>21</v>
      </c>
      <c r="E57">
        <f t="shared" si="0"/>
        <v>1128</v>
      </c>
      <c r="F57">
        <f t="shared" si="1"/>
        <v>12</v>
      </c>
      <c r="G57">
        <v>3</v>
      </c>
      <c r="H57">
        <v>18.087</v>
      </c>
      <c r="I57" t="s">
        <v>22</v>
      </c>
      <c r="J57" t="str">
        <f>VLOOKUP(I57,'[1]Varieties List'!$A$1:$B$97,2,FALSE)</f>
        <v>Torp</v>
      </c>
      <c r="K57" t="s">
        <v>23</v>
      </c>
      <c r="L57" s="4">
        <v>1.0769018216656281</v>
      </c>
      <c r="M57" s="5">
        <v>-26.300504656130553</v>
      </c>
      <c r="N57" s="5">
        <v>1225.4281625352019</v>
      </c>
      <c r="P57" s="4">
        <v>0.3697433152328633</v>
      </c>
      <c r="Q57" s="5">
        <v>9.4260572521213195</v>
      </c>
      <c r="R57" s="5">
        <v>46.119643661734663</v>
      </c>
    </row>
    <row r="58" spans="1:18" x14ac:dyDescent="0.35">
      <c r="A58">
        <v>57</v>
      </c>
      <c r="B58">
        <v>29</v>
      </c>
      <c r="C58">
        <v>1</v>
      </c>
      <c r="D58" t="s">
        <v>19</v>
      </c>
      <c r="E58">
        <f t="shared" si="0"/>
        <v>1129</v>
      </c>
      <c r="F58">
        <f t="shared" si="1"/>
        <v>11</v>
      </c>
      <c r="G58">
        <v>2</v>
      </c>
      <c r="H58">
        <v>19.047000000000001</v>
      </c>
      <c r="I58">
        <v>55</v>
      </c>
      <c r="J58" t="str">
        <f>VLOOKUP(I58,'[1]Varieties List'!$A$1:$B$97,2,FALSE)</f>
        <v>KWS Lili</v>
      </c>
      <c r="K58" t="s">
        <v>20</v>
      </c>
      <c r="L58" s="4">
        <v>1.0775543553406741</v>
      </c>
      <c r="M58" s="5">
        <v>-25.704078175262016</v>
      </c>
      <c r="N58" s="5">
        <v>1445.6786702715699</v>
      </c>
      <c r="P58" s="4">
        <v>0.36696895230563054</v>
      </c>
      <c r="Q58" s="5">
        <v>1.8239479364839659</v>
      </c>
      <c r="R58" s="5">
        <v>52.417027415238721</v>
      </c>
    </row>
    <row r="59" spans="1:18" x14ac:dyDescent="0.35">
      <c r="A59">
        <v>58</v>
      </c>
      <c r="B59">
        <v>29</v>
      </c>
      <c r="C59">
        <v>1</v>
      </c>
      <c r="D59" t="s">
        <v>21</v>
      </c>
      <c r="E59">
        <f t="shared" si="0"/>
        <v>1129</v>
      </c>
      <c r="F59">
        <f t="shared" si="1"/>
        <v>12</v>
      </c>
      <c r="G59">
        <v>3</v>
      </c>
      <c r="H59">
        <v>23.276999999999997</v>
      </c>
      <c r="I59">
        <v>53</v>
      </c>
      <c r="J59" t="str">
        <f>VLOOKUP(I59,'[1]Varieties List'!$A$1:$B$97,2,FALSE)</f>
        <v>Ohio</v>
      </c>
      <c r="K59" t="s">
        <v>20</v>
      </c>
      <c r="L59" s="4">
        <v>1.077409595994125</v>
      </c>
      <c r="M59" s="5">
        <v>-25.836391271299348</v>
      </c>
      <c r="N59" s="5">
        <v>1256.8172839894535</v>
      </c>
      <c r="P59" s="4">
        <v>0.37524917788217182</v>
      </c>
      <c r="Q59" s="5">
        <v>24.514079141986823</v>
      </c>
      <c r="R59" s="5">
        <v>51.081205945640598</v>
      </c>
    </row>
    <row r="60" spans="1:18" x14ac:dyDescent="0.35">
      <c r="A60">
        <v>59</v>
      </c>
      <c r="B60">
        <v>30</v>
      </c>
      <c r="C60">
        <v>1</v>
      </c>
      <c r="D60" t="s">
        <v>19</v>
      </c>
      <c r="E60">
        <f t="shared" si="0"/>
        <v>1130</v>
      </c>
      <c r="F60">
        <f t="shared" si="1"/>
        <v>11</v>
      </c>
      <c r="G60">
        <v>2</v>
      </c>
      <c r="H60">
        <v>26.516999999999999</v>
      </c>
      <c r="I60" t="s">
        <v>25</v>
      </c>
      <c r="J60" t="str">
        <f>VLOOKUP(I60,'[1]Varieties List'!$A$1:$B$97,2,FALSE)</f>
        <v>Claire</v>
      </c>
      <c r="K60" t="s">
        <v>23</v>
      </c>
      <c r="L60" s="4">
        <v>1.0767308721311122</v>
      </c>
      <c r="M60" s="5">
        <v>-26.456754033632325</v>
      </c>
      <c r="N60" s="5">
        <v>1135.5600523671158</v>
      </c>
      <c r="P60" s="4">
        <v>0.36771924212059715</v>
      </c>
      <c r="Q60" s="5">
        <v>3.8797962398629142</v>
      </c>
      <c r="R60" s="5">
        <v>40.588895520420287</v>
      </c>
    </row>
    <row r="61" spans="1:18" x14ac:dyDescent="0.35">
      <c r="A61">
        <v>60</v>
      </c>
      <c r="B61">
        <v>30</v>
      </c>
      <c r="C61">
        <v>1</v>
      </c>
      <c r="D61" t="s">
        <v>21</v>
      </c>
      <c r="E61">
        <f t="shared" si="0"/>
        <v>1130</v>
      </c>
      <c r="F61">
        <f t="shared" si="1"/>
        <v>12</v>
      </c>
      <c r="G61">
        <v>3</v>
      </c>
      <c r="H61">
        <v>18.386999999999997</v>
      </c>
      <c r="I61" s="7" t="s">
        <v>29</v>
      </c>
      <c r="J61" t="str">
        <f>VLOOKUP(I61,'[1]Varieties List'!$A$1:$B$97,2,FALSE)</f>
        <v xml:space="preserve"> Benchmark</v>
      </c>
      <c r="K61" t="s">
        <v>23</v>
      </c>
      <c r="L61" s="4">
        <v>1.0774341233236779</v>
      </c>
      <c r="M61" s="5">
        <v>-25.813972802000325</v>
      </c>
      <c r="N61" s="5">
        <v>1468.9884373300263</v>
      </c>
      <c r="P61" s="4">
        <v>0.36714668886502261</v>
      </c>
      <c r="Q61" s="5">
        <v>2.3109561524692532</v>
      </c>
      <c r="R61" s="5">
        <v>61.096114909672643</v>
      </c>
    </row>
    <row r="62" spans="1:18" x14ac:dyDescent="0.35">
      <c r="A62">
        <v>61</v>
      </c>
      <c r="B62">
        <v>31</v>
      </c>
      <c r="C62">
        <v>1</v>
      </c>
      <c r="D62" t="s">
        <v>19</v>
      </c>
      <c r="E62">
        <f t="shared" si="0"/>
        <v>1131</v>
      </c>
      <c r="F62">
        <f t="shared" si="1"/>
        <v>11</v>
      </c>
      <c r="G62">
        <v>2</v>
      </c>
      <c r="H62">
        <v>20.687000000000001</v>
      </c>
      <c r="I62">
        <v>24</v>
      </c>
      <c r="J62" t="str">
        <f>VLOOKUP(I62,'[1]Varieties List'!$A$1:$B$97,2,FALSE)</f>
        <v>Sj M0560</v>
      </c>
      <c r="K62" t="s">
        <v>20</v>
      </c>
      <c r="L62" s="4">
        <v>1.0768526646749228</v>
      </c>
      <c r="M62" s="5">
        <v>-26.345434633130591</v>
      </c>
      <c r="N62" s="5">
        <v>1339.5448374615435</v>
      </c>
      <c r="P62" s="4">
        <v>0.3671555854830823</v>
      </c>
      <c r="Q62" s="5">
        <v>2.3353334343320258</v>
      </c>
      <c r="R62" s="5">
        <v>63.089354420082913</v>
      </c>
    </row>
    <row r="63" spans="1:18" x14ac:dyDescent="0.35">
      <c r="A63">
        <v>62</v>
      </c>
      <c r="B63">
        <v>31</v>
      </c>
      <c r="C63">
        <v>1</v>
      </c>
      <c r="D63" t="s">
        <v>21</v>
      </c>
      <c r="E63">
        <f t="shared" si="0"/>
        <v>1131</v>
      </c>
      <c r="F63">
        <f t="shared" si="1"/>
        <v>12</v>
      </c>
      <c r="G63">
        <v>3</v>
      </c>
      <c r="H63">
        <v>24.907</v>
      </c>
      <c r="I63">
        <v>38</v>
      </c>
      <c r="J63" t="str">
        <f>VLOOKUP(I63,'[1]Varieties List'!$A$1:$B$97,2,FALSE)</f>
        <v>Sj M0351</v>
      </c>
      <c r="K63" t="s">
        <v>20</v>
      </c>
      <c r="L63" s="4">
        <v>1.0771281639310961</v>
      </c>
      <c r="M63" s="5">
        <v>-26.093625004674966</v>
      </c>
      <c r="N63" s="5">
        <v>1147.9033575335241</v>
      </c>
      <c r="P63" s="4">
        <v>0.40342113656725437</v>
      </c>
      <c r="Q63" s="5">
        <v>101.74137064872983</v>
      </c>
      <c r="R63" s="5">
        <v>43.623604916267325</v>
      </c>
    </row>
    <row r="64" spans="1:18" x14ac:dyDescent="0.35">
      <c r="A64">
        <v>63</v>
      </c>
      <c r="B64">
        <v>32</v>
      </c>
      <c r="C64">
        <v>1</v>
      </c>
      <c r="D64" t="s">
        <v>19</v>
      </c>
      <c r="E64">
        <f t="shared" si="0"/>
        <v>1132</v>
      </c>
      <c r="F64">
        <f t="shared" si="1"/>
        <v>11</v>
      </c>
      <c r="G64">
        <v>2</v>
      </c>
      <c r="H64">
        <v>20.946999999999999</v>
      </c>
      <c r="I64">
        <v>68</v>
      </c>
      <c r="J64" t="str">
        <f>VLOOKUP(I64,'[1]Varieties List'!$A$1:$B$97,2,FALSE)</f>
        <v>NOS 509133.05</v>
      </c>
      <c r="K64" t="s">
        <v>20</v>
      </c>
      <c r="L64" s="4">
        <v>1.0775376602757059</v>
      </c>
      <c r="M64" s="5">
        <v>-25.719337836533562</v>
      </c>
      <c r="N64" s="5">
        <v>1415.341245030698</v>
      </c>
      <c r="P64" s="4">
        <v>0.36728900048506008</v>
      </c>
      <c r="Q64" s="5">
        <v>2.7008992854904683</v>
      </c>
      <c r="R64" s="5">
        <v>53.724019953665874</v>
      </c>
    </row>
    <row r="65" spans="1:18" x14ac:dyDescent="0.35">
      <c r="A65">
        <v>64</v>
      </c>
      <c r="B65">
        <v>32</v>
      </c>
      <c r="C65">
        <v>1</v>
      </c>
      <c r="D65" t="s">
        <v>21</v>
      </c>
      <c r="E65">
        <f t="shared" si="0"/>
        <v>1132</v>
      </c>
      <c r="F65">
        <f t="shared" si="1"/>
        <v>12</v>
      </c>
      <c r="G65">
        <v>3</v>
      </c>
      <c r="H65">
        <v>27.066999999999997</v>
      </c>
      <c r="I65">
        <v>42</v>
      </c>
      <c r="J65" t="str">
        <f>VLOOKUP(I65,'[1]Varieties List'!$A$1:$B$97,2,FALSE)</f>
        <v>Sj M0498</v>
      </c>
      <c r="K65" t="s">
        <v>20</v>
      </c>
      <c r="L65" s="4">
        <v>1.077002010802977</v>
      </c>
      <c r="M65" s="5">
        <v>-26.208930652755704</v>
      </c>
      <c r="N65" s="5">
        <v>1416.4949992832765</v>
      </c>
      <c r="P65" s="4">
        <v>0.37747463133423131</v>
      </c>
      <c r="Q65" s="5">
        <v>30.613086395194046</v>
      </c>
      <c r="R65" s="5">
        <v>54.08747325934808</v>
      </c>
    </row>
    <row r="66" spans="1:18" x14ac:dyDescent="0.35">
      <c r="A66">
        <v>65</v>
      </c>
      <c r="B66">
        <v>33</v>
      </c>
      <c r="C66">
        <v>1</v>
      </c>
      <c r="D66" t="s">
        <v>19</v>
      </c>
      <c r="E66">
        <f t="shared" si="0"/>
        <v>1133</v>
      </c>
      <c r="F66">
        <f t="shared" si="1"/>
        <v>11</v>
      </c>
      <c r="G66">
        <v>2</v>
      </c>
      <c r="H66">
        <v>21.047000000000001</v>
      </c>
      <c r="I66">
        <v>11</v>
      </c>
      <c r="J66" t="str">
        <f>VLOOKUP(I66,'[1]Varieties List'!$A$1:$B$97,2,FALSE)</f>
        <v>Creator</v>
      </c>
      <c r="K66" t="s">
        <v>20</v>
      </c>
      <c r="L66" s="4">
        <v>1.0780761429856123</v>
      </c>
      <c r="M66" s="5">
        <v>-25.227150048573112</v>
      </c>
      <c r="N66" s="5">
        <v>1444.46812425044</v>
      </c>
      <c r="P66" s="4">
        <v>0.37105959223208757</v>
      </c>
      <c r="Q66" s="5">
        <v>13.032972696810125</v>
      </c>
      <c r="R66" s="5">
        <v>61.96860250431763</v>
      </c>
    </row>
    <row r="67" spans="1:18" x14ac:dyDescent="0.35">
      <c r="A67">
        <v>66</v>
      </c>
      <c r="B67">
        <v>33</v>
      </c>
      <c r="C67">
        <v>1</v>
      </c>
      <c r="D67" t="s">
        <v>21</v>
      </c>
      <c r="E67">
        <f t="shared" si="0"/>
        <v>1133</v>
      </c>
      <c r="F67">
        <f t="shared" si="1"/>
        <v>12</v>
      </c>
      <c r="G67">
        <v>3</v>
      </c>
      <c r="H67">
        <v>23.617000000000001</v>
      </c>
      <c r="I67">
        <v>57</v>
      </c>
      <c r="J67" t="str">
        <f>VLOOKUP(I67,'[1]Varieties List'!$A$1:$B$97,2,FALSE)</f>
        <v>LG Mocca</v>
      </c>
      <c r="K67" t="s">
        <v>20</v>
      </c>
      <c r="L67" s="4">
        <v>1.0771100822387143</v>
      </c>
      <c r="M67" s="5">
        <v>-26.110151931650837</v>
      </c>
      <c r="N67" s="5">
        <v>1156.2629286572833</v>
      </c>
      <c r="P67" s="4">
        <v>0.3675453238859791</v>
      </c>
      <c r="Q67" s="5">
        <v>3.4032449541462757</v>
      </c>
      <c r="R67" s="5">
        <v>44.537672843803904</v>
      </c>
    </row>
    <row r="68" spans="1:18" x14ac:dyDescent="0.35">
      <c r="A68">
        <v>67</v>
      </c>
      <c r="B68">
        <v>34</v>
      </c>
      <c r="C68">
        <v>1</v>
      </c>
      <c r="D68" t="s">
        <v>19</v>
      </c>
      <c r="E68">
        <f t="shared" si="0"/>
        <v>1134</v>
      </c>
      <c r="F68">
        <f t="shared" si="1"/>
        <v>11</v>
      </c>
      <c r="G68">
        <v>2</v>
      </c>
      <c r="H68">
        <v>17.626999999999999</v>
      </c>
      <c r="I68">
        <v>72</v>
      </c>
      <c r="J68" t="str">
        <f>VLOOKUP(I68,'[1]Varieties List'!$A$1:$B$97,2,FALSE)</f>
        <v>NOS 510050.19</v>
      </c>
      <c r="K68" t="s">
        <v>20</v>
      </c>
      <c r="L68" s="4">
        <v>1.0784278889832042</v>
      </c>
      <c r="M68" s="5">
        <v>-24.905641782281769</v>
      </c>
      <c r="N68" s="5">
        <v>1459.3893342352992</v>
      </c>
      <c r="P68" s="4">
        <v>0.36691439442469748</v>
      </c>
      <c r="Q68" s="5">
        <v>1.6744566083979278</v>
      </c>
      <c r="R68" s="5">
        <v>57.139379151706592</v>
      </c>
    </row>
    <row r="69" spans="1:18" x14ac:dyDescent="0.35">
      <c r="A69">
        <v>68</v>
      </c>
      <c r="B69">
        <v>34</v>
      </c>
      <c r="C69">
        <v>1</v>
      </c>
      <c r="D69" t="s">
        <v>21</v>
      </c>
      <c r="E69">
        <f t="shared" si="0"/>
        <v>1134</v>
      </c>
      <c r="F69">
        <f t="shared" si="1"/>
        <v>12</v>
      </c>
      <c r="G69">
        <v>3</v>
      </c>
      <c r="H69">
        <v>17.196999999999999</v>
      </c>
      <c r="I69">
        <v>10</v>
      </c>
      <c r="J69" t="str">
        <f>VLOOKUP(I69,'[1]Varieties List'!$A$1:$B$97,2,FALSE)</f>
        <v>Julius</v>
      </c>
      <c r="K69" t="s">
        <v>20</v>
      </c>
      <c r="L69" s="4">
        <v>1.0773977486568953</v>
      </c>
      <c r="M69" s="5">
        <v>-25.847219970270199</v>
      </c>
      <c r="N69" s="5">
        <v>1138.4214026098675</v>
      </c>
      <c r="P69" s="4">
        <v>0.36832364736854611</v>
      </c>
      <c r="Q69" s="5">
        <v>5.535932807313193</v>
      </c>
      <c r="R69" s="5">
        <v>46.713176711592773</v>
      </c>
    </row>
    <row r="70" spans="1:18" x14ac:dyDescent="0.35">
      <c r="A70">
        <v>69</v>
      </c>
      <c r="B70">
        <v>35</v>
      </c>
      <c r="C70">
        <v>1</v>
      </c>
      <c r="D70" t="s">
        <v>19</v>
      </c>
      <c r="E70">
        <f t="shared" si="0"/>
        <v>1135</v>
      </c>
      <c r="F70">
        <f t="shared" si="1"/>
        <v>11</v>
      </c>
      <c r="G70">
        <v>2</v>
      </c>
      <c r="H70">
        <v>22.946999999999999</v>
      </c>
      <c r="I70">
        <v>40</v>
      </c>
      <c r="J70" t="str">
        <f>VLOOKUP(I70,'[1]Varieties List'!$A$1:$B$97,2,FALSE)</f>
        <v>Sj M0477</v>
      </c>
      <c r="K70" t="s">
        <v>20</v>
      </c>
      <c r="L70" s="4">
        <v>1.0774721872662094</v>
      </c>
      <c r="M70" s="5">
        <v>-25.779181575947202</v>
      </c>
      <c r="N70" s="5">
        <v>1442.4066058441094</v>
      </c>
      <c r="P70" s="4">
        <v>0.36783222804365939</v>
      </c>
      <c r="Q70" s="5">
        <v>4.1893885150559935</v>
      </c>
      <c r="R70" s="5">
        <v>56.886839659874809</v>
      </c>
    </row>
    <row r="71" spans="1:18" x14ac:dyDescent="0.35">
      <c r="A71">
        <v>70</v>
      </c>
      <c r="B71">
        <v>35</v>
      </c>
      <c r="C71">
        <v>1</v>
      </c>
      <c r="D71" t="s">
        <v>21</v>
      </c>
      <c r="E71">
        <f t="shared" ref="E71:E134" si="2">E69+1</f>
        <v>1135</v>
      </c>
      <c r="F71">
        <f t="shared" ref="F71:F134" si="3">F69</f>
        <v>12</v>
      </c>
      <c r="G71">
        <v>3</v>
      </c>
      <c r="H71">
        <v>22.016999999999999</v>
      </c>
      <c r="I71">
        <v>60</v>
      </c>
      <c r="J71" t="str">
        <f>VLOOKUP(I71,'[1]Varieties List'!$A$1:$B$97,2,FALSE)</f>
        <v>Kaldi</v>
      </c>
      <c r="K71" t="s">
        <v>20</v>
      </c>
      <c r="L71" s="4">
        <v>1.0763681390130879</v>
      </c>
      <c r="M71" s="5">
        <v>-26.788293503952808</v>
      </c>
      <c r="N71" s="5">
        <v>1382.5890623913929</v>
      </c>
      <c r="P71" s="4">
        <v>0.40477350504236514</v>
      </c>
      <c r="Q71" s="5">
        <v>105.4496933846188</v>
      </c>
      <c r="R71" s="5">
        <v>52.350293832095851</v>
      </c>
    </row>
    <row r="72" spans="1:18" x14ac:dyDescent="0.35">
      <c r="A72">
        <v>71</v>
      </c>
      <c r="B72">
        <v>36</v>
      </c>
      <c r="C72">
        <v>1</v>
      </c>
      <c r="D72" t="s">
        <v>19</v>
      </c>
      <c r="E72">
        <f t="shared" si="2"/>
        <v>1136</v>
      </c>
      <c r="F72">
        <f t="shared" si="3"/>
        <v>11</v>
      </c>
      <c r="G72">
        <v>2</v>
      </c>
      <c r="H72">
        <v>15.727</v>
      </c>
      <c r="I72">
        <v>31</v>
      </c>
      <c r="J72" t="str">
        <f>VLOOKUP(I72,'[1]Varieties List'!$A$1:$B$97,2,FALSE)</f>
        <v>Tuxen</v>
      </c>
      <c r="K72" t="s">
        <v>20</v>
      </c>
      <c r="L72" s="4">
        <v>1.0769174091419806</v>
      </c>
      <c r="M72" s="5">
        <v>-26.286257538836892</v>
      </c>
      <c r="N72" s="5">
        <v>1188.7686754083666</v>
      </c>
      <c r="P72" s="4">
        <v>0.36723118723173787</v>
      </c>
      <c r="Q72" s="5">
        <v>2.5424870613580022</v>
      </c>
      <c r="R72" s="5">
        <v>55.617772074790096</v>
      </c>
    </row>
    <row r="73" spans="1:18" x14ac:dyDescent="0.35">
      <c r="A73">
        <v>72</v>
      </c>
      <c r="B73">
        <v>36</v>
      </c>
      <c r="C73">
        <v>1</v>
      </c>
      <c r="D73" t="s">
        <v>21</v>
      </c>
      <c r="E73">
        <f t="shared" si="2"/>
        <v>1136</v>
      </c>
      <c r="F73">
        <f t="shared" si="3"/>
        <v>12</v>
      </c>
      <c r="G73">
        <v>3</v>
      </c>
      <c r="H73">
        <v>22.216999999999995</v>
      </c>
      <c r="I73">
        <v>64</v>
      </c>
      <c r="J73" t="str">
        <f>VLOOKUP(I73,'[1]Varieties List'!$A$1:$B$97,2,FALSE)</f>
        <v>STRG 4019'14</v>
      </c>
      <c r="K73" t="s">
        <v>20</v>
      </c>
      <c r="L73" s="4">
        <v>1.0777521010388895</v>
      </c>
      <c r="M73" s="5">
        <v>-25.523333810403141</v>
      </c>
      <c r="N73" s="5">
        <v>1165.1002220293253</v>
      </c>
      <c r="P73" s="4">
        <v>0.38981341890016802</v>
      </c>
      <c r="Q73" s="5">
        <v>64.433321057044935</v>
      </c>
      <c r="R73" s="5">
        <v>46.795557892757458</v>
      </c>
    </row>
    <row r="74" spans="1:18" x14ac:dyDescent="0.35">
      <c r="A74">
        <v>73</v>
      </c>
      <c r="B74">
        <v>37</v>
      </c>
      <c r="C74">
        <v>1</v>
      </c>
      <c r="D74" t="s">
        <v>19</v>
      </c>
      <c r="E74">
        <f t="shared" si="2"/>
        <v>1137</v>
      </c>
      <c r="F74">
        <f t="shared" si="3"/>
        <v>11</v>
      </c>
      <c r="G74">
        <v>2</v>
      </c>
      <c r="H74">
        <v>18.286999999999995</v>
      </c>
      <c r="I74">
        <v>42</v>
      </c>
      <c r="J74" t="str">
        <f>VLOOKUP(I74,'[1]Varieties List'!$A$1:$B$97,2,FALSE)</f>
        <v>Sj M0498</v>
      </c>
      <c r="K74" t="s">
        <v>20</v>
      </c>
      <c r="L74" s="4">
        <v>1.0776077696002073</v>
      </c>
      <c r="M74" s="5">
        <v>-25.655256317619443</v>
      </c>
      <c r="N74" s="5">
        <v>1344.2818937567365</v>
      </c>
      <c r="P74" s="4">
        <v>0.36678994289579386</v>
      </c>
      <c r="Q74" s="5">
        <v>1.3334537946219467</v>
      </c>
      <c r="R74" s="5">
        <v>54.313831901445553</v>
      </c>
    </row>
    <row r="75" spans="1:18" x14ac:dyDescent="0.35">
      <c r="A75">
        <v>74</v>
      </c>
      <c r="B75">
        <v>37</v>
      </c>
      <c r="C75">
        <v>1</v>
      </c>
      <c r="D75" t="s">
        <v>21</v>
      </c>
      <c r="E75">
        <f t="shared" si="2"/>
        <v>1137</v>
      </c>
      <c r="F75">
        <f t="shared" si="3"/>
        <v>12</v>
      </c>
      <c r="G75">
        <v>3</v>
      </c>
      <c r="H75">
        <v>23.716999999999995</v>
      </c>
      <c r="I75">
        <v>34</v>
      </c>
      <c r="J75" t="str">
        <f>VLOOKUP(I75,'[1]Varieties List'!$A$1:$B$97,2,FALSE)</f>
        <v>Sj L024</v>
      </c>
      <c r="K75" t="s">
        <v>20</v>
      </c>
      <c r="L75" s="4">
        <v>1.0776187866930858</v>
      </c>
      <c r="M75" s="5">
        <v>-25.645186435621834</v>
      </c>
      <c r="N75" s="5">
        <v>1418.1625163987169</v>
      </c>
      <c r="P75" s="4">
        <v>0.36801404035029123</v>
      </c>
      <c r="Q75" s="5">
        <v>4.6875731622291097</v>
      </c>
      <c r="R75" s="5">
        <v>55.29931559775806</v>
      </c>
    </row>
    <row r="76" spans="1:18" x14ac:dyDescent="0.35">
      <c r="A76">
        <v>75</v>
      </c>
      <c r="B76">
        <v>38</v>
      </c>
      <c r="C76">
        <v>1</v>
      </c>
      <c r="D76" t="s">
        <v>19</v>
      </c>
      <c r="E76">
        <f t="shared" si="2"/>
        <v>1138</v>
      </c>
      <c r="F76">
        <f t="shared" si="3"/>
        <v>11</v>
      </c>
      <c r="G76">
        <v>2</v>
      </c>
      <c r="H76">
        <v>24.426999999999996</v>
      </c>
      <c r="I76">
        <v>81</v>
      </c>
      <c r="J76" t="str">
        <f>VLOOKUP(I76,'[1]Varieties List'!$A$1:$B$97,2,FALSE)</f>
        <v>NOS 511192.33</v>
      </c>
      <c r="K76" t="s">
        <v>20</v>
      </c>
      <c r="L76" s="4">
        <v>1.0766824621582234</v>
      </c>
      <c r="M76" s="5">
        <v>-26.501001076346604</v>
      </c>
      <c r="N76" s="5">
        <v>1388.7793065718886</v>
      </c>
      <c r="P76" s="4">
        <v>0.36735201988930755</v>
      </c>
      <c r="Q76" s="5">
        <v>2.873576924680715</v>
      </c>
      <c r="R76" s="5">
        <v>53.940352690815885</v>
      </c>
    </row>
    <row r="77" spans="1:18" x14ac:dyDescent="0.35">
      <c r="A77">
        <v>76</v>
      </c>
      <c r="B77">
        <v>38</v>
      </c>
      <c r="C77">
        <v>1</v>
      </c>
      <c r="D77" t="s">
        <v>21</v>
      </c>
      <c r="E77">
        <f t="shared" si="2"/>
        <v>1138</v>
      </c>
      <c r="F77">
        <f t="shared" si="3"/>
        <v>12</v>
      </c>
      <c r="G77">
        <v>3</v>
      </c>
      <c r="H77">
        <v>16.626999999999999</v>
      </c>
      <c r="I77">
        <v>17</v>
      </c>
      <c r="J77" t="str">
        <f>VLOOKUP(I77,'[1]Varieties List'!$A$1:$B$97,2,FALSE)</f>
        <v>MH 15-39</v>
      </c>
      <c r="K77" t="s">
        <v>20</v>
      </c>
      <c r="L77" s="4">
        <v>1.0760325026480135</v>
      </c>
      <c r="M77" s="5">
        <v>-27.095064271749763</v>
      </c>
      <c r="N77" s="5">
        <v>1465.3493291059058</v>
      </c>
      <c r="P77" s="4">
        <v>0.42296702667481412</v>
      </c>
      <c r="Q77" s="5">
        <v>155.34784931261231</v>
      </c>
      <c r="R77" s="5">
        <v>59.471042580511813</v>
      </c>
    </row>
    <row r="78" spans="1:18" x14ac:dyDescent="0.35">
      <c r="A78">
        <v>77</v>
      </c>
      <c r="B78">
        <v>39</v>
      </c>
      <c r="C78">
        <v>1</v>
      </c>
      <c r="D78" t="s">
        <v>19</v>
      </c>
      <c r="E78">
        <f t="shared" si="2"/>
        <v>1139</v>
      </c>
      <c r="F78">
        <f t="shared" si="3"/>
        <v>11</v>
      </c>
      <c r="G78">
        <v>2</v>
      </c>
      <c r="H78">
        <v>24.696999999999999</v>
      </c>
      <c r="I78">
        <v>13</v>
      </c>
      <c r="J78" t="str">
        <f>VLOOKUP(I78,'[1]Varieties List'!$A$1:$B$97,2,FALSE)</f>
        <v>Sj L288</v>
      </c>
      <c r="K78" t="s">
        <v>20</v>
      </c>
      <c r="L78" s="4">
        <v>1.0763115872179312</v>
      </c>
      <c r="M78" s="5">
        <v>-26.839981843982077</v>
      </c>
      <c r="N78" s="5">
        <v>1171.6165565495137</v>
      </c>
      <c r="P78" s="4">
        <v>0.37021123949930429</v>
      </c>
      <c r="Q78" s="5">
        <v>10.708271324976218</v>
      </c>
      <c r="R78" s="5">
        <v>51.027374273052459</v>
      </c>
    </row>
    <row r="79" spans="1:18" x14ac:dyDescent="0.35">
      <c r="A79">
        <v>78</v>
      </c>
      <c r="B79">
        <v>39</v>
      </c>
      <c r="C79">
        <v>1</v>
      </c>
      <c r="D79" t="s">
        <v>21</v>
      </c>
      <c r="E79">
        <f t="shared" si="2"/>
        <v>1139</v>
      </c>
      <c r="F79">
        <f t="shared" si="3"/>
        <v>12</v>
      </c>
      <c r="G79">
        <v>3</v>
      </c>
      <c r="H79">
        <v>22.147000000000002</v>
      </c>
      <c r="I79">
        <v>4</v>
      </c>
      <c r="J79" t="str">
        <f>VLOOKUP(I79,'[1]Varieties List'!$A$1:$B$97,2,FALSE)</f>
        <v>Pistoria</v>
      </c>
      <c r="K79" t="s">
        <v>20</v>
      </c>
      <c r="L79" s="4">
        <v>1.0766185098020049</v>
      </c>
      <c r="M79" s="5">
        <v>-26.559453896175118</v>
      </c>
      <c r="N79" s="5">
        <v>1241.541238368739</v>
      </c>
      <c r="P79" s="4">
        <v>0.3690913533526935</v>
      </c>
      <c r="Q79" s="5">
        <v>7.6395602455556251</v>
      </c>
      <c r="R79" s="5">
        <v>47.128679958192357</v>
      </c>
    </row>
    <row r="80" spans="1:18" x14ac:dyDescent="0.35">
      <c r="A80">
        <v>79</v>
      </c>
      <c r="B80">
        <v>40</v>
      </c>
      <c r="C80">
        <v>1</v>
      </c>
      <c r="D80" t="s">
        <v>19</v>
      </c>
      <c r="E80">
        <f t="shared" si="2"/>
        <v>1140</v>
      </c>
      <c r="F80">
        <f t="shared" si="3"/>
        <v>11</v>
      </c>
      <c r="G80">
        <v>2</v>
      </c>
      <c r="H80">
        <v>21.946999999999999</v>
      </c>
      <c r="I80">
        <v>60</v>
      </c>
      <c r="J80" t="str">
        <f>VLOOKUP(I80,'[1]Varieties List'!$A$1:$B$97,2,FALSE)</f>
        <v>Kaldi</v>
      </c>
      <c r="K80" t="s">
        <v>20</v>
      </c>
      <c r="L80" s="4">
        <v>1.0771720959696303</v>
      </c>
      <c r="M80" s="5">
        <v>-26.053470464237478</v>
      </c>
      <c r="N80" s="5">
        <v>1187.9646917010175</v>
      </c>
      <c r="P80" s="4">
        <v>0.37027427803086127</v>
      </c>
      <c r="Q80" s="5">
        <v>10.881011507218814</v>
      </c>
      <c r="R80" s="5">
        <v>47.277053000981709</v>
      </c>
    </row>
    <row r="81" spans="1:18" x14ac:dyDescent="0.35">
      <c r="A81">
        <v>80</v>
      </c>
      <c r="B81">
        <v>40</v>
      </c>
      <c r="C81">
        <v>1</v>
      </c>
      <c r="D81" t="s">
        <v>21</v>
      </c>
      <c r="E81">
        <f t="shared" si="2"/>
        <v>1140</v>
      </c>
      <c r="F81">
        <f t="shared" si="3"/>
        <v>12</v>
      </c>
      <c r="G81">
        <v>3</v>
      </c>
      <c r="H81">
        <v>23.036999999999995</v>
      </c>
      <c r="I81">
        <v>21</v>
      </c>
      <c r="J81" t="str">
        <f>VLOOKUP(I81,'[1]Varieties List'!$A$1:$B$97,2,FALSE)</f>
        <v>Sj N1123</v>
      </c>
      <c r="K81" t="s">
        <v>20</v>
      </c>
      <c r="L81" s="4">
        <v>1.0763562607975725</v>
      </c>
      <c r="M81" s="5">
        <v>-26.799150197680653</v>
      </c>
      <c r="N81" s="5">
        <v>1213.0794671583205</v>
      </c>
      <c r="P81" s="4">
        <v>0.39240435826315512</v>
      </c>
      <c r="Q81" s="5">
        <v>71.536070064550145</v>
      </c>
      <c r="R81" s="5">
        <v>46.815302280806414</v>
      </c>
    </row>
    <row r="82" spans="1:18" x14ac:dyDescent="0.35">
      <c r="A82">
        <v>81</v>
      </c>
      <c r="B82">
        <v>41</v>
      </c>
      <c r="C82">
        <v>1</v>
      </c>
      <c r="D82" t="s">
        <v>19</v>
      </c>
      <c r="E82">
        <f t="shared" si="2"/>
        <v>1141</v>
      </c>
      <c r="F82">
        <f t="shared" si="3"/>
        <v>11</v>
      </c>
      <c r="G82">
        <v>2</v>
      </c>
      <c r="H82">
        <v>19.456999999999997</v>
      </c>
      <c r="I82">
        <v>14</v>
      </c>
      <c r="J82" t="str">
        <f>VLOOKUP(I82,'[1]Varieties List'!$A$1:$B$97,2,FALSE)</f>
        <v>Sj L262</v>
      </c>
      <c r="K82" t="s">
        <v>20</v>
      </c>
      <c r="L82" s="4">
        <v>1.0776538722508311</v>
      </c>
      <c r="M82" s="5">
        <v>-25.613117395733997</v>
      </c>
      <c r="N82" s="5">
        <v>1249.4983233062251</v>
      </c>
      <c r="P82" s="4">
        <v>0.36767508636648361</v>
      </c>
      <c r="Q82" s="5">
        <v>3.7588054257206842</v>
      </c>
      <c r="R82" s="5">
        <v>53.46085263151982</v>
      </c>
    </row>
    <row r="83" spans="1:18" x14ac:dyDescent="0.35">
      <c r="A83">
        <v>82</v>
      </c>
      <c r="B83">
        <v>41</v>
      </c>
      <c r="C83">
        <v>1</v>
      </c>
      <c r="D83" t="s">
        <v>21</v>
      </c>
      <c r="E83">
        <f t="shared" si="2"/>
        <v>1141</v>
      </c>
      <c r="F83">
        <f t="shared" si="3"/>
        <v>12</v>
      </c>
      <c r="G83">
        <v>3</v>
      </c>
      <c r="H83">
        <v>15.126999999999999</v>
      </c>
      <c r="I83">
        <v>27</v>
      </c>
      <c r="J83" t="str">
        <f>VLOOKUP(I83,'[1]Varieties List'!$A$1:$B$97,2,FALSE)</f>
        <v>Sj M0567</v>
      </c>
      <c r="K83" t="s">
        <v>20</v>
      </c>
      <c r="L83" s="4">
        <v>1.0773392827335064</v>
      </c>
      <c r="M83" s="5">
        <v>-25.900658934836791</v>
      </c>
      <c r="N83" s="5">
        <v>1237.8065556487659</v>
      </c>
      <c r="P83" s="4">
        <v>0.38607384018452462</v>
      </c>
      <c r="Q83" s="5">
        <v>54.18236674820475</v>
      </c>
      <c r="R83" s="5">
        <v>55.790476918953736</v>
      </c>
    </row>
    <row r="84" spans="1:18" x14ac:dyDescent="0.35">
      <c r="A84">
        <v>83</v>
      </c>
      <c r="B84">
        <v>42</v>
      </c>
      <c r="C84">
        <v>1</v>
      </c>
      <c r="D84" t="s">
        <v>19</v>
      </c>
      <c r="E84">
        <f t="shared" si="2"/>
        <v>1142</v>
      </c>
      <c r="F84">
        <f t="shared" si="3"/>
        <v>11</v>
      </c>
      <c r="G84">
        <v>2</v>
      </c>
      <c r="H84">
        <v>23.647000000000002</v>
      </c>
      <c r="I84">
        <v>26</v>
      </c>
      <c r="J84" t="str">
        <f>VLOOKUP(I84,'[1]Varieties List'!$A$1:$B$97,2,FALSE)</f>
        <v>Sj L624</v>
      </c>
      <c r="K84" t="s">
        <v>20</v>
      </c>
      <c r="L84" s="4">
        <v>1.0780800410564217</v>
      </c>
      <c r="M84" s="5">
        <v>-25.223587086692884</v>
      </c>
      <c r="N84" s="5">
        <v>1321.9723955540076</v>
      </c>
      <c r="P84" s="4">
        <v>0.36845430928363554</v>
      </c>
      <c r="Q84" s="5">
        <v>5.8939634048477956</v>
      </c>
      <c r="R84" s="5">
        <v>53.780520602059156</v>
      </c>
    </row>
    <row r="85" spans="1:18" x14ac:dyDescent="0.35">
      <c r="A85">
        <v>84</v>
      </c>
      <c r="B85">
        <v>42</v>
      </c>
      <c r="C85">
        <v>1</v>
      </c>
      <c r="D85" t="s">
        <v>21</v>
      </c>
      <c r="E85">
        <f t="shared" si="2"/>
        <v>1142</v>
      </c>
      <c r="F85">
        <f t="shared" si="3"/>
        <v>12</v>
      </c>
      <c r="G85">
        <v>3</v>
      </c>
      <c r="H85">
        <v>20.806999999999999</v>
      </c>
      <c r="I85">
        <v>23</v>
      </c>
      <c r="J85" t="str">
        <f>VLOOKUP(I85,'[1]Varieties List'!$A$1:$B$97,2,FALSE)</f>
        <v>Sj N1069</v>
      </c>
      <c r="K85" t="s">
        <v>20</v>
      </c>
      <c r="L85" s="4">
        <v>1.0773005837941667</v>
      </c>
      <c r="M85" s="5">
        <v>-25.936030465756183</v>
      </c>
      <c r="N85" s="5">
        <v>1163.9354306879616</v>
      </c>
      <c r="P85" s="4">
        <v>0.37425383626475367</v>
      </c>
      <c r="Q85" s="5">
        <v>21.786365613541289</v>
      </c>
      <c r="R85" s="5">
        <v>44.854769516109911</v>
      </c>
    </row>
    <row r="86" spans="1:18" x14ac:dyDescent="0.35">
      <c r="A86">
        <v>85</v>
      </c>
      <c r="B86">
        <v>43</v>
      </c>
      <c r="C86">
        <v>1</v>
      </c>
      <c r="D86" t="s">
        <v>19</v>
      </c>
      <c r="E86">
        <f t="shared" si="2"/>
        <v>1143</v>
      </c>
      <c r="F86">
        <f t="shared" si="3"/>
        <v>11</v>
      </c>
      <c r="G86">
        <v>2</v>
      </c>
      <c r="H86">
        <v>20.257000000000001</v>
      </c>
      <c r="I86">
        <v>77</v>
      </c>
      <c r="J86" t="str">
        <f>VLOOKUP(I86,'[1]Varieties List'!$A$1:$B$97,2,FALSE)</f>
        <v>NOS 511031.19</v>
      </c>
      <c r="K86" t="s">
        <v>20</v>
      </c>
      <c r="L86" s="4">
        <v>1.078119879700254</v>
      </c>
      <c r="M86" s="5">
        <v>-25.187173270982022</v>
      </c>
      <c r="N86" s="5">
        <v>1210.5644354197427</v>
      </c>
      <c r="P86" s="4">
        <v>0.3669145793944687</v>
      </c>
      <c r="Q86" s="5">
        <v>1.674963434564811</v>
      </c>
      <c r="R86" s="5">
        <v>48.898852846139548</v>
      </c>
    </row>
    <row r="87" spans="1:18" x14ac:dyDescent="0.35">
      <c r="A87">
        <v>86</v>
      </c>
      <c r="B87">
        <v>43</v>
      </c>
      <c r="C87">
        <v>1</v>
      </c>
      <c r="D87" t="s">
        <v>21</v>
      </c>
      <c r="E87">
        <f t="shared" si="2"/>
        <v>1143</v>
      </c>
      <c r="F87">
        <f t="shared" si="3"/>
        <v>12</v>
      </c>
      <c r="G87">
        <v>3</v>
      </c>
      <c r="H87">
        <v>19.466999999999995</v>
      </c>
      <c r="I87">
        <v>28</v>
      </c>
      <c r="J87" t="str">
        <f>VLOOKUP(I87,'[1]Varieties List'!$A$1:$B$97,2,FALSE)</f>
        <v>Sj L123</v>
      </c>
      <c r="K87" t="s">
        <v>20</v>
      </c>
      <c r="L87" s="4">
        <v>1.0771367443192439</v>
      </c>
      <c r="M87" s="5">
        <v>-26.085782404349139</v>
      </c>
      <c r="N87" s="5">
        <v>1283.5889452629519</v>
      </c>
      <c r="P87" s="4">
        <v>0.38643935798064555</v>
      </c>
      <c r="Q87" s="5">
        <v>55.18429225871423</v>
      </c>
      <c r="R87" s="5">
        <v>57.32849544750735</v>
      </c>
    </row>
    <row r="88" spans="1:18" x14ac:dyDescent="0.35">
      <c r="A88">
        <v>87</v>
      </c>
      <c r="B88">
        <v>44</v>
      </c>
      <c r="C88">
        <v>1</v>
      </c>
      <c r="D88" t="s">
        <v>19</v>
      </c>
      <c r="E88">
        <f t="shared" si="2"/>
        <v>1144</v>
      </c>
      <c r="F88">
        <f t="shared" si="3"/>
        <v>11</v>
      </c>
      <c r="G88">
        <v>2</v>
      </c>
      <c r="H88">
        <v>22.696999999999999</v>
      </c>
      <c r="I88">
        <v>2</v>
      </c>
      <c r="J88" t="str">
        <f>VLOOKUP(I88,'[1]Varieties List'!$A$1:$B$97,2,FALSE)</f>
        <v>Benchmark</v>
      </c>
      <c r="K88" t="s">
        <v>20</v>
      </c>
      <c r="L88" s="4">
        <v>1.0778804184643402</v>
      </c>
      <c r="M88" s="5">
        <v>-25.406048184372167</v>
      </c>
      <c r="N88" s="5">
        <v>1333.6366111109171</v>
      </c>
      <c r="P88" s="4">
        <v>0.36690282864285817</v>
      </c>
      <c r="Q88" s="5">
        <v>1.6427658075373825</v>
      </c>
      <c r="R88" s="5">
        <v>54.412595848987038</v>
      </c>
    </row>
    <row r="89" spans="1:18" x14ac:dyDescent="0.35">
      <c r="A89">
        <v>88</v>
      </c>
      <c r="B89">
        <v>44</v>
      </c>
      <c r="C89">
        <v>1</v>
      </c>
      <c r="D89" t="s">
        <v>21</v>
      </c>
      <c r="E89">
        <f t="shared" si="2"/>
        <v>1144</v>
      </c>
      <c r="F89">
        <f t="shared" si="3"/>
        <v>12</v>
      </c>
      <c r="G89">
        <v>3</v>
      </c>
      <c r="H89">
        <v>23.676999999999996</v>
      </c>
      <c r="I89">
        <v>54</v>
      </c>
      <c r="J89" t="str">
        <f>VLOOKUP(I89,'[1]Varieties List'!$A$1:$B$97,2,FALSE)</f>
        <v>Elixer</v>
      </c>
      <c r="K89" t="s">
        <v>20</v>
      </c>
      <c r="L89" s="4">
        <v>1.0761780790707816</v>
      </c>
      <c r="M89" s="5">
        <v>-26.962008054273678</v>
      </c>
      <c r="N89" s="5">
        <v>1169.1818553806181</v>
      </c>
      <c r="P89" s="4">
        <v>0.37578314633356857</v>
      </c>
      <c r="Q89" s="5">
        <v>25.977431323558125</v>
      </c>
      <c r="R89" s="5">
        <v>42.263828789367949</v>
      </c>
    </row>
    <row r="90" spans="1:18" x14ac:dyDescent="0.35">
      <c r="A90">
        <v>89</v>
      </c>
      <c r="B90">
        <v>45</v>
      </c>
      <c r="C90">
        <v>1</v>
      </c>
      <c r="D90" t="s">
        <v>19</v>
      </c>
      <c r="E90">
        <f t="shared" si="2"/>
        <v>1145</v>
      </c>
      <c r="F90">
        <f t="shared" si="3"/>
        <v>11</v>
      </c>
      <c r="G90">
        <v>2</v>
      </c>
      <c r="H90">
        <v>14.136999999999997</v>
      </c>
      <c r="I90">
        <v>51</v>
      </c>
      <c r="J90" t="str">
        <f>VLOOKUP(I90,'[1]Varieties List'!$A$1:$B$97,2,FALSE)</f>
        <v>Torp</v>
      </c>
      <c r="K90" t="s">
        <v>20</v>
      </c>
      <c r="L90" s="4">
        <v>1.0780072187913672</v>
      </c>
      <c r="M90" s="5">
        <v>-25.290148928770282</v>
      </c>
      <c r="N90" s="5">
        <v>1396.8539381106114</v>
      </c>
      <c r="P90" s="4">
        <v>0.36693435793175866</v>
      </c>
      <c r="Q90" s="5">
        <v>1.7291575992822938</v>
      </c>
      <c r="R90" s="5">
        <v>59.314663079058484</v>
      </c>
    </row>
    <row r="91" spans="1:18" x14ac:dyDescent="0.35">
      <c r="A91">
        <v>90</v>
      </c>
      <c r="B91">
        <v>45</v>
      </c>
      <c r="C91">
        <v>1</v>
      </c>
      <c r="D91" t="s">
        <v>21</v>
      </c>
      <c r="E91">
        <f t="shared" si="2"/>
        <v>1145</v>
      </c>
      <c r="F91">
        <f t="shared" si="3"/>
        <v>12</v>
      </c>
      <c r="G91">
        <v>3</v>
      </c>
      <c r="H91">
        <v>25.647000000000002</v>
      </c>
      <c r="I91">
        <v>20</v>
      </c>
      <c r="J91" t="str">
        <f>VLOOKUP(I91,'[1]Varieties List'!$A$1:$B$97,2,FALSE)</f>
        <v>Sj N0818</v>
      </c>
      <c r="K91" t="s">
        <v>20</v>
      </c>
      <c r="L91" s="4">
        <v>1.0770156454869548</v>
      </c>
      <c r="M91" s="5">
        <v>-26.196468383229533</v>
      </c>
      <c r="N91" s="5">
        <v>1315.8741413009689</v>
      </c>
      <c r="P91" s="4">
        <v>0.39534384459864447</v>
      </c>
      <c r="Q91" s="5">
        <v>79.594766149657076</v>
      </c>
      <c r="R91" s="5">
        <v>52.65100447162267</v>
      </c>
    </row>
    <row r="92" spans="1:18" x14ac:dyDescent="0.35">
      <c r="A92">
        <v>91</v>
      </c>
      <c r="B92">
        <v>46</v>
      </c>
      <c r="C92">
        <v>1</v>
      </c>
      <c r="D92" t="s">
        <v>19</v>
      </c>
      <c r="E92">
        <f t="shared" si="2"/>
        <v>1146</v>
      </c>
      <c r="F92">
        <f t="shared" si="3"/>
        <v>11</v>
      </c>
      <c r="G92">
        <v>2</v>
      </c>
      <c r="H92">
        <v>25.587</v>
      </c>
      <c r="I92">
        <v>29</v>
      </c>
      <c r="J92" t="str">
        <f>VLOOKUP(I92,'[1]Varieties List'!$A$1:$B$97,2,FALSE)</f>
        <v>Sj L635</v>
      </c>
      <c r="K92" t="s">
        <v>20</v>
      </c>
      <c r="L92" s="4">
        <v>1.0776157714535288</v>
      </c>
      <c r="M92" s="5">
        <v>-25.647942435714111</v>
      </c>
      <c r="N92" s="5">
        <v>1174.0983818683408</v>
      </c>
      <c r="P92" s="4">
        <v>0.36687129237136351</v>
      </c>
      <c r="Q92" s="5">
        <v>1.5563549378391628</v>
      </c>
      <c r="R92" s="5">
        <v>48.564612417710265</v>
      </c>
    </row>
    <row r="93" spans="1:18" x14ac:dyDescent="0.35">
      <c r="A93">
        <v>92</v>
      </c>
      <c r="B93">
        <v>46</v>
      </c>
      <c r="C93">
        <v>1</v>
      </c>
      <c r="D93" t="s">
        <v>21</v>
      </c>
      <c r="E93">
        <f t="shared" si="2"/>
        <v>1146</v>
      </c>
      <c r="F93">
        <f t="shared" si="3"/>
        <v>12</v>
      </c>
      <c r="G93">
        <v>3</v>
      </c>
      <c r="H93">
        <v>18.676999999999996</v>
      </c>
      <c r="I93">
        <v>49</v>
      </c>
      <c r="J93" t="str">
        <f>VLOOKUP(I93,'[1]Varieties List'!$A$1:$B$97,2,FALSE)</f>
        <v>Mariboss</v>
      </c>
      <c r="K93" t="s">
        <v>20</v>
      </c>
      <c r="L93" s="4">
        <v>1.076796828417919</v>
      </c>
      <c r="M93" s="5">
        <v>-26.396469471600383</v>
      </c>
      <c r="N93" s="5">
        <v>1447.500688740344</v>
      </c>
      <c r="P93" s="4">
        <v>0.41659272679988202</v>
      </c>
      <c r="Q93" s="5">
        <v>137.86340810956548</v>
      </c>
      <c r="R93" s="5">
        <v>55.764480032747933</v>
      </c>
    </row>
    <row r="94" spans="1:18" x14ac:dyDescent="0.35">
      <c r="A94">
        <v>93</v>
      </c>
      <c r="B94">
        <v>47</v>
      </c>
      <c r="C94">
        <v>1</v>
      </c>
      <c r="D94" t="s">
        <v>19</v>
      </c>
      <c r="E94">
        <f t="shared" si="2"/>
        <v>1147</v>
      </c>
      <c r="F94">
        <f t="shared" si="3"/>
        <v>11</v>
      </c>
      <c r="G94">
        <v>2</v>
      </c>
      <c r="H94">
        <v>14.876999999999999</v>
      </c>
      <c r="I94">
        <v>17</v>
      </c>
      <c r="J94" t="str">
        <f>VLOOKUP(I94,'[1]Varieties List'!$A$1:$B$97,2,FALSE)</f>
        <v>MH 15-39</v>
      </c>
      <c r="K94" t="s">
        <v>20</v>
      </c>
      <c r="L94" s="4">
        <v>1.0767994701461845</v>
      </c>
      <c r="M94" s="5">
        <v>-26.394054909628181</v>
      </c>
      <c r="N94" s="5">
        <v>1102.4992891723775</v>
      </c>
      <c r="P94" s="4">
        <v>0.36832958615156186</v>
      </c>
      <c r="Q94" s="5">
        <v>5.5522058228170481</v>
      </c>
      <c r="R94" s="5">
        <v>46.020964042322056</v>
      </c>
    </row>
    <row r="95" spans="1:18" x14ac:dyDescent="0.35">
      <c r="A95">
        <v>94</v>
      </c>
      <c r="B95">
        <v>47</v>
      </c>
      <c r="C95">
        <v>1</v>
      </c>
      <c r="D95" t="s">
        <v>21</v>
      </c>
      <c r="E95">
        <f t="shared" si="2"/>
        <v>1147</v>
      </c>
      <c r="F95">
        <f t="shared" si="3"/>
        <v>12</v>
      </c>
      <c r="G95">
        <v>3</v>
      </c>
      <c r="H95">
        <v>26.056999999999999</v>
      </c>
      <c r="I95">
        <v>5</v>
      </c>
      <c r="J95" t="str">
        <f>VLOOKUP(I95,'[1]Varieties List'!$A$1:$B$97,2,FALSE)</f>
        <v>Drachmann</v>
      </c>
      <c r="K95" t="s">
        <v>20</v>
      </c>
      <c r="L95" s="4">
        <v>1.0770168333321923</v>
      </c>
      <c r="M95" s="5">
        <v>-26.195382677851118</v>
      </c>
      <c r="N95" s="5">
        <v>1267.0523890928366</v>
      </c>
      <c r="P95" s="4">
        <v>0.37871271081261199</v>
      </c>
      <c r="Q95" s="5">
        <v>34.006245770974239</v>
      </c>
      <c r="R95" s="5">
        <v>49.398071561969161</v>
      </c>
    </row>
    <row r="96" spans="1:18" x14ac:dyDescent="0.35">
      <c r="A96">
        <v>95</v>
      </c>
      <c r="B96">
        <v>48</v>
      </c>
      <c r="C96">
        <v>1</v>
      </c>
      <c r="D96" t="s">
        <v>19</v>
      </c>
      <c r="E96">
        <f t="shared" si="2"/>
        <v>1148</v>
      </c>
      <c r="F96">
        <f t="shared" si="3"/>
        <v>11</v>
      </c>
      <c r="G96">
        <v>2</v>
      </c>
      <c r="H96">
        <v>23.926999999999996</v>
      </c>
      <c r="I96">
        <v>66</v>
      </c>
      <c r="J96" t="str">
        <f>VLOOKUP(I96,'[1]Varieties List'!$A$1:$B$97,2,FALSE)</f>
        <v>SEC 312-07-4</v>
      </c>
      <c r="K96" t="s">
        <v>20</v>
      </c>
      <c r="L96" s="4">
        <v>1.0778930001702398</v>
      </c>
      <c r="M96" s="5">
        <v>-25.394548145701474</v>
      </c>
      <c r="N96" s="5">
        <v>1271.6215980139623</v>
      </c>
      <c r="P96" s="4">
        <v>0.36695134212051084</v>
      </c>
      <c r="Q96" s="5">
        <v>1.7756951287755527</v>
      </c>
      <c r="R96" s="5">
        <v>49.958665415350595</v>
      </c>
    </row>
    <row r="97" spans="1:18" x14ac:dyDescent="0.35">
      <c r="A97">
        <v>96</v>
      </c>
      <c r="B97">
        <v>48</v>
      </c>
      <c r="C97">
        <v>1</v>
      </c>
      <c r="D97" t="s">
        <v>21</v>
      </c>
      <c r="E97">
        <f t="shared" si="2"/>
        <v>1148</v>
      </c>
      <c r="F97">
        <f t="shared" si="3"/>
        <v>12</v>
      </c>
      <c r="G97">
        <v>3</v>
      </c>
      <c r="H97">
        <v>26.176999999999996</v>
      </c>
      <c r="I97">
        <v>50</v>
      </c>
      <c r="J97" t="str">
        <f>VLOOKUP(I97,'[1]Varieties List'!$A$1:$B$97,2,FALSE)</f>
        <v>Gedser</v>
      </c>
      <c r="K97" t="s">
        <v>20</v>
      </c>
      <c r="L97" s="4">
        <v>1.0771554454197629</v>
      </c>
      <c r="M97" s="5">
        <v>-26.06868932010337</v>
      </c>
      <c r="N97" s="5">
        <v>1328.0922064714782</v>
      </c>
      <c r="P97" s="4">
        <v>0.40142430002909935</v>
      </c>
      <c r="Q97" s="5">
        <v>96.266039431505618</v>
      </c>
      <c r="R97" s="5">
        <v>59.06155581573443</v>
      </c>
    </row>
    <row r="98" spans="1:18" x14ac:dyDescent="0.35">
      <c r="A98">
        <v>97</v>
      </c>
      <c r="B98">
        <v>49</v>
      </c>
      <c r="C98">
        <v>1</v>
      </c>
      <c r="D98" t="s">
        <v>19</v>
      </c>
      <c r="E98">
        <f t="shared" si="2"/>
        <v>1149</v>
      </c>
      <c r="F98">
        <f t="shared" si="3"/>
        <v>11</v>
      </c>
      <c r="G98">
        <v>2</v>
      </c>
      <c r="H98">
        <v>22.841999999999995</v>
      </c>
      <c r="I98">
        <v>82</v>
      </c>
      <c r="J98" t="str">
        <f>VLOOKUP(I98,'[1]Varieties List'!$A$1:$B$97,2,FALSE)</f>
        <v>NOS 511192.39</v>
      </c>
      <c r="K98" t="s">
        <v>20</v>
      </c>
      <c r="L98" s="4">
        <v>1.0773761098814276</v>
      </c>
      <c r="M98" s="5">
        <v>-25.866998229450008</v>
      </c>
      <c r="N98" s="5">
        <v>1285.9404484660242</v>
      </c>
      <c r="P98" s="4">
        <v>0.36771165517483956</v>
      </c>
      <c r="Q98" s="5">
        <v>3.8590073053419225</v>
      </c>
      <c r="R98" s="5">
        <v>49.919445666778252</v>
      </c>
    </row>
    <row r="99" spans="1:18" x14ac:dyDescent="0.35">
      <c r="A99">
        <v>98</v>
      </c>
      <c r="B99">
        <v>49</v>
      </c>
      <c r="C99">
        <v>1</v>
      </c>
      <c r="D99" t="s">
        <v>21</v>
      </c>
      <c r="E99">
        <f t="shared" si="2"/>
        <v>1149</v>
      </c>
      <c r="F99">
        <f t="shared" si="3"/>
        <v>12</v>
      </c>
      <c r="G99">
        <v>3</v>
      </c>
      <c r="H99">
        <v>25.286999999999995</v>
      </c>
      <c r="I99">
        <v>80</v>
      </c>
      <c r="J99" t="str">
        <f>VLOOKUP(I99,'[1]Varieties List'!$A$1:$B$97,2,FALSE)</f>
        <v>NOS 511192.01</v>
      </c>
      <c r="K99" t="s">
        <v>20</v>
      </c>
      <c r="L99" s="4">
        <v>1.0773404098027342</v>
      </c>
      <c r="M99" s="5">
        <v>-25.899628772750699</v>
      </c>
      <c r="N99" s="5">
        <v>1280.2264223956954</v>
      </c>
      <c r="P99" s="4">
        <v>0.40831287594619636</v>
      </c>
      <c r="Q99" s="5">
        <v>115.1554610910036</v>
      </c>
      <c r="R99" s="5">
        <v>53.471082084905596</v>
      </c>
    </row>
    <row r="100" spans="1:18" x14ac:dyDescent="0.35">
      <c r="A100">
        <v>99</v>
      </c>
      <c r="B100">
        <v>50</v>
      </c>
      <c r="C100">
        <v>1</v>
      </c>
      <c r="D100" t="s">
        <v>19</v>
      </c>
      <c r="E100">
        <f t="shared" si="2"/>
        <v>1150</v>
      </c>
      <c r="F100">
        <f t="shared" si="3"/>
        <v>11</v>
      </c>
      <c r="G100">
        <v>2</v>
      </c>
      <c r="H100">
        <v>28.077000000000002</v>
      </c>
      <c r="I100">
        <v>32</v>
      </c>
      <c r="J100" t="str">
        <f>VLOOKUP(I100,'[1]Varieties List'!$A$1:$B$97,2,FALSE)</f>
        <v>Stinger</v>
      </c>
      <c r="K100" t="s">
        <v>20</v>
      </c>
      <c r="L100" s="4">
        <v>1.0767634022553163</v>
      </c>
      <c r="M100" s="5">
        <v>-26.427021255715207</v>
      </c>
      <c r="N100" s="5">
        <v>1311.6931157746969</v>
      </c>
      <c r="P100" s="4">
        <v>0.40421771425281727</v>
      </c>
      <c r="Q100" s="5">
        <v>103.92565009041245</v>
      </c>
      <c r="R100" s="5">
        <v>51.206836792645873</v>
      </c>
    </row>
    <row r="101" spans="1:18" x14ac:dyDescent="0.35">
      <c r="A101">
        <v>100</v>
      </c>
      <c r="B101">
        <v>50</v>
      </c>
      <c r="C101">
        <v>1</v>
      </c>
      <c r="D101" t="s">
        <v>21</v>
      </c>
      <c r="E101">
        <f t="shared" si="2"/>
        <v>1150</v>
      </c>
      <c r="F101">
        <f t="shared" si="3"/>
        <v>12</v>
      </c>
      <c r="G101">
        <v>3</v>
      </c>
      <c r="H101">
        <v>20.246999999999996</v>
      </c>
      <c r="I101">
        <v>67</v>
      </c>
      <c r="J101" t="str">
        <f>VLOOKUP(I101,'[1]Varieties List'!$A$1:$B$97,2,FALSE)</f>
        <v>NOS 509011.08</v>
      </c>
      <c r="K101" t="s">
        <v>20</v>
      </c>
      <c r="L101" s="4">
        <v>1.0766722317657251</v>
      </c>
      <c r="M101" s="5">
        <v>-26.510351718755857</v>
      </c>
      <c r="N101" s="5">
        <v>1311.301178349853</v>
      </c>
      <c r="P101" s="4">
        <v>0.36773598465582352</v>
      </c>
      <c r="Q101" s="5">
        <v>3.9256723492550369</v>
      </c>
      <c r="R101" s="5">
        <v>54.34866465948901</v>
      </c>
    </row>
    <row r="102" spans="1:18" x14ac:dyDescent="0.35">
      <c r="A102">
        <v>101</v>
      </c>
      <c r="B102">
        <v>51</v>
      </c>
      <c r="C102">
        <v>1</v>
      </c>
      <c r="D102" t="s">
        <v>19</v>
      </c>
      <c r="E102">
        <f t="shared" si="2"/>
        <v>1151</v>
      </c>
      <c r="F102">
        <f t="shared" si="3"/>
        <v>11</v>
      </c>
      <c r="G102">
        <v>2</v>
      </c>
      <c r="H102">
        <v>21.547000000000001</v>
      </c>
      <c r="I102">
        <v>86</v>
      </c>
      <c r="J102" t="str">
        <f>VLOOKUP(I102,'[1]Varieties List'!$A$1:$B$97,2,FALSE)</f>
        <v>512070.03</v>
      </c>
      <c r="K102" t="s">
        <v>20</v>
      </c>
      <c r="L102" s="4">
        <v>1.0770929685625024</v>
      </c>
      <c r="M102" s="5">
        <v>-26.12579407235588</v>
      </c>
      <c r="N102" s="5">
        <v>1300.9434230084466</v>
      </c>
      <c r="P102" s="4">
        <v>0.42033830215003987</v>
      </c>
      <c r="Q102" s="5">
        <v>148.13709533270182</v>
      </c>
      <c r="R102" s="5">
        <v>58.49269205629156</v>
      </c>
    </row>
    <row r="103" spans="1:18" x14ac:dyDescent="0.35">
      <c r="A103">
        <v>102</v>
      </c>
      <c r="B103">
        <v>51</v>
      </c>
      <c r="C103">
        <v>1</v>
      </c>
      <c r="D103" t="s">
        <v>21</v>
      </c>
      <c r="E103">
        <f t="shared" si="2"/>
        <v>1151</v>
      </c>
      <c r="F103">
        <f t="shared" si="3"/>
        <v>12</v>
      </c>
      <c r="G103">
        <v>3</v>
      </c>
      <c r="H103">
        <v>25.657</v>
      </c>
      <c r="I103">
        <v>76</v>
      </c>
      <c r="J103" t="str">
        <f>VLOOKUP(I103,'[1]Varieties List'!$A$1:$B$97,2,FALSE)</f>
        <v>NOS 511014.06</v>
      </c>
      <c r="K103" t="s">
        <v>20</v>
      </c>
      <c r="L103" s="4">
        <v>1.0770535030007544</v>
      </c>
      <c r="M103" s="5">
        <v>-26.161866130114003</v>
      </c>
      <c r="N103" s="5">
        <v>833.80145944574178</v>
      </c>
      <c r="P103" s="4">
        <v>0.36891472079018728</v>
      </c>
      <c r="Q103" s="5">
        <v>7.1555581444565206</v>
      </c>
      <c r="R103" s="5">
        <v>33.323691751407686</v>
      </c>
    </row>
    <row r="104" spans="1:18" x14ac:dyDescent="0.35">
      <c r="A104">
        <v>103</v>
      </c>
      <c r="B104">
        <v>52</v>
      </c>
      <c r="C104">
        <v>1</v>
      </c>
      <c r="D104" t="s">
        <v>19</v>
      </c>
      <c r="E104">
        <f t="shared" si="2"/>
        <v>1152</v>
      </c>
      <c r="F104">
        <f t="shared" si="3"/>
        <v>11</v>
      </c>
      <c r="G104">
        <v>2</v>
      </c>
      <c r="H104">
        <v>21.776999999999997</v>
      </c>
      <c r="I104">
        <v>56</v>
      </c>
      <c r="J104" t="str">
        <f>VLOOKUP(I104,'[1]Varieties List'!$A$1:$B$97,2,FALSE)</f>
        <v>Informer</v>
      </c>
      <c r="K104" t="s">
        <v>20</v>
      </c>
      <c r="L104" s="4">
        <v>1.0777322655976485</v>
      </c>
      <c r="M104" s="5">
        <v>-25.541463917449672</v>
      </c>
      <c r="N104" s="5">
        <v>1415.3180952406158</v>
      </c>
      <c r="P104" s="4">
        <v>0.36683182397764735</v>
      </c>
      <c r="Q104" s="5">
        <v>1.4482097566102354</v>
      </c>
      <c r="R104" s="5">
        <v>57.740148037495295</v>
      </c>
    </row>
    <row r="105" spans="1:18" x14ac:dyDescent="0.35">
      <c r="A105">
        <v>104</v>
      </c>
      <c r="B105">
        <v>52</v>
      </c>
      <c r="C105">
        <v>1</v>
      </c>
      <c r="D105" t="s">
        <v>21</v>
      </c>
      <c r="E105">
        <f t="shared" si="2"/>
        <v>1152</v>
      </c>
      <c r="F105">
        <f t="shared" si="3"/>
        <v>12</v>
      </c>
      <c r="G105">
        <v>3</v>
      </c>
      <c r="H105">
        <v>28.886999999999997</v>
      </c>
      <c r="I105">
        <v>90</v>
      </c>
      <c r="J105" t="str">
        <f>VLOOKUP(I105,'[1]Varieties List'!$A$1:$B$97,2,FALSE)</f>
        <v>512147.12</v>
      </c>
      <c r="K105" t="s">
        <v>20</v>
      </c>
      <c r="L105" s="4">
        <v>1.0764098715454482</v>
      </c>
      <c r="M105" s="5">
        <v>-26.750149932027849</v>
      </c>
      <c r="N105" s="5">
        <v>1196.1038290326248</v>
      </c>
      <c r="P105" s="4">
        <v>0.37596444543630331</v>
      </c>
      <c r="Q105" s="5">
        <v>26.474289034173157</v>
      </c>
      <c r="R105" s="5">
        <v>45.761720761950478</v>
      </c>
    </row>
    <row r="106" spans="1:18" x14ac:dyDescent="0.35">
      <c r="A106">
        <v>105</v>
      </c>
      <c r="B106">
        <v>53</v>
      </c>
      <c r="C106">
        <v>1</v>
      </c>
      <c r="D106" t="s">
        <v>19</v>
      </c>
      <c r="E106">
        <f t="shared" si="2"/>
        <v>1153</v>
      </c>
      <c r="F106">
        <f t="shared" si="3"/>
        <v>11</v>
      </c>
      <c r="G106">
        <v>2</v>
      </c>
      <c r="H106">
        <v>24.477</v>
      </c>
      <c r="I106">
        <v>5</v>
      </c>
      <c r="J106" t="str">
        <f>VLOOKUP(I106,'[1]Varieties List'!$A$1:$B$97,2,FALSE)</f>
        <v>Drachmann</v>
      </c>
      <c r="K106" t="s">
        <v>20</v>
      </c>
      <c r="L106" s="4">
        <v>1.0772284823126688</v>
      </c>
      <c r="M106" s="5">
        <v>-26.001932450903421</v>
      </c>
      <c r="N106" s="5">
        <v>1366.9996583158434</v>
      </c>
      <c r="P106" s="4">
        <v>0.36722422159429713</v>
      </c>
      <c r="Q106" s="5">
        <v>2.5234007560793703</v>
      </c>
      <c r="R106" s="5">
        <v>56.866548182851503</v>
      </c>
    </row>
    <row r="107" spans="1:18" x14ac:dyDescent="0.35">
      <c r="A107">
        <v>106</v>
      </c>
      <c r="B107">
        <v>53</v>
      </c>
      <c r="C107">
        <v>1</v>
      </c>
      <c r="D107" t="s">
        <v>21</v>
      </c>
      <c r="E107">
        <f t="shared" si="2"/>
        <v>1153</v>
      </c>
      <c r="F107">
        <f t="shared" si="3"/>
        <v>12</v>
      </c>
      <c r="G107">
        <v>3</v>
      </c>
      <c r="H107">
        <v>20.466999999999995</v>
      </c>
      <c r="I107">
        <v>77</v>
      </c>
      <c r="J107" t="str">
        <f>VLOOKUP(I107,'[1]Varieties List'!$A$1:$B$97,2,FALSE)</f>
        <v>NOS 511031.19</v>
      </c>
      <c r="K107" t="s">
        <v>20</v>
      </c>
      <c r="L107" s="4">
        <v>1.0771029621437913</v>
      </c>
      <c r="M107" s="5">
        <v>-26.116659799188373</v>
      </c>
      <c r="N107" s="5">
        <v>1448.296572463845</v>
      </c>
      <c r="P107" s="4">
        <v>0.39866863810205055</v>
      </c>
      <c r="Q107" s="5">
        <v>88.710367472289761</v>
      </c>
      <c r="R107" s="5">
        <v>54.225063786174921</v>
      </c>
    </row>
    <row r="108" spans="1:18" x14ac:dyDescent="0.35">
      <c r="A108">
        <v>107</v>
      </c>
      <c r="B108">
        <v>54</v>
      </c>
      <c r="C108">
        <v>1</v>
      </c>
      <c r="D108" t="s">
        <v>19</v>
      </c>
      <c r="E108">
        <f t="shared" si="2"/>
        <v>1154</v>
      </c>
      <c r="F108">
        <f t="shared" si="3"/>
        <v>11</v>
      </c>
      <c r="G108">
        <v>2</v>
      </c>
      <c r="H108">
        <v>22.727</v>
      </c>
      <c r="I108">
        <v>85</v>
      </c>
      <c r="J108" t="str">
        <f>VLOOKUP(I108,'[1]Varieties List'!$A$1:$B$97,2,FALSE)</f>
        <v>512068.15</v>
      </c>
      <c r="K108" t="s">
        <v>20</v>
      </c>
      <c r="L108" s="4">
        <v>1.0775496874717991</v>
      </c>
      <c r="M108" s="5">
        <v>-25.708344711911383</v>
      </c>
      <c r="N108" s="5">
        <v>1212.2612981531652</v>
      </c>
      <c r="P108" s="4">
        <v>0.36705268934817853</v>
      </c>
      <c r="Q108" s="5">
        <v>2.0533919482724263</v>
      </c>
      <c r="R108" s="5">
        <v>45.264544251180311</v>
      </c>
    </row>
    <row r="109" spans="1:18" x14ac:dyDescent="0.35">
      <c r="A109">
        <v>108</v>
      </c>
      <c r="B109">
        <v>54</v>
      </c>
      <c r="C109">
        <v>1</v>
      </c>
      <c r="D109" t="s">
        <v>21</v>
      </c>
      <c r="E109">
        <f t="shared" si="2"/>
        <v>1154</v>
      </c>
      <c r="F109">
        <f t="shared" si="3"/>
        <v>12</v>
      </c>
      <c r="G109">
        <v>3</v>
      </c>
      <c r="H109">
        <v>14.446999999999999</v>
      </c>
      <c r="I109">
        <v>18</v>
      </c>
      <c r="J109" t="str">
        <f>VLOOKUP(I109,'[1]Varieties List'!$A$1:$B$97,2,FALSE)</f>
        <v>KWS Leif</v>
      </c>
      <c r="K109" t="s">
        <v>20</v>
      </c>
      <c r="L109" s="4">
        <v>1.0767695830684754</v>
      </c>
      <c r="M109" s="5">
        <v>-26.421371943841802</v>
      </c>
      <c r="N109" s="5">
        <v>1186.8566430358367</v>
      </c>
      <c r="P109" s="4">
        <v>0.36699285042909779</v>
      </c>
      <c r="Q109" s="5">
        <v>1.8894300440727916</v>
      </c>
      <c r="R109" s="5">
        <v>51.501816854169697</v>
      </c>
    </row>
    <row r="110" spans="1:18" x14ac:dyDescent="0.35">
      <c r="A110">
        <v>109</v>
      </c>
      <c r="B110">
        <v>55</v>
      </c>
      <c r="C110">
        <v>1</v>
      </c>
      <c r="D110" t="s">
        <v>19</v>
      </c>
      <c r="E110">
        <f t="shared" si="2"/>
        <v>1155</v>
      </c>
      <c r="F110">
        <f t="shared" si="3"/>
        <v>11</v>
      </c>
      <c r="G110">
        <v>2</v>
      </c>
      <c r="H110">
        <v>20.416999999999998</v>
      </c>
      <c r="I110">
        <v>4</v>
      </c>
      <c r="J110" t="str">
        <f>VLOOKUP(I110,'[1]Varieties List'!$A$1:$B$97,2,FALSE)</f>
        <v>Pistoria</v>
      </c>
      <c r="K110" t="s">
        <v>20</v>
      </c>
      <c r="L110" s="4">
        <v>1.0769228041859158</v>
      </c>
      <c r="M110" s="5">
        <v>-26.281326410903404</v>
      </c>
      <c r="N110" s="5">
        <v>1235.8956369190262</v>
      </c>
      <c r="P110" s="4">
        <v>0.36781569210674769</v>
      </c>
      <c r="Q110" s="5">
        <v>4.1440784166995277</v>
      </c>
      <c r="R110" s="5">
        <v>47.717902112239052</v>
      </c>
    </row>
    <row r="111" spans="1:18" x14ac:dyDescent="0.35">
      <c r="A111">
        <v>110</v>
      </c>
      <c r="B111">
        <v>55</v>
      </c>
      <c r="C111">
        <v>1</v>
      </c>
      <c r="D111" t="s">
        <v>21</v>
      </c>
      <c r="E111">
        <f t="shared" si="2"/>
        <v>1155</v>
      </c>
      <c r="F111">
        <f t="shared" si="3"/>
        <v>12</v>
      </c>
      <c r="G111">
        <v>3</v>
      </c>
      <c r="H111">
        <v>23.566999999999997</v>
      </c>
      <c r="I111">
        <v>30</v>
      </c>
      <c r="J111" t="str">
        <f>VLOOKUP(I111,'[1]Varieties List'!$A$1:$B$97,2,FALSE)</f>
        <v>Ancher</v>
      </c>
      <c r="K111" t="s">
        <v>20</v>
      </c>
      <c r="L111" s="4">
        <v>1.0771315820128002</v>
      </c>
      <c r="M111" s="5">
        <v>-26.090500828142954</v>
      </c>
      <c r="N111" s="5">
        <v>1292.0004645881434</v>
      </c>
      <c r="P111" s="4">
        <v>0.36728804027197304</v>
      </c>
      <c r="Q111" s="5">
        <v>2.6982682351894689</v>
      </c>
      <c r="R111" s="5">
        <v>46.436258028409036</v>
      </c>
    </row>
    <row r="112" spans="1:18" x14ac:dyDescent="0.35">
      <c r="A112">
        <v>111</v>
      </c>
      <c r="B112">
        <v>56</v>
      </c>
      <c r="C112">
        <v>1</v>
      </c>
      <c r="D112" t="s">
        <v>19</v>
      </c>
      <c r="E112">
        <f t="shared" si="2"/>
        <v>1156</v>
      </c>
      <c r="F112">
        <f t="shared" si="3"/>
        <v>11</v>
      </c>
      <c r="G112">
        <v>2</v>
      </c>
      <c r="H112">
        <v>26.327000000000002</v>
      </c>
      <c r="I112">
        <v>3</v>
      </c>
      <c r="J112" t="str">
        <f>VLOOKUP(I112,'[1]Varieties List'!$A$1:$B$97,2,FALSE)</f>
        <v>Sheriff</v>
      </c>
      <c r="K112" t="s">
        <v>20</v>
      </c>
      <c r="L112" s="4">
        <v>1.0768688675279816</v>
      </c>
      <c r="M112" s="5">
        <v>-26.330625069682885</v>
      </c>
      <c r="N112" s="5">
        <v>1321.2867002148294</v>
      </c>
      <c r="P112" s="4">
        <v>0.36690069813810927</v>
      </c>
      <c r="Q112" s="5">
        <v>1.636928122425596</v>
      </c>
      <c r="R112" s="5">
        <v>47.583601902103958</v>
      </c>
    </row>
    <row r="113" spans="1:18" x14ac:dyDescent="0.35">
      <c r="A113">
        <v>112</v>
      </c>
      <c r="B113">
        <v>56</v>
      </c>
      <c r="C113">
        <v>1</v>
      </c>
      <c r="D113" t="s">
        <v>21</v>
      </c>
      <c r="E113">
        <f t="shared" si="2"/>
        <v>1156</v>
      </c>
      <c r="F113">
        <f t="shared" si="3"/>
        <v>12</v>
      </c>
      <c r="G113">
        <v>3</v>
      </c>
      <c r="H113">
        <v>23.946999999999999</v>
      </c>
      <c r="I113">
        <v>47</v>
      </c>
      <c r="J113" t="str">
        <f>VLOOKUP(I113,'[1]Varieties List'!$A$1:$B$97,2,FALSE)</f>
        <v>Ambition</v>
      </c>
      <c r="K113" t="s">
        <v>20</v>
      </c>
      <c r="L113" s="4">
        <v>1.0771784356781007</v>
      </c>
      <c r="M113" s="5">
        <v>-26.047675872909547</v>
      </c>
      <c r="N113" s="5">
        <v>1348.5235054444902</v>
      </c>
      <c r="P113" s="4">
        <v>0.37128250060692292</v>
      </c>
      <c r="Q113" s="5">
        <v>13.643804673488468</v>
      </c>
      <c r="R113" s="5">
        <v>54.19437655563128</v>
      </c>
    </row>
    <row r="114" spans="1:18" x14ac:dyDescent="0.35">
      <c r="A114">
        <v>113</v>
      </c>
      <c r="B114">
        <v>57</v>
      </c>
      <c r="C114">
        <v>1</v>
      </c>
      <c r="D114" t="s">
        <v>19</v>
      </c>
      <c r="E114">
        <f t="shared" si="2"/>
        <v>1157</v>
      </c>
      <c r="F114">
        <f t="shared" si="3"/>
        <v>11</v>
      </c>
      <c r="G114">
        <v>2</v>
      </c>
      <c r="H114">
        <v>22.696999999999999</v>
      </c>
      <c r="I114">
        <v>69</v>
      </c>
      <c r="J114" t="str">
        <f>VLOOKUP(I114,'[1]Varieties List'!$A$1:$B$97,2,FALSE)</f>
        <v>NOS 510032.7</v>
      </c>
      <c r="K114" t="s">
        <v>20</v>
      </c>
      <c r="L114" s="4">
        <v>1.0781438875730414</v>
      </c>
      <c r="M114" s="5">
        <v>-25.165229280538362</v>
      </c>
      <c r="N114" s="5">
        <v>1406.2291067118831</v>
      </c>
      <c r="P114" s="4">
        <v>0.36658803823751629</v>
      </c>
      <c r="Q114" s="5">
        <v>0.78022771800748869</v>
      </c>
      <c r="R114" s="5">
        <v>56.471924347894436</v>
      </c>
    </row>
    <row r="115" spans="1:18" x14ac:dyDescent="0.35">
      <c r="A115">
        <v>114</v>
      </c>
      <c r="B115">
        <v>57</v>
      </c>
      <c r="C115">
        <v>1</v>
      </c>
      <c r="D115" t="s">
        <v>21</v>
      </c>
      <c r="E115">
        <f t="shared" si="2"/>
        <v>1157</v>
      </c>
      <c r="F115">
        <f t="shared" si="3"/>
        <v>12</v>
      </c>
      <c r="G115">
        <v>3</v>
      </c>
      <c r="H115">
        <v>24.856999999999996</v>
      </c>
      <c r="I115">
        <v>48</v>
      </c>
      <c r="J115" t="str">
        <f>VLOOKUP(I115,'[1]Varieties List'!$A$1:$B$97,2,FALSE)</f>
        <v>Skagen</v>
      </c>
      <c r="K115" t="s">
        <v>20</v>
      </c>
      <c r="L115" s="4">
        <v>1.0778203115699998</v>
      </c>
      <c r="M115" s="5">
        <v>-25.460987562774974</v>
      </c>
      <c r="N115" s="5">
        <v>1379.6402530935688</v>
      </c>
      <c r="P115" s="4">
        <v>0.36880751738877993</v>
      </c>
      <c r="Q115" s="5">
        <v>6.8618041334652231</v>
      </c>
      <c r="R115" s="5">
        <v>55.175492432805214</v>
      </c>
    </row>
    <row r="116" spans="1:18" x14ac:dyDescent="0.35">
      <c r="A116">
        <v>115</v>
      </c>
      <c r="B116">
        <v>58</v>
      </c>
      <c r="C116">
        <v>1</v>
      </c>
      <c r="D116" t="s">
        <v>19</v>
      </c>
      <c r="E116">
        <f t="shared" si="2"/>
        <v>1158</v>
      </c>
      <c r="F116">
        <f t="shared" si="3"/>
        <v>11</v>
      </c>
      <c r="G116">
        <v>2</v>
      </c>
      <c r="H116">
        <v>22.276999999999997</v>
      </c>
      <c r="I116">
        <v>58</v>
      </c>
      <c r="J116" t="str">
        <f>VLOOKUP(I116,'[1]Varieties List'!$A$1:$B$97,2,FALSE)</f>
        <v>Kvarn</v>
      </c>
      <c r="K116" t="s">
        <v>20</v>
      </c>
      <c r="L116" s="4">
        <v>1.0778737323933074</v>
      </c>
      <c r="M116" s="5">
        <v>-25.412159443137192</v>
      </c>
      <c r="N116" s="5">
        <v>1434.9387450319143</v>
      </c>
      <c r="P116" s="4">
        <v>0.36660585728733736</v>
      </c>
      <c r="Q116" s="5">
        <v>0.82905246970850954</v>
      </c>
      <c r="R116" s="5">
        <v>58.950767126550097</v>
      </c>
    </row>
    <row r="117" spans="1:18" x14ac:dyDescent="0.35">
      <c r="A117">
        <v>116</v>
      </c>
      <c r="B117">
        <v>58</v>
      </c>
      <c r="C117">
        <v>1</v>
      </c>
      <c r="D117" t="s">
        <v>21</v>
      </c>
      <c r="E117">
        <f t="shared" si="2"/>
        <v>1158</v>
      </c>
      <c r="F117">
        <f t="shared" si="3"/>
        <v>12</v>
      </c>
      <c r="G117">
        <v>3</v>
      </c>
      <c r="H117">
        <v>18.117000000000001</v>
      </c>
      <c r="I117">
        <v>46</v>
      </c>
      <c r="J117" t="str">
        <f>VLOOKUP(I117,'[1]Varieties List'!$A$1:$B$97,2,FALSE)</f>
        <v>Oakley</v>
      </c>
      <c r="K117" t="s">
        <v>20</v>
      </c>
      <c r="L117" s="4">
        <v>1.0768273751503794</v>
      </c>
      <c r="M117" s="5">
        <v>-26.368549491966622</v>
      </c>
      <c r="N117" s="5">
        <v>1396.1377296441831</v>
      </c>
      <c r="P117" s="4">
        <v>0.36763165724076213</v>
      </c>
      <c r="Q117" s="5">
        <v>3.6398057445950478</v>
      </c>
      <c r="R117" s="5">
        <v>57.715432073187863</v>
      </c>
    </row>
    <row r="118" spans="1:18" x14ac:dyDescent="0.35">
      <c r="A118">
        <v>117</v>
      </c>
      <c r="B118">
        <v>59</v>
      </c>
      <c r="C118">
        <v>1</v>
      </c>
      <c r="D118" t="s">
        <v>19</v>
      </c>
      <c r="E118">
        <f t="shared" si="2"/>
        <v>1159</v>
      </c>
      <c r="F118">
        <f t="shared" si="3"/>
        <v>11</v>
      </c>
      <c r="G118">
        <v>2</v>
      </c>
      <c r="H118">
        <v>23.797000000000001</v>
      </c>
      <c r="I118">
        <v>44</v>
      </c>
      <c r="J118" t="str">
        <f>VLOOKUP(I118,'[1]Varieties List'!$A$1:$B$97,2,FALSE)</f>
        <v>Rockefeller</v>
      </c>
      <c r="K118" t="s">
        <v>20</v>
      </c>
      <c r="L118" s="4">
        <v>1.0774087917584096</v>
      </c>
      <c r="M118" s="5">
        <v>-25.837126358624275</v>
      </c>
      <c r="N118" s="5">
        <v>1120.6539610354043</v>
      </c>
      <c r="P118" s="4">
        <v>0.36997626839983466</v>
      </c>
      <c r="Q118" s="5">
        <v>10.064397996497455</v>
      </c>
      <c r="R118" s="5">
        <v>45.260280248821935</v>
      </c>
    </row>
    <row r="119" spans="1:18" x14ac:dyDescent="0.35">
      <c r="A119">
        <v>118</v>
      </c>
      <c r="B119">
        <v>59</v>
      </c>
      <c r="C119">
        <v>1</v>
      </c>
      <c r="D119" t="s">
        <v>21</v>
      </c>
      <c r="E119">
        <f t="shared" si="2"/>
        <v>1159</v>
      </c>
      <c r="F119">
        <f t="shared" si="3"/>
        <v>12</v>
      </c>
      <c r="G119">
        <v>3</v>
      </c>
      <c r="H119">
        <v>24.376999999999999</v>
      </c>
      <c r="I119">
        <v>73</v>
      </c>
      <c r="J119" t="str">
        <f>VLOOKUP(I119,'[1]Varieties List'!$A$1:$B$97,2,FALSE)</f>
        <v>NOS 509180.09</v>
      </c>
      <c r="K119" t="s">
        <v>20</v>
      </c>
      <c r="L119" s="4">
        <v>1.076615888086468</v>
      </c>
      <c r="M119" s="5">
        <v>-26.561850157577044</v>
      </c>
      <c r="N119" s="5">
        <v>1244.1126182225335</v>
      </c>
      <c r="P119" s="4">
        <v>0.36926021100841833</v>
      </c>
      <c r="Q119" s="5">
        <v>8.1022594353583788</v>
      </c>
      <c r="R119" s="5">
        <v>48.005258930344723</v>
      </c>
    </row>
    <row r="120" spans="1:18" x14ac:dyDescent="0.35">
      <c r="A120">
        <v>119</v>
      </c>
      <c r="B120">
        <v>60</v>
      </c>
      <c r="C120">
        <v>1</v>
      </c>
      <c r="D120" t="s">
        <v>19</v>
      </c>
      <c r="E120">
        <f t="shared" si="2"/>
        <v>1160</v>
      </c>
      <c r="F120">
        <f t="shared" si="3"/>
        <v>11</v>
      </c>
      <c r="G120">
        <v>2</v>
      </c>
      <c r="H120">
        <v>24.766999999999999</v>
      </c>
      <c r="I120">
        <v>21</v>
      </c>
      <c r="J120" t="str">
        <f>VLOOKUP(I120,'[1]Varieties List'!$A$1:$B$97,2,FALSE)</f>
        <v>Sj N1123</v>
      </c>
      <c r="K120" t="s">
        <v>20</v>
      </c>
      <c r="L120" s="4">
        <v>1.0759775389890462</v>
      </c>
      <c r="M120" s="5">
        <v>-27.14530071523577</v>
      </c>
      <c r="N120" s="5">
        <v>1446.3781618933515</v>
      </c>
      <c r="P120" s="4">
        <v>0.38698441900088304</v>
      </c>
      <c r="Q120" s="5">
        <v>56.678379657033858</v>
      </c>
      <c r="R120" s="5">
        <v>54.250210232014041</v>
      </c>
    </row>
    <row r="121" spans="1:18" x14ac:dyDescent="0.35">
      <c r="A121">
        <v>120</v>
      </c>
      <c r="B121">
        <v>60</v>
      </c>
      <c r="C121">
        <v>1</v>
      </c>
      <c r="D121" t="s">
        <v>21</v>
      </c>
      <c r="E121">
        <f t="shared" si="2"/>
        <v>1160</v>
      </c>
      <c r="F121">
        <f t="shared" si="3"/>
        <v>12</v>
      </c>
      <c r="G121">
        <v>3</v>
      </c>
      <c r="H121">
        <v>20.397000000000002</v>
      </c>
      <c r="I121">
        <v>58</v>
      </c>
      <c r="J121" t="str">
        <f>VLOOKUP(I121,'[1]Varieties List'!$A$1:$B$97,2,FALSE)</f>
        <v>Kvarn</v>
      </c>
      <c r="K121" t="s">
        <v>20</v>
      </c>
      <c r="L121" s="4">
        <v>1.077166962648141</v>
      </c>
      <c r="M121" s="5">
        <v>-26.058162398712522</v>
      </c>
      <c r="N121" s="5">
        <v>1429.8176889637239</v>
      </c>
      <c r="P121" s="4">
        <v>0.37318369220791819</v>
      </c>
      <c r="Q121" s="5">
        <v>18.853718317573453</v>
      </c>
      <c r="R121" s="5">
        <v>55.900004416393827</v>
      </c>
    </row>
    <row r="122" spans="1:18" x14ac:dyDescent="0.35">
      <c r="A122">
        <v>121</v>
      </c>
      <c r="B122">
        <v>61</v>
      </c>
      <c r="C122">
        <v>1</v>
      </c>
      <c r="D122" t="s">
        <v>19</v>
      </c>
      <c r="E122">
        <f t="shared" si="2"/>
        <v>1161</v>
      </c>
      <c r="F122">
        <f t="shared" si="3"/>
        <v>11</v>
      </c>
      <c r="G122">
        <v>2</v>
      </c>
      <c r="H122">
        <v>17.096999999999998</v>
      </c>
      <c r="I122">
        <v>67</v>
      </c>
      <c r="J122" t="str">
        <f>VLOOKUP(I122,'[1]Varieties List'!$A$1:$B$97,2,FALSE)</f>
        <v>NOS 509011.08</v>
      </c>
      <c r="K122" t="s">
        <v>20</v>
      </c>
      <c r="L122" s="4">
        <v>1.0760773313587835</v>
      </c>
      <c r="M122" s="5">
        <v>-27.054091066739925</v>
      </c>
      <c r="N122" s="5">
        <v>1325.5739629498421</v>
      </c>
      <c r="P122" s="4">
        <v>0.37126493083059459</v>
      </c>
      <c r="Q122" s="5">
        <v>13.595658419083094</v>
      </c>
      <c r="R122" s="5">
        <v>50.18289860347376</v>
      </c>
    </row>
    <row r="123" spans="1:18" x14ac:dyDescent="0.35">
      <c r="A123">
        <v>122</v>
      </c>
      <c r="B123">
        <v>61</v>
      </c>
      <c r="C123">
        <v>1</v>
      </c>
      <c r="D123" t="s">
        <v>21</v>
      </c>
      <c r="E123">
        <f t="shared" si="2"/>
        <v>1161</v>
      </c>
      <c r="F123">
        <f t="shared" si="3"/>
        <v>12</v>
      </c>
      <c r="G123">
        <v>3</v>
      </c>
      <c r="H123">
        <v>20.356999999999996</v>
      </c>
      <c r="I123">
        <v>49</v>
      </c>
      <c r="J123" t="str">
        <f>VLOOKUP(I123,'[1]Varieties List'!$A$1:$B$97,2,FALSE)</f>
        <v>Mariboss</v>
      </c>
      <c r="K123" t="s">
        <v>20</v>
      </c>
      <c r="L123" s="4">
        <v>1.0767336040373336</v>
      </c>
      <c r="M123" s="5">
        <v>-26.454257051573446</v>
      </c>
      <c r="N123" s="5">
        <v>1262.4675001254727</v>
      </c>
      <c r="P123" s="4">
        <v>0.36915261061630095</v>
      </c>
      <c r="Q123" s="5">
        <v>7.8074155643335663</v>
      </c>
      <c r="R123" s="5">
        <v>50.720451306546245</v>
      </c>
    </row>
    <row r="124" spans="1:18" x14ac:dyDescent="0.35">
      <c r="A124">
        <v>123</v>
      </c>
      <c r="B124">
        <v>62</v>
      </c>
      <c r="C124">
        <v>1</v>
      </c>
      <c r="D124" t="s">
        <v>19</v>
      </c>
      <c r="E124">
        <f t="shared" si="2"/>
        <v>1162</v>
      </c>
      <c r="F124">
        <f t="shared" si="3"/>
        <v>11</v>
      </c>
      <c r="G124">
        <v>2</v>
      </c>
      <c r="H124">
        <v>17.407</v>
      </c>
      <c r="I124">
        <v>68</v>
      </c>
      <c r="J124" t="str">
        <f>VLOOKUP(I124,'[1]Varieties List'!$A$1:$B$97,2,FALSE)</f>
        <v>NOS 509133.05</v>
      </c>
      <c r="K124" t="s">
        <v>20</v>
      </c>
      <c r="L124" s="4">
        <v>1.0777303120486728</v>
      </c>
      <c r="M124" s="5">
        <v>-25.543249511418491</v>
      </c>
      <c r="N124" s="5">
        <v>1316.384724122516</v>
      </c>
      <c r="P124" s="4">
        <v>0.37844838594543589</v>
      </c>
      <c r="Q124" s="5">
        <v>33.281813144701054</v>
      </c>
      <c r="R124" s="5">
        <v>52.531655682990838</v>
      </c>
    </row>
    <row r="125" spans="1:18" x14ac:dyDescent="0.35">
      <c r="A125">
        <v>124</v>
      </c>
      <c r="B125">
        <v>62</v>
      </c>
      <c r="C125">
        <v>1</v>
      </c>
      <c r="D125" t="s">
        <v>21</v>
      </c>
      <c r="E125">
        <f t="shared" si="2"/>
        <v>1162</v>
      </c>
      <c r="F125">
        <f t="shared" si="3"/>
        <v>12</v>
      </c>
      <c r="G125">
        <v>3</v>
      </c>
      <c r="H125">
        <v>23.946999999999999</v>
      </c>
      <c r="I125">
        <v>66</v>
      </c>
      <c r="J125" t="str">
        <f>VLOOKUP(I125,'[1]Varieties List'!$A$1:$B$97,2,FALSE)</f>
        <v>SEC 312-07-4</v>
      </c>
      <c r="K125" t="s">
        <v>20</v>
      </c>
      <c r="L125" s="4">
        <v>1.076461625784435</v>
      </c>
      <c r="M125" s="5">
        <v>-26.702846466573398</v>
      </c>
      <c r="N125" s="5">
        <v>1300.5306334719548</v>
      </c>
      <c r="P125" s="4">
        <v>0.37698254726771385</v>
      </c>
      <c r="Q125" s="5">
        <v>29.264472921719562</v>
      </c>
      <c r="R125" s="5">
        <v>50.750717528444234</v>
      </c>
    </row>
    <row r="126" spans="1:18" x14ac:dyDescent="0.35">
      <c r="A126">
        <v>125</v>
      </c>
      <c r="B126">
        <v>63</v>
      </c>
      <c r="C126">
        <v>1</v>
      </c>
      <c r="D126" t="s">
        <v>19</v>
      </c>
      <c r="E126">
        <f t="shared" si="2"/>
        <v>1163</v>
      </c>
      <c r="F126">
        <f t="shared" si="3"/>
        <v>11</v>
      </c>
      <c r="G126">
        <v>2</v>
      </c>
      <c r="H126">
        <v>21.087</v>
      </c>
      <c r="I126">
        <v>38</v>
      </c>
      <c r="J126" t="str">
        <f>VLOOKUP(I126,'[1]Varieties List'!$A$1:$B$97,2,FALSE)</f>
        <v>Sj M0351</v>
      </c>
      <c r="K126" t="s">
        <v>20</v>
      </c>
      <c r="L126" s="4">
        <v>1.077486800096878</v>
      </c>
      <c r="M126" s="5">
        <v>-25.765825141169987</v>
      </c>
      <c r="N126" s="5">
        <v>1136.9154703143092</v>
      </c>
      <c r="P126" s="4">
        <v>0.37215868874794061</v>
      </c>
      <c r="Q126" s="5">
        <v>16.044834418980958</v>
      </c>
      <c r="R126" s="5">
        <v>42.528959383596757</v>
      </c>
    </row>
    <row r="127" spans="1:18" x14ac:dyDescent="0.35">
      <c r="A127">
        <v>126</v>
      </c>
      <c r="B127">
        <v>63</v>
      </c>
      <c r="C127">
        <v>1</v>
      </c>
      <c r="D127" t="s">
        <v>21</v>
      </c>
      <c r="E127">
        <f t="shared" si="2"/>
        <v>1163</v>
      </c>
      <c r="F127">
        <f t="shared" si="3"/>
        <v>12</v>
      </c>
      <c r="G127">
        <v>3</v>
      </c>
      <c r="H127">
        <v>22.676999999999996</v>
      </c>
      <c r="I127">
        <v>50</v>
      </c>
      <c r="J127" t="str">
        <f>VLOOKUP(I127,'[1]Varieties List'!$A$1:$B$97,2,FALSE)</f>
        <v>Gedser</v>
      </c>
      <c r="K127" t="s">
        <v>20</v>
      </c>
      <c r="L127" s="4">
        <v>1.0772973429165515</v>
      </c>
      <c r="M127" s="5">
        <v>-25.938992685293172</v>
      </c>
      <c r="N127" s="5">
        <v>1114.1613205339233</v>
      </c>
      <c r="P127" s="4">
        <v>0.36883861500302634</v>
      </c>
      <c r="Q127" s="5">
        <v>6.9470163731813948</v>
      </c>
      <c r="R127" s="5">
        <v>47.188796753289495</v>
      </c>
    </row>
    <row r="128" spans="1:18" x14ac:dyDescent="0.35">
      <c r="A128">
        <v>127</v>
      </c>
      <c r="B128">
        <v>64</v>
      </c>
      <c r="C128">
        <v>1</v>
      </c>
      <c r="D128" t="s">
        <v>19</v>
      </c>
      <c r="E128">
        <f t="shared" si="2"/>
        <v>1164</v>
      </c>
      <c r="F128">
        <f t="shared" si="3"/>
        <v>11</v>
      </c>
      <c r="G128">
        <v>2</v>
      </c>
      <c r="H128">
        <v>20.636999999999997</v>
      </c>
      <c r="I128">
        <v>77</v>
      </c>
      <c r="J128" t="str">
        <f>VLOOKUP(I128,'[1]Varieties List'!$A$1:$B$97,2,FALSE)</f>
        <v>NOS 511031.19</v>
      </c>
      <c r="K128" t="s">
        <v>20</v>
      </c>
      <c r="L128" s="4">
        <v>1.0771176018471988</v>
      </c>
      <c r="M128" s="5">
        <v>-26.103278902046181</v>
      </c>
      <c r="N128" s="5">
        <v>1186.5616618535469</v>
      </c>
      <c r="P128" s="4">
        <v>0.36705557957519408</v>
      </c>
      <c r="Q128" s="5">
        <v>2.0613113330249226</v>
      </c>
      <c r="R128" s="5">
        <v>43.766544901645787</v>
      </c>
    </row>
    <row r="129" spans="1:18" x14ac:dyDescent="0.35">
      <c r="A129">
        <v>128</v>
      </c>
      <c r="B129">
        <v>64</v>
      </c>
      <c r="C129">
        <v>1</v>
      </c>
      <c r="D129" t="s">
        <v>21</v>
      </c>
      <c r="E129">
        <f t="shared" si="2"/>
        <v>1164</v>
      </c>
      <c r="F129">
        <f t="shared" si="3"/>
        <v>12</v>
      </c>
      <c r="G129">
        <v>3</v>
      </c>
      <c r="H129">
        <v>19.687000000000001</v>
      </c>
      <c r="I129">
        <v>8</v>
      </c>
      <c r="J129" t="str">
        <f>VLOOKUP(I129,'[1]Varieties List'!$A$1:$B$97,2,FALSE)</f>
        <v>Evolution</v>
      </c>
      <c r="K129" t="s">
        <v>20</v>
      </c>
      <c r="L129" s="4">
        <v>1.0767169226543181</v>
      </c>
      <c r="M129" s="5">
        <v>-26.469503954231943</v>
      </c>
      <c r="N129" s="5">
        <v>1160.9438876258248</v>
      </c>
      <c r="P129" s="4">
        <v>0.38614339059668595</v>
      </c>
      <c r="Q129" s="5">
        <v>54.373011706967283</v>
      </c>
      <c r="R129" s="5">
        <v>49.058723546214075</v>
      </c>
    </row>
    <row r="130" spans="1:18" x14ac:dyDescent="0.35">
      <c r="A130">
        <v>129</v>
      </c>
      <c r="B130">
        <v>65</v>
      </c>
      <c r="C130">
        <v>1</v>
      </c>
      <c r="D130" t="s">
        <v>19</v>
      </c>
      <c r="E130">
        <f t="shared" si="2"/>
        <v>1165</v>
      </c>
      <c r="F130">
        <f t="shared" si="3"/>
        <v>11</v>
      </c>
      <c r="G130">
        <v>2</v>
      </c>
      <c r="H130">
        <v>18.657</v>
      </c>
      <c r="I130">
        <v>86</v>
      </c>
      <c r="J130" t="str">
        <f>VLOOKUP(I130,'[1]Varieties List'!$A$1:$B$97,2,FALSE)</f>
        <v>512070.03</v>
      </c>
      <c r="K130" t="s">
        <v>20</v>
      </c>
      <c r="L130" s="4">
        <v>1.0769140846274636</v>
      </c>
      <c r="M130" s="5">
        <v>-26.289296180440385</v>
      </c>
      <c r="N130" s="5">
        <v>1325.0446759419522</v>
      </c>
      <c r="P130" s="4">
        <v>0.37459852249372561</v>
      </c>
      <c r="Q130" s="5">
        <v>22.730965068526451</v>
      </c>
      <c r="R130" s="5">
        <v>52.83855114388934</v>
      </c>
    </row>
    <row r="131" spans="1:18" x14ac:dyDescent="0.35">
      <c r="A131">
        <v>130</v>
      </c>
      <c r="B131">
        <v>65</v>
      </c>
      <c r="C131">
        <v>1</v>
      </c>
      <c r="D131" t="s">
        <v>21</v>
      </c>
      <c r="E131">
        <f t="shared" si="2"/>
        <v>1165</v>
      </c>
      <c r="F131">
        <f t="shared" si="3"/>
        <v>12</v>
      </c>
      <c r="G131">
        <v>3</v>
      </c>
      <c r="H131">
        <v>24.746999999999996</v>
      </c>
      <c r="I131">
        <v>3</v>
      </c>
      <c r="J131" t="str">
        <f>VLOOKUP(I131,'[1]Varieties List'!$A$1:$B$97,2,FALSE)</f>
        <v>Sheriff</v>
      </c>
      <c r="K131" t="s">
        <v>20</v>
      </c>
      <c r="L131" s="4">
        <v>1.0765452345139359</v>
      </c>
      <c r="M131" s="5">
        <v>-26.626427836198673</v>
      </c>
      <c r="N131" s="5">
        <v>1405.9058663255958</v>
      </c>
      <c r="P131" s="4">
        <v>0.37111482855768446</v>
      </c>
      <c r="Q131" s="5">
        <v>13.184335592844265</v>
      </c>
      <c r="R131" s="5">
        <v>53.456164130320587</v>
      </c>
    </row>
    <row r="132" spans="1:18" x14ac:dyDescent="0.35">
      <c r="A132">
        <v>131</v>
      </c>
      <c r="B132">
        <v>66</v>
      </c>
      <c r="C132">
        <v>1</v>
      </c>
      <c r="D132" t="s">
        <v>19</v>
      </c>
      <c r="E132">
        <f t="shared" si="2"/>
        <v>1166</v>
      </c>
      <c r="F132">
        <f t="shared" si="3"/>
        <v>11</v>
      </c>
      <c r="G132">
        <v>2</v>
      </c>
      <c r="H132">
        <v>18.907</v>
      </c>
      <c r="I132">
        <v>65</v>
      </c>
      <c r="J132" t="str">
        <f>VLOOKUP(I132,'[1]Varieties List'!$A$1:$B$97,2,FALSE)</f>
        <v>RW41640</v>
      </c>
      <c r="K132" t="s">
        <v>20</v>
      </c>
      <c r="L132" s="4">
        <v>1.0760012598394593</v>
      </c>
      <c r="M132" s="5">
        <v>-27.123620011890097</v>
      </c>
      <c r="N132" s="5">
        <v>1303.2918971463976</v>
      </c>
      <c r="P132" s="4">
        <v>0.37095819135599961</v>
      </c>
      <c r="Q132" s="5">
        <v>12.755106528695235</v>
      </c>
      <c r="R132" s="5">
        <v>52.417421182225205</v>
      </c>
    </row>
    <row r="133" spans="1:18" x14ac:dyDescent="0.35">
      <c r="A133">
        <v>132</v>
      </c>
      <c r="B133">
        <v>66</v>
      </c>
      <c r="C133">
        <v>1</v>
      </c>
      <c r="D133" t="s">
        <v>21</v>
      </c>
      <c r="E133">
        <f t="shared" si="2"/>
        <v>1166</v>
      </c>
      <c r="F133">
        <f t="shared" si="3"/>
        <v>12</v>
      </c>
      <c r="G133">
        <v>3</v>
      </c>
      <c r="H133">
        <v>27.876999999999999</v>
      </c>
      <c r="I133">
        <v>68</v>
      </c>
      <c r="J133" t="str">
        <f>VLOOKUP(I133,'[1]Varieties List'!$A$1:$B$97,2,FALSE)</f>
        <v>NOS 509133.05</v>
      </c>
      <c r="K133" t="s">
        <v>20</v>
      </c>
      <c r="L133" s="4">
        <v>1.0763340143690892</v>
      </c>
      <c r="M133" s="5">
        <v>-26.819483435190069</v>
      </c>
      <c r="N133" s="5">
        <v>1339.3834988669885</v>
      </c>
      <c r="P133" s="4">
        <v>0.37882410285634943</v>
      </c>
      <c r="Q133" s="5">
        <v>34.311538027409533</v>
      </c>
      <c r="R133" s="5">
        <v>52.342827409708953</v>
      </c>
    </row>
    <row r="134" spans="1:18" x14ac:dyDescent="0.35">
      <c r="A134">
        <v>133</v>
      </c>
      <c r="B134">
        <v>67</v>
      </c>
      <c r="C134">
        <v>1</v>
      </c>
      <c r="D134" t="s">
        <v>19</v>
      </c>
      <c r="E134">
        <f t="shared" si="2"/>
        <v>1167</v>
      </c>
      <c r="F134">
        <f t="shared" si="3"/>
        <v>11</v>
      </c>
      <c r="G134">
        <v>2</v>
      </c>
      <c r="H134">
        <v>17.306999999999999</v>
      </c>
      <c r="I134">
        <v>27</v>
      </c>
      <c r="J134" t="str">
        <f>VLOOKUP(I134,'[1]Varieties List'!$A$1:$B$97,2,FALSE)</f>
        <v>Sj M0567</v>
      </c>
      <c r="K134" t="s">
        <v>20</v>
      </c>
      <c r="L134" s="4">
        <v>1.0768100279931965</v>
      </c>
      <c r="M134" s="5">
        <v>-26.384404946899441</v>
      </c>
      <c r="N134" s="5">
        <v>1466.2798908276845</v>
      </c>
      <c r="P134" s="4">
        <v>0.38422032390168509</v>
      </c>
      <c r="Q134" s="5">
        <v>49.101782712817261</v>
      </c>
      <c r="R134" s="5">
        <v>58.97633380107635</v>
      </c>
    </row>
    <row r="135" spans="1:18" x14ac:dyDescent="0.35">
      <c r="A135">
        <v>134</v>
      </c>
      <c r="B135">
        <v>67</v>
      </c>
      <c r="C135">
        <v>1</v>
      </c>
      <c r="D135" t="s">
        <v>21</v>
      </c>
      <c r="E135">
        <f t="shared" ref="E135:E198" si="4">E133+1</f>
        <v>1167</v>
      </c>
      <c r="F135">
        <f t="shared" ref="F135:F198" si="5">F133</f>
        <v>12</v>
      </c>
      <c r="G135">
        <v>3</v>
      </c>
      <c r="H135">
        <v>23.727</v>
      </c>
      <c r="I135">
        <v>25</v>
      </c>
      <c r="J135" t="str">
        <f>VLOOKUP(I135,'[1]Varieties List'!$A$1:$B$97,2,FALSE)</f>
        <v>Sj M1090</v>
      </c>
      <c r="K135" t="s">
        <v>20</v>
      </c>
      <c r="L135" s="4">
        <v>1.0773237832462599</v>
      </c>
      <c r="M135" s="5">
        <v>-25.914825750008113</v>
      </c>
      <c r="N135" s="5">
        <v>1311.8627027466675</v>
      </c>
      <c r="P135" s="4">
        <v>0.37656530463710508</v>
      </c>
      <c r="Q135" s="5">
        <v>28.12098152356112</v>
      </c>
      <c r="R135" s="5">
        <v>50.63391523896167</v>
      </c>
    </row>
    <row r="136" spans="1:18" x14ac:dyDescent="0.35">
      <c r="A136">
        <v>135</v>
      </c>
      <c r="B136">
        <v>68</v>
      </c>
      <c r="C136">
        <v>1</v>
      </c>
      <c r="D136" t="s">
        <v>19</v>
      </c>
      <c r="E136">
        <f t="shared" si="4"/>
        <v>1168</v>
      </c>
      <c r="F136">
        <f t="shared" si="5"/>
        <v>11</v>
      </c>
      <c r="G136">
        <v>2</v>
      </c>
      <c r="H136">
        <v>21.827000000000002</v>
      </c>
      <c r="I136">
        <v>57</v>
      </c>
      <c r="J136" t="str">
        <f>VLOOKUP(I136,'[1]Varieties List'!$A$1:$B$97,2,FALSE)</f>
        <v>LG Mocca</v>
      </c>
      <c r="K136" t="s">
        <v>20</v>
      </c>
      <c r="L136" s="4">
        <v>1.0774222242539397</v>
      </c>
      <c r="M136" s="5">
        <v>-25.824848790888201</v>
      </c>
      <c r="N136" s="5">
        <v>1366.3317636068548</v>
      </c>
      <c r="P136" s="4">
        <v>0.36732350843693462</v>
      </c>
      <c r="Q136" s="5">
        <v>2.7954534950857166</v>
      </c>
      <c r="R136" s="5">
        <v>53.24560668226038</v>
      </c>
    </row>
    <row r="137" spans="1:18" x14ac:dyDescent="0.35">
      <c r="A137">
        <v>136</v>
      </c>
      <c r="B137">
        <v>68</v>
      </c>
      <c r="C137">
        <v>1</v>
      </c>
      <c r="D137" t="s">
        <v>21</v>
      </c>
      <c r="E137">
        <f t="shared" si="4"/>
        <v>1168</v>
      </c>
      <c r="F137">
        <f t="shared" si="5"/>
        <v>12</v>
      </c>
      <c r="G137">
        <v>3</v>
      </c>
      <c r="H137">
        <v>21.016999999999999</v>
      </c>
      <c r="I137">
        <v>70</v>
      </c>
      <c r="J137" t="str">
        <f>VLOOKUP(I137,'[1]Varieties List'!$A$1:$B$97,2,FALSE)</f>
        <v>NOS 510037.5</v>
      </c>
      <c r="K137" t="s">
        <v>20</v>
      </c>
      <c r="L137" s="4">
        <v>1.077203936006037</v>
      </c>
      <c r="M137" s="5">
        <v>-26.024368172347735</v>
      </c>
      <c r="N137" s="5">
        <v>1086.4933848313217</v>
      </c>
      <c r="P137" s="4">
        <v>0.37156080526967461</v>
      </c>
      <c r="Q137" s="5">
        <v>14.406441979599819</v>
      </c>
      <c r="R137" s="5">
        <v>42.736259491113152</v>
      </c>
    </row>
    <row r="138" spans="1:18" x14ac:dyDescent="0.35">
      <c r="A138">
        <v>137</v>
      </c>
      <c r="B138">
        <v>69</v>
      </c>
      <c r="C138">
        <v>1</v>
      </c>
      <c r="D138" t="s">
        <v>19</v>
      </c>
      <c r="E138">
        <f t="shared" si="4"/>
        <v>1169</v>
      </c>
      <c r="F138">
        <f t="shared" si="5"/>
        <v>11</v>
      </c>
      <c r="G138">
        <v>2</v>
      </c>
      <c r="H138">
        <v>10.626999999999999</v>
      </c>
      <c r="I138">
        <v>24</v>
      </c>
      <c r="J138" t="str">
        <f>VLOOKUP(I138,'[1]Varieties List'!$A$1:$B$97,2,FALSE)</f>
        <v>Sj M0560</v>
      </c>
      <c r="K138" t="s">
        <v>20</v>
      </c>
      <c r="L138" s="4">
        <v>1.077443034765855</v>
      </c>
      <c r="M138" s="5">
        <v>-25.805827563035127</v>
      </c>
      <c r="N138" s="5">
        <v>1450.6109155100683</v>
      </c>
      <c r="P138" s="4">
        <v>0.36991188286805232</v>
      </c>
      <c r="Q138" s="5">
        <v>9.8879677793953391</v>
      </c>
      <c r="R138" s="5">
        <v>78.158826838040156</v>
      </c>
    </row>
    <row r="139" spans="1:18" x14ac:dyDescent="0.35">
      <c r="A139">
        <v>138</v>
      </c>
      <c r="B139">
        <v>69</v>
      </c>
      <c r="C139">
        <v>1</v>
      </c>
      <c r="D139" t="s">
        <v>21</v>
      </c>
      <c r="E139">
        <f t="shared" si="4"/>
        <v>1169</v>
      </c>
      <c r="F139">
        <f t="shared" si="5"/>
        <v>12</v>
      </c>
      <c r="G139">
        <v>3</v>
      </c>
      <c r="H139">
        <v>18.087</v>
      </c>
      <c r="I139">
        <v>12</v>
      </c>
      <c r="J139" t="str">
        <f>VLOOKUP(I139,'[1]Varieties List'!$A$1:$B$97,2,FALSE)</f>
        <v>Patras</v>
      </c>
      <c r="K139" t="s">
        <v>20</v>
      </c>
      <c r="L139" s="4">
        <v>1.0776347320939659</v>
      </c>
      <c r="M139" s="5">
        <v>-25.630611960231416</v>
      </c>
      <c r="N139" s="5">
        <v>1282.0538787947839</v>
      </c>
      <c r="P139" s="4">
        <v>0.37469052125496299</v>
      </c>
      <c r="Q139" s="5">
        <v>22.983085267521322</v>
      </c>
      <c r="R139" s="5">
        <v>53.728521623273906</v>
      </c>
    </row>
    <row r="140" spans="1:18" x14ac:dyDescent="0.35">
      <c r="A140">
        <v>139</v>
      </c>
      <c r="B140">
        <v>70</v>
      </c>
      <c r="C140">
        <v>1</v>
      </c>
      <c r="D140" t="s">
        <v>19</v>
      </c>
      <c r="E140">
        <f t="shared" si="4"/>
        <v>1170</v>
      </c>
      <c r="F140">
        <f t="shared" si="5"/>
        <v>11</v>
      </c>
      <c r="G140">
        <v>2</v>
      </c>
      <c r="H140">
        <v>18.636999999999997</v>
      </c>
      <c r="I140">
        <v>21</v>
      </c>
      <c r="J140" t="str">
        <f>VLOOKUP(I140,'[1]Varieties List'!$A$1:$B$97,2,FALSE)</f>
        <v>Sj N1123</v>
      </c>
      <c r="K140" t="s">
        <v>20</v>
      </c>
      <c r="L140" s="4">
        <v>1.0770980128487497</v>
      </c>
      <c r="M140" s="5">
        <v>-26.12118352435682</v>
      </c>
      <c r="N140" s="5">
        <v>1465.1223133516564</v>
      </c>
      <c r="P140" s="4">
        <v>0.37529691760160155</v>
      </c>
      <c r="Q140" s="5">
        <v>24.644910245272573</v>
      </c>
      <c r="R140" s="5">
        <v>59.090531218793316</v>
      </c>
    </row>
    <row r="141" spans="1:18" x14ac:dyDescent="0.35">
      <c r="A141">
        <v>140</v>
      </c>
      <c r="B141">
        <v>70</v>
      </c>
      <c r="C141">
        <v>1</v>
      </c>
      <c r="D141" t="s">
        <v>21</v>
      </c>
      <c r="E141">
        <f t="shared" si="4"/>
        <v>1170</v>
      </c>
      <c r="F141">
        <f t="shared" si="5"/>
        <v>12</v>
      </c>
      <c r="G141">
        <v>3</v>
      </c>
      <c r="H141">
        <v>22.706999999999997</v>
      </c>
      <c r="I141">
        <v>2</v>
      </c>
      <c r="J141" t="str">
        <f>VLOOKUP(I141,'[1]Varieties List'!$A$1:$B$97,2,FALSE)</f>
        <v>Benchmark</v>
      </c>
      <c r="K141" t="s">
        <v>20</v>
      </c>
      <c r="L141" s="4">
        <v>1.0762768188025373</v>
      </c>
      <c r="M141" s="5">
        <v>-26.871760145858861</v>
      </c>
      <c r="N141" s="5">
        <v>1341.7407346828315</v>
      </c>
      <c r="P141" s="4">
        <v>0.41672767798020849</v>
      </c>
      <c r="Q141" s="5">
        <v>138.23355042913269</v>
      </c>
      <c r="R141" s="5">
        <v>51.019274976866619</v>
      </c>
    </row>
    <row r="142" spans="1:18" x14ac:dyDescent="0.35">
      <c r="A142">
        <v>141</v>
      </c>
      <c r="B142">
        <v>71</v>
      </c>
      <c r="C142">
        <v>1</v>
      </c>
      <c r="D142" t="s">
        <v>19</v>
      </c>
      <c r="E142">
        <f t="shared" si="4"/>
        <v>1171</v>
      </c>
      <c r="F142">
        <f t="shared" si="5"/>
        <v>11</v>
      </c>
      <c r="G142">
        <v>2</v>
      </c>
      <c r="H142">
        <v>21.426999999999996</v>
      </c>
      <c r="I142">
        <v>70</v>
      </c>
      <c r="J142" t="str">
        <f>VLOOKUP(I142,'[1]Varieties List'!$A$1:$B$97,2,FALSE)</f>
        <v>NOS 510037.5</v>
      </c>
      <c r="K142" t="s">
        <v>20</v>
      </c>
      <c r="L142" s="4">
        <v>1.0773802613606738</v>
      </c>
      <c r="M142" s="5">
        <v>-25.863203697818051</v>
      </c>
      <c r="N142" s="5">
        <v>1210.0787928705249</v>
      </c>
      <c r="P142" s="4">
        <v>0.36770540567731569</v>
      </c>
      <c r="Q142" s="5">
        <v>3.8418831053119971</v>
      </c>
      <c r="R142" s="5">
        <v>48.863041635996737</v>
      </c>
    </row>
    <row r="143" spans="1:18" x14ac:dyDescent="0.35">
      <c r="A143">
        <v>142</v>
      </c>
      <c r="B143">
        <v>71</v>
      </c>
      <c r="C143">
        <v>1</v>
      </c>
      <c r="D143" t="s">
        <v>21</v>
      </c>
      <c r="E143">
        <f t="shared" si="4"/>
        <v>1171</v>
      </c>
      <c r="F143">
        <f t="shared" si="5"/>
        <v>12</v>
      </c>
      <c r="G143">
        <v>3</v>
      </c>
      <c r="H143">
        <v>27.426999999999996</v>
      </c>
      <c r="I143">
        <v>80</v>
      </c>
      <c r="J143" t="str">
        <f>VLOOKUP(I143,'[1]Varieties List'!$A$1:$B$97,2,FALSE)</f>
        <v>NOS 511192.01</v>
      </c>
      <c r="K143" t="s">
        <v>20</v>
      </c>
      <c r="L143" s="4">
        <v>1.0761913880898804</v>
      </c>
      <c r="M143" s="5">
        <v>-26.949843649144377</v>
      </c>
      <c r="N143" s="5">
        <v>1130.2666777091185</v>
      </c>
      <c r="P143" s="4">
        <v>0.48583504631446556</v>
      </c>
      <c r="Q143" s="5">
        <v>327.91221722488183</v>
      </c>
      <c r="R143" s="5">
        <v>44.018138084524331</v>
      </c>
    </row>
    <row r="144" spans="1:18" x14ac:dyDescent="0.35">
      <c r="A144">
        <v>143</v>
      </c>
      <c r="B144">
        <v>72</v>
      </c>
      <c r="C144">
        <v>1</v>
      </c>
      <c r="D144" t="s">
        <v>19</v>
      </c>
      <c r="E144">
        <f t="shared" si="4"/>
        <v>1172</v>
      </c>
      <c r="F144">
        <f t="shared" si="5"/>
        <v>11</v>
      </c>
      <c r="G144">
        <v>2</v>
      </c>
      <c r="H144">
        <v>19.937000000000001</v>
      </c>
      <c r="I144">
        <v>19</v>
      </c>
      <c r="J144" t="str">
        <f>VLOOKUP(I144,'[1]Varieties List'!$A$1:$B$97,2,FALSE)</f>
        <v xml:space="preserve">Sj N0803 </v>
      </c>
      <c r="K144" t="s">
        <v>20</v>
      </c>
      <c r="L144" s="4">
        <v>1.0765896081107063</v>
      </c>
      <c r="M144" s="5">
        <v>-26.585870182741466</v>
      </c>
      <c r="N144" s="5">
        <v>1292.4661419464305</v>
      </c>
      <c r="P144" s="4">
        <v>0.36714852289009731</v>
      </c>
      <c r="Q144" s="5">
        <v>2.3159814938652667</v>
      </c>
      <c r="R144" s="5">
        <v>47.816814712389167</v>
      </c>
    </row>
    <row r="145" spans="1:18" x14ac:dyDescent="0.35">
      <c r="A145">
        <v>144</v>
      </c>
      <c r="B145">
        <v>72</v>
      </c>
      <c r="C145">
        <v>1</v>
      </c>
      <c r="D145" t="s">
        <v>21</v>
      </c>
      <c r="E145">
        <f t="shared" si="4"/>
        <v>1172</v>
      </c>
      <c r="F145">
        <f t="shared" si="5"/>
        <v>12</v>
      </c>
      <c r="G145">
        <v>3</v>
      </c>
      <c r="H145">
        <v>25.496999999999996</v>
      </c>
      <c r="I145">
        <v>21</v>
      </c>
      <c r="J145" t="str">
        <f>VLOOKUP(I145,'[1]Varieties List'!$A$1:$B$97,2,FALSE)</f>
        <v>Sj N1123</v>
      </c>
      <c r="K145" t="s">
        <v>20</v>
      </c>
      <c r="L145" s="4">
        <v>1.0753781081215978</v>
      </c>
      <c r="M145" s="5">
        <v>-27.693173186981493</v>
      </c>
      <c r="N145" s="5">
        <v>1242.3417464880526</v>
      </c>
      <c r="P145" s="4">
        <v>0.37316522794218587</v>
      </c>
      <c r="Q145" s="5">
        <v>18.803118973545413</v>
      </c>
      <c r="R145" s="5">
        <v>47.66119768788748</v>
      </c>
    </row>
    <row r="146" spans="1:18" x14ac:dyDescent="0.35">
      <c r="A146">
        <v>145</v>
      </c>
      <c r="B146">
        <v>73</v>
      </c>
      <c r="C146">
        <v>1</v>
      </c>
      <c r="D146" t="s">
        <v>19</v>
      </c>
      <c r="E146">
        <f t="shared" si="4"/>
        <v>1173</v>
      </c>
      <c r="F146">
        <f t="shared" si="5"/>
        <v>11</v>
      </c>
      <c r="G146">
        <v>2</v>
      </c>
      <c r="H146">
        <v>19.666999999999998</v>
      </c>
      <c r="I146">
        <v>71</v>
      </c>
      <c r="J146" t="str">
        <f>VLOOKUP(I146,'[1]Varieties List'!$A$1:$B$97,2,FALSE)</f>
        <v>NOS 510050.17</v>
      </c>
      <c r="K146" t="s">
        <v>20</v>
      </c>
      <c r="L146" s="4">
        <v>1.0780796598667379</v>
      </c>
      <c r="M146" s="5">
        <v>-25.223935506315843</v>
      </c>
      <c r="N146" s="5">
        <v>1368.2620390695745</v>
      </c>
      <c r="P146" s="4">
        <v>0.39090133653128184</v>
      </c>
      <c r="Q146" s="5">
        <v>67.415671546470705</v>
      </c>
      <c r="R146" s="5">
        <v>55.936655508611707</v>
      </c>
    </row>
    <row r="147" spans="1:18" x14ac:dyDescent="0.35">
      <c r="A147">
        <v>146</v>
      </c>
      <c r="B147">
        <v>73</v>
      </c>
      <c r="C147">
        <v>1</v>
      </c>
      <c r="D147" t="s">
        <v>21</v>
      </c>
      <c r="E147">
        <f t="shared" si="4"/>
        <v>1173</v>
      </c>
      <c r="F147">
        <f t="shared" si="5"/>
        <v>12</v>
      </c>
      <c r="G147">
        <v>3</v>
      </c>
      <c r="H147">
        <v>22.966999999999995</v>
      </c>
      <c r="I147">
        <v>74</v>
      </c>
      <c r="J147" t="str">
        <f>VLOOKUP(I147,'[1]Varieties List'!$A$1:$B$97,2,FALSE)</f>
        <v>NOS 509130.20</v>
      </c>
      <c r="K147" t="s">
        <v>20</v>
      </c>
      <c r="L147" s="4">
        <v>1.0761439249849516</v>
      </c>
      <c r="M147" s="5">
        <v>-26.99322477538864</v>
      </c>
      <c r="N147" s="5">
        <v>1402.4176894241448</v>
      </c>
      <c r="P147" s="4">
        <v>0.42425072139437037</v>
      </c>
      <c r="Q147" s="5">
        <v>158.86924168872451</v>
      </c>
      <c r="R147" s="5">
        <v>58.31925999257858</v>
      </c>
    </row>
    <row r="148" spans="1:18" x14ac:dyDescent="0.35">
      <c r="A148">
        <v>147</v>
      </c>
      <c r="B148">
        <v>74</v>
      </c>
      <c r="C148">
        <v>1</v>
      </c>
      <c r="D148" t="s">
        <v>19</v>
      </c>
      <c r="E148">
        <f t="shared" si="4"/>
        <v>1174</v>
      </c>
      <c r="F148">
        <f t="shared" si="5"/>
        <v>11</v>
      </c>
      <c r="G148">
        <v>2</v>
      </c>
      <c r="H148">
        <v>19.846999999999998</v>
      </c>
      <c r="I148">
        <v>34</v>
      </c>
      <c r="J148" t="str">
        <f>VLOOKUP(I148,'[1]Varieties List'!$A$1:$B$97,2,FALSE)</f>
        <v>Sj L024</v>
      </c>
      <c r="K148" t="s">
        <v>20</v>
      </c>
      <c r="L148" s="4">
        <v>1.0780366774893675</v>
      </c>
      <c r="M148" s="5">
        <v>-25.263222763495719</v>
      </c>
      <c r="N148" s="5">
        <v>1420.7192728903035</v>
      </c>
      <c r="P148" s="4">
        <v>0.36828004240706463</v>
      </c>
      <c r="Q148" s="5">
        <v>5.4164497651655097</v>
      </c>
      <c r="R148" s="5">
        <v>57.79043214738018</v>
      </c>
    </row>
    <row r="149" spans="1:18" x14ac:dyDescent="0.35">
      <c r="A149">
        <v>148</v>
      </c>
      <c r="B149">
        <v>74</v>
      </c>
      <c r="C149">
        <v>1</v>
      </c>
      <c r="D149" t="s">
        <v>21</v>
      </c>
      <c r="E149">
        <f t="shared" si="4"/>
        <v>1174</v>
      </c>
      <c r="F149">
        <f t="shared" si="5"/>
        <v>12</v>
      </c>
      <c r="G149">
        <v>3</v>
      </c>
      <c r="H149">
        <v>19.306999999999999</v>
      </c>
      <c r="I149">
        <v>28</v>
      </c>
      <c r="J149" t="str">
        <f>VLOOKUP(I149,'[1]Varieties List'!$A$1:$B$97,2,FALSE)</f>
        <v>Sj L123</v>
      </c>
      <c r="K149" t="s">
        <v>20</v>
      </c>
      <c r="L149" s="4">
        <v>1.0761281952653152</v>
      </c>
      <c r="M149" s="5">
        <v>-27.007601679690559</v>
      </c>
      <c r="N149" s="5">
        <v>1143.7050221137431</v>
      </c>
      <c r="P149" s="4">
        <v>0.38798102423307046</v>
      </c>
      <c r="Q149" s="5">
        <v>59.410254269749515</v>
      </c>
      <c r="R149" s="5">
        <v>44.42792977172995</v>
      </c>
    </row>
    <row r="150" spans="1:18" x14ac:dyDescent="0.35">
      <c r="A150">
        <v>149</v>
      </c>
      <c r="B150">
        <v>75</v>
      </c>
      <c r="C150">
        <v>1</v>
      </c>
      <c r="D150" t="s">
        <v>19</v>
      </c>
      <c r="E150">
        <f t="shared" si="4"/>
        <v>1175</v>
      </c>
      <c r="F150">
        <f t="shared" si="5"/>
        <v>11</v>
      </c>
      <c r="G150">
        <v>2</v>
      </c>
      <c r="H150">
        <v>23.016999999999999</v>
      </c>
      <c r="I150">
        <v>37</v>
      </c>
      <c r="J150" t="str">
        <f>VLOOKUP(I150,'[1]Varieties List'!$A$1:$B$97,2,FALSE)</f>
        <v>Sj M0051</v>
      </c>
      <c r="K150" t="s">
        <v>20</v>
      </c>
      <c r="L150" s="4">
        <v>1.0768484334936475</v>
      </c>
      <c r="M150" s="5">
        <v>-26.349301972690157</v>
      </c>
      <c r="N150" s="5">
        <v>1370.9409219511647</v>
      </c>
      <c r="P150" s="4">
        <v>0.36790291832535932</v>
      </c>
      <c r="Q150" s="5">
        <v>4.3830870298678413</v>
      </c>
      <c r="R150" s="5">
        <v>54.948757462302865</v>
      </c>
    </row>
    <row r="151" spans="1:18" x14ac:dyDescent="0.35">
      <c r="A151">
        <v>150</v>
      </c>
      <c r="B151">
        <v>75</v>
      </c>
      <c r="C151">
        <v>1</v>
      </c>
      <c r="D151" t="s">
        <v>21</v>
      </c>
      <c r="E151">
        <f t="shared" si="4"/>
        <v>1175</v>
      </c>
      <c r="F151">
        <f t="shared" si="5"/>
        <v>12</v>
      </c>
      <c r="G151">
        <v>3</v>
      </c>
      <c r="H151">
        <v>23.746999999999996</v>
      </c>
      <c r="I151">
        <v>56</v>
      </c>
      <c r="J151" t="str">
        <f>VLOOKUP(I151,'[1]Varieties List'!$A$1:$B$97,2,FALSE)</f>
        <v>Informer</v>
      </c>
      <c r="K151" t="s">
        <v>20</v>
      </c>
      <c r="L151" s="4">
        <v>1.0756813210662008</v>
      </c>
      <c r="M151" s="5">
        <v>-27.416041098842452</v>
      </c>
      <c r="N151" s="5">
        <v>1355.7077267960738</v>
      </c>
      <c r="P151" s="4">
        <v>0.38870867081753441</v>
      </c>
      <c r="Q151" s="5">
        <v>61.404899266613803</v>
      </c>
      <c r="R151" s="5">
        <v>52.20429538738437</v>
      </c>
    </row>
    <row r="152" spans="1:18" x14ac:dyDescent="0.35">
      <c r="A152">
        <v>151</v>
      </c>
      <c r="B152">
        <v>76</v>
      </c>
      <c r="C152">
        <v>1</v>
      </c>
      <c r="D152" t="s">
        <v>19</v>
      </c>
      <c r="E152">
        <f t="shared" si="4"/>
        <v>1176</v>
      </c>
      <c r="F152">
        <f t="shared" si="5"/>
        <v>11</v>
      </c>
      <c r="G152">
        <v>2</v>
      </c>
      <c r="H152">
        <v>21.507000000000001</v>
      </c>
      <c r="I152">
        <v>20</v>
      </c>
      <c r="J152" t="str">
        <f>VLOOKUP(I152,'[1]Varieties List'!$A$1:$B$97,2,FALSE)</f>
        <v>Sj N0818</v>
      </c>
      <c r="K152" t="s">
        <v>20</v>
      </c>
      <c r="L152" s="4">
        <v>1.0766288868970417</v>
      </c>
      <c r="M152" s="5">
        <v>-26.549969177020131</v>
      </c>
      <c r="N152" s="5">
        <v>1273.4532677574955</v>
      </c>
      <c r="P152" s="4">
        <v>0.37773163906670754</v>
      </c>
      <c r="Q152" s="5">
        <v>31.317451199128879</v>
      </c>
      <c r="R152" s="5">
        <v>52.656119403954875</v>
      </c>
    </row>
    <row r="153" spans="1:18" x14ac:dyDescent="0.35">
      <c r="A153">
        <v>152</v>
      </c>
      <c r="B153">
        <v>76</v>
      </c>
      <c r="C153">
        <v>1</v>
      </c>
      <c r="D153" t="s">
        <v>21</v>
      </c>
      <c r="E153">
        <f t="shared" si="4"/>
        <v>1176</v>
      </c>
      <c r="F153">
        <f t="shared" si="5"/>
        <v>12</v>
      </c>
      <c r="G153">
        <v>3</v>
      </c>
      <c r="H153">
        <v>26.596999999999998</v>
      </c>
      <c r="I153">
        <v>15</v>
      </c>
      <c r="J153" t="str">
        <f>VLOOKUP(I153,'[1]Varieties List'!$A$1:$B$97,2,FALSE)</f>
        <v>LGW 123</v>
      </c>
      <c r="K153" t="s">
        <v>20</v>
      </c>
      <c r="L153" s="4">
        <v>1.0759961957353097</v>
      </c>
      <c r="M153" s="5">
        <v>-27.128248571093209</v>
      </c>
      <c r="N153" s="5">
        <v>1234.3320820177155</v>
      </c>
      <c r="P153" s="4">
        <v>0.38991918294893912</v>
      </c>
      <c r="Q153" s="5">
        <v>64.723253257338214</v>
      </c>
      <c r="R153" s="5">
        <v>43.835200301028394</v>
      </c>
    </row>
    <row r="154" spans="1:18" x14ac:dyDescent="0.35">
      <c r="A154">
        <v>153</v>
      </c>
      <c r="B154">
        <v>77</v>
      </c>
      <c r="C154">
        <v>1</v>
      </c>
      <c r="D154" t="s">
        <v>19</v>
      </c>
      <c r="E154">
        <f t="shared" si="4"/>
        <v>1177</v>
      </c>
      <c r="F154">
        <f t="shared" si="5"/>
        <v>11</v>
      </c>
      <c r="G154">
        <v>2</v>
      </c>
      <c r="H154">
        <v>26.937000000000001</v>
      </c>
      <c r="I154">
        <v>78</v>
      </c>
      <c r="J154" t="str">
        <f>VLOOKUP(I154,'[1]Varieties List'!$A$1:$B$97,2,FALSE)</f>
        <v>NOS 511082.28</v>
      </c>
      <c r="K154" t="s">
        <v>20</v>
      </c>
      <c r="L154" s="4">
        <v>1.0765200000320672</v>
      </c>
      <c r="M154" s="5">
        <v>-26.649492242177363</v>
      </c>
      <c r="N154" s="5">
        <v>1225.8144175195525</v>
      </c>
      <c r="P154" s="4">
        <v>0.37334299390876197</v>
      </c>
      <c r="Q154" s="5">
        <v>19.290268357783862</v>
      </c>
      <c r="R154" s="5">
        <v>45.578798750078739</v>
      </c>
    </row>
    <row r="155" spans="1:18" x14ac:dyDescent="0.35">
      <c r="A155">
        <v>154</v>
      </c>
      <c r="B155">
        <v>77</v>
      </c>
      <c r="C155">
        <v>1</v>
      </c>
      <c r="D155" t="s">
        <v>21</v>
      </c>
      <c r="E155">
        <f t="shared" si="4"/>
        <v>1177</v>
      </c>
      <c r="F155">
        <f t="shared" si="5"/>
        <v>12</v>
      </c>
      <c r="G155">
        <v>3</v>
      </c>
      <c r="H155">
        <v>18.446999999999999</v>
      </c>
      <c r="I155">
        <v>86</v>
      </c>
      <c r="J155" t="str">
        <f>VLOOKUP(I155,'[1]Varieties List'!$A$1:$B$97,2,FALSE)</f>
        <v>512070.03</v>
      </c>
      <c r="K155" t="s">
        <v>20</v>
      </c>
      <c r="L155" s="4">
        <v>1.0769994528672258</v>
      </c>
      <c r="M155" s="5">
        <v>-26.211268637236731</v>
      </c>
      <c r="N155" s="5">
        <v>1210.5115252670639</v>
      </c>
      <c r="P155" s="4">
        <v>0.37657909106505466</v>
      </c>
      <c r="Q155" s="5">
        <v>28.158764330904468</v>
      </c>
      <c r="R155" s="5">
        <v>48.919316366309481</v>
      </c>
    </row>
    <row r="156" spans="1:18" x14ac:dyDescent="0.35">
      <c r="A156">
        <v>155</v>
      </c>
      <c r="B156">
        <v>78</v>
      </c>
      <c r="C156">
        <v>1</v>
      </c>
      <c r="D156" t="s">
        <v>19</v>
      </c>
      <c r="E156">
        <f t="shared" si="4"/>
        <v>1178</v>
      </c>
      <c r="F156">
        <f t="shared" si="5"/>
        <v>11</v>
      </c>
      <c r="G156">
        <v>2</v>
      </c>
      <c r="H156">
        <v>25.516999999999999</v>
      </c>
      <c r="I156">
        <v>6</v>
      </c>
      <c r="J156" t="str">
        <f>VLOOKUP(I156,'[1]Varieties List'!$A$1:$B$97,2,FALSE)</f>
        <v>KWS Zyatt</v>
      </c>
      <c r="K156" t="s">
        <v>20</v>
      </c>
      <c r="L156" s="4">
        <v>1.0758765605676652</v>
      </c>
      <c r="M156" s="5">
        <v>-27.237594220756733</v>
      </c>
      <c r="N156" s="5">
        <v>1228.7212276184114</v>
      </c>
      <c r="P156" s="4">
        <v>0.37043084271162618</v>
      </c>
      <c r="Q156" s="5">
        <v>11.310035953580091</v>
      </c>
      <c r="R156" s="5">
        <v>50.147515965317432</v>
      </c>
    </row>
    <row r="157" spans="1:18" x14ac:dyDescent="0.35">
      <c r="A157">
        <v>156</v>
      </c>
      <c r="B157">
        <v>78</v>
      </c>
      <c r="C157">
        <v>1</v>
      </c>
      <c r="D157" t="s">
        <v>21</v>
      </c>
      <c r="E157">
        <f t="shared" si="4"/>
        <v>1178</v>
      </c>
      <c r="F157">
        <f t="shared" si="5"/>
        <v>12</v>
      </c>
      <c r="G157">
        <v>3</v>
      </c>
      <c r="H157">
        <v>31.236999999999998</v>
      </c>
      <c r="I157">
        <v>40</v>
      </c>
      <c r="J157" t="str">
        <f>VLOOKUP(I157,'[1]Varieties List'!$A$1:$B$97,2,FALSE)</f>
        <v>Sj M0477</v>
      </c>
      <c r="K157" t="s">
        <v>20</v>
      </c>
      <c r="L157" s="4">
        <v>1.0762348238537671</v>
      </c>
      <c r="M157" s="5">
        <v>-26.91014346326434</v>
      </c>
      <c r="N157" s="5">
        <v>1142.9458525711007</v>
      </c>
      <c r="P157" s="4">
        <v>0.4158524105234303</v>
      </c>
      <c r="Q157" s="5">
        <v>135.83289622614305</v>
      </c>
      <c r="R157" s="5">
        <v>43.422411530900263</v>
      </c>
    </row>
    <row r="158" spans="1:18" x14ac:dyDescent="0.35">
      <c r="A158">
        <v>157</v>
      </c>
      <c r="B158">
        <v>79</v>
      </c>
      <c r="C158">
        <v>1</v>
      </c>
      <c r="D158" t="s">
        <v>19</v>
      </c>
      <c r="E158">
        <f t="shared" si="4"/>
        <v>1179</v>
      </c>
      <c r="F158">
        <f t="shared" si="5"/>
        <v>11</v>
      </c>
      <c r="G158">
        <v>2</v>
      </c>
      <c r="H158">
        <v>27.456999999999997</v>
      </c>
      <c r="I158">
        <v>35</v>
      </c>
      <c r="J158" t="str">
        <f>VLOOKUP(I158,'[1]Varieties List'!$A$1:$B$97,2,FALSE)</f>
        <v>Sj L037</v>
      </c>
      <c r="K158" t="s">
        <v>20</v>
      </c>
      <c r="L158" s="4">
        <v>1.0772877174634674</v>
      </c>
      <c r="M158" s="5">
        <v>-25.947790518736692</v>
      </c>
      <c r="N158" s="5">
        <v>1463.4318443571333</v>
      </c>
      <c r="P158" s="4">
        <v>0.39506949112874329</v>
      </c>
      <c r="Q158" s="5">
        <v>78.842597185609208</v>
      </c>
      <c r="R158" s="5">
        <v>56.526473242146118</v>
      </c>
    </row>
    <row r="159" spans="1:18" x14ac:dyDescent="0.35">
      <c r="A159">
        <v>158</v>
      </c>
      <c r="B159">
        <v>79</v>
      </c>
      <c r="C159">
        <v>1</v>
      </c>
      <c r="D159" t="s">
        <v>21</v>
      </c>
      <c r="E159">
        <f t="shared" si="4"/>
        <v>1179</v>
      </c>
      <c r="F159">
        <f t="shared" si="5"/>
        <v>12</v>
      </c>
      <c r="G159">
        <v>3</v>
      </c>
      <c r="H159">
        <v>28.547000000000001</v>
      </c>
      <c r="I159">
        <v>82</v>
      </c>
      <c r="J159" t="str">
        <f>VLOOKUP(I159,'[1]Varieties List'!$A$1:$B$97,2,FALSE)</f>
        <v>NOS 511192.39</v>
      </c>
      <c r="K159" t="s">
        <v>20</v>
      </c>
      <c r="L159" s="4">
        <v>1.0763808452737598</v>
      </c>
      <c r="M159" s="5">
        <v>-26.776679973735234</v>
      </c>
      <c r="N159" s="5">
        <v>1187.5940853774609</v>
      </c>
      <c r="P159" s="4">
        <v>0.44038164824563703</v>
      </c>
      <c r="Q159" s="5">
        <v>203.12685045464607</v>
      </c>
      <c r="R159" s="5">
        <v>48.070062870906867</v>
      </c>
    </row>
    <row r="160" spans="1:18" x14ac:dyDescent="0.35">
      <c r="A160">
        <v>159</v>
      </c>
      <c r="B160">
        <v>80</v>
      </c>
      <c r="C160">
        <v>1</v>
      </c>
      <c r="D160" t="s">
        <v>19</v>
      </c>
      <c r="E160">
        <f t="shared" si="4"/>
        <v>1180</v>
      </c>
      <c r="F160">
        <f t="shared" si="5"/>
        <v>11</v>
      </c>
      <c r="G160">
        <v>2</v>
      </c>
      <c r="H160">
        <v>25.516999999999999</v>
      </c>
      <c r="I160">
        <v>87</v>
      </c>
      <c r="J160" t="str">
        <f>VLOOKUP(I160,'[1]Varieties List'!$A$1:$B$97,2,FALSE)</f>
        <v>512099.09</v>
      </c>
      <c r="K160" t="s">
        <v>20</v>
      </c>
      <c r="L160" s="4">
        <v>1.0771295120359787</v>
      </c>
      <c r="M160" s="5">
        <v>-26.092392817175167</v>
      </c>
      <c r="N160" s="5">
        <v>1277.9763913705106</v>
      </c>
      <c r="P160" s="4">
        <v>0.36757245555192142</v>
      </c>
      <c r="Q160" s="5">
        <v>3.4775879997038324</v>
      </c>
      <c r="R160" s="5">
        <v>48.915905781053034</v>
      </c>
    </row>
    <row r="161" spans="1:18" x14ac:dyDescent="0.35">
      <c r="A161">
        <v>160</v>
      </c>
      <c r="B161">
        <v>80</v>
      </c>
      <c r="C161">
        <v>1</v>
      </c>
      <c r="D161" t="s">
        <v>21</v>
      </c>
      <c r="E161">
        <f t="shared" si="4"/>
        <v>1180</v>
      </c>
      <c r="F161">
        <f t="shared" si="5"/>
        <v>12</v>
      </c>
      <c r="G161">
        <v>3</v>
      </c>
      <c r="H161">
        <v>22.946999999999999</v>
      </c>
      <c r="I161">
        <v>61</v>
      </c>
      <c r="J161" t="str">
        <f>VLOOKUP(I161,'[1]Varieties List'!$A$1:$B$97,2,FALSE)</f>
        <v>Tonnage</v>
      </c>
      <c r="K161" t="s">
        <v>20</v>
      </c>
      <c r="L161" s="4">
        <v>1.0761751879547254</v>
      </c>
      <c r="M161" s="5">
        <v>-26.964650525590571</v>
      </c>
      <c r="N161" s="5">
        <v>1209.3663792403859</v>
      </c>
      <c r="P161" s="4">
        <v>0.40291775317210277</v>
      </c>
      <c r="Q161" s="5">
        <v>100.36107131326567</v>
      </c>
      <c r="R161" s="5">
        <v>42.770205161053291</v>
      </c>
    </row>
    <row r="162" spans="1:18" x14ac:dyDescent="0.35">
      <c r="A162">
        <v>161</v>
      </c>
      <c r="B162">
        <v>81</v>
      </c>
      <c r="C162">
        <v>1</v>
      </c>
      <c r="D162" t="s">
        <v>19</v>
      </c>
      <c r="E162">
        <f t="shared" si="4"/>
        <v>1181</v>
      </c>
      <c r="F162">
        <f t="shared" si="5"/>
        <v>11</v>
      </c>
      <c r="G162">
        <v>2</v>
      </c>
      <c r="H162">
        <v>24.216999999999995</v>
      </c>
      <c r="I162">
        <v>47</v>
      </c>
      <c r="J162" t="str">
        <f>VLOOKUP(I162,'[1]Varieties List'!$A$1:$B$97,2,FALSE)</f>
        <v>Ambition</v>
      </c>
      <c r="K162" t="s">
        <v>20</v>
      </c>
      <c r="L162" s="4">
        <v>1.0771665535584685</v>
      </c>
      <c r="M162" s="5">
        <v>-26.058536312919049</v>
      </c>
      <c r="N162" s="5">
        <v>1211.2031303822237</v>
      </c>
      <c r="P162" s="4">
        <v>0.36708811193473045</v>
      </c>
      <c r="Q162" s="5">
        <v>2.1504518615372672</v>
      </c>
      <c r="R162" s="5">
        <v>49.820117050085585</v>
      </c>
    </row>
    <row r="163" spans="1:18" x14ac:dyDescent="0.35">
      <c r="A163">
        <v>162</v>
      </c>
      <c r="B163">
        <v>81</v>
      </c>
      <c r="C163">
        <v>1</v>
      </c>
      <c r="D163" t="s">
        <v>21</v>
      </c>
      <c r="E163">
        <f t="shared" si="4"/>
        <v>1181</v>
      </c>
      <c r="F163">
        <f t="shared" si="5"/>
        <v>12</v>
      </c>
      <c r="G163">
        <v>3</v>
      </c>
      <c r="H163">
        <v>23.657</v>
      </c>
      <c r="I163">
        <v>10</v>
      </c>
      <c r="J163" t="str">
        <f>VLOOKUP(I163,'[1]Varieties List'!$A$1:$B$97,2,FALSE)</f>
        <v>Julius</v>
      </c>
      <c r="K163" t="s">
        <v>20</v>
      </c>
      <c r="L163" s="4">
        <v>1.0768310904877927</v>
      </c>
      <c r="M163" s="5">
        <v>-26.365153640021589</v>
      </c>
      <c r="N163" s="5">
        <v>1415.4157934230518</v>
      </c>
      <c r="P163" s="4">
        <v>0.41453335272645431</v>
      </c>
      <c r="Q163" s="5">
        <v>132.21510849166782</v>
      </c>
      <c r="R163" s="5">
        <v>58.754328764221185</v>
      </c>
    </row>
    <row r="164" spans="1:18" x14ac:dyDescent="0.35">
      <c r="A164">
        <v>163</v>
      </c>
      <c r="B164">
        <v>82</v>
      </c>
      <c r="C164">
        <v>1</v>
      </c>
      <c r="D164" t="s">
        <v>19</v>
      </c>
      <c r="E164">
        <f t="shared" si="4"/>
        <v>1182</v>
      </c>
      <c r="F164">
        <f t="shared" si="5"/>
        <v>11</v>
      </c>
      <c r="G164">
        <v>2</v>
      </c>
      <c r="H164">
        <v>25.306999999999999</v>
      </c>
      <c r="I164">
        <v>44</v>
      </c>
      <c r="J164" t="str">
        <f>VLOOKUP(I164,'[1]Varieties List'!$A$1:$B$97,2,FALSE)</f>
        <v>Rockefeller</v>
      </c>
      <c r="K164" t="s">
        <v>20</v>
      </c>
      <c r="L164" s="4">
        <v>1.0774898650485643</v>
      </c>
      <c r="M164" s="5">
        <v>-25.763023710322123</v>
      </c>
      <c r="N164" s="5">
        <v>1349.2049112840748</v>
      </c>
      <c r="P164" s="4">
        <v>0.37293753472728941</v>
      </c>
      <c r="Q164" s="5">
        <v>18.179151629586642</v>
      </c>
      <c r="R164" s="5">
        <v>52.509490830349968</v>
      </c>
    </row>
    <row r="165" spans="1:18" x14ac:dyDescent="0.35">
      <c r="A165">
        <v>164</v>
      </c>
      <c r="B165">
        <v>82</v>
      </c>
      <c r="C165">
        <v>1</v>
      </c>
      <c r="D165" t="s">
        <v>21</v>
      </c>
      <c r="E165">
        <f t="shared" si="4"/>
        <v>1182</v>
      </c>
      <c r="F165">
        <f t="shared" si="5"/>
        <v>12</v>
      </c>
      <c r="G165">
        <v>3</v>
      </c>
      <c r="H165">
        <v>26.606999999999996</v>
      </c>
      <c r="I165">
        <v>4</v>
      </c>
      <c r="J165" t="str">
        <f>VLOOKUP(I165,'[1]Varieties List'!$A$1:$B$97,2,FALSE)</f>
        <v>Pistoria</v>
      </c>
      <c r="K165" t="s">
        <v>20</v>
      </c>
      <c r="L165" s="4">
        <v>1.075356197917966</v>
      </c>
      <c r="M165" s="5">
        <v>-27.713198718991038</v>
      </c>
      <c r="N165" s="5">
        <v>1304.2757223319954</v>
      </c>
      <c r="P165" s="4">
        <v>0.47891494112682931</v>
      </c>
      <c r="Q165" s="5">
        <v>308.9067688406239</v>
      </c>
      <c r="R165" s="5">
        <v>46.707431017818053</v>
      </c>
    </row>
    <row r="166" spans="1:18" x14ac:dyDescent="0.35">
      <c r="A166">
        <v>165</v>
      </c>
      <c r="B166">
        <v>83</v>
      </c>
      <c r="C166">
        <v>1</v>
      </c>
      <c r="D166" t="s">
        <v>19</v>
      </c>
      <c r="E166">
        <f t="shared" si="4"/>
        <v>1183</v>
      </c>
      <c r="F166">
        <f t="shared" si="5"/>
        <v>11</v>
      </c>
      <c r="G166">
        <v>2</v>
      </c>
      <c r="H166">
        <v>25.136999999999997</v>
      </c>
      <c r="I166">
        <v>11</v>
      </c>
      <c r="J166" t="str">
        <f>VLOOKUP(I166,'[1]Varieties List'!$A$1:$B$97,2,FALSE)</f>
        <v>Creator</v>
      </c>
      <c r="K166" t="s">
        <v>20</v>
      </c>
      <c r="L166" s="4">
        <v>1.0775946790004656</v>
      </c>
      <c r="M166" s="5">
        <v>-25.667221430740067</v>
      </c>
      <c r="N166" s="5">
        <v>1239.6607289872047</v>
      </c>
      <c r="P166" s="4">
        <v>0.36770921619472424</v>
      </c>
      <c r="Q166" s="5">
        <v>3.8523242744579789</v>
      </c>
      <c r="R166" s="5">
        <v>47.568679601464268</v>
      </c>
    </row>
    <row r="167" spans="1:18" x14ac:dyDescent="0.35">
      <c r="A167">
        <v>166</v>
      </c>
      <c r="B167">
        <v>83</v>
      </c>
      <c r="C167">
        <v>1</v>
      </c>
      <c r="D167" t="s">
        <v>21</v>
      </c>
      <c r="E167">
        <f t="shared" si="4"/>
        <v>1183</v>
      </c>
      <c r="F167">
        <f t="shared" si="5"/>
        <v>12</v>
      </c>
      <c r="G167">
        <v>3</v>
      </c>
      <c r="H167">
        <v>31.246999999999996</v>
      </c>
      <c r="I167">
        <v>54</v>
      </c>
      <c r="J167" t="str">
        <f>VLOOKUP(I167,'[1]Varieties List'!$A$1:$B$97,2,FALSE)</f>
        <v>Elixer</v>
      </c>
      <c r="K167" t="s">
        <v>20</v>
      </c>
      <c r="L167" s="4">
        <v>1.0755700637744143</v>
      </c>
      <c r="M167" s="5">
        <v>-27.517728793815227</v>
      </c>
      <c r="N167" s="5">
        <v>1343.9283808196944</v>
      </c>
      <c r="P167" s="4">
        <v>0.37200091367565197</v>
      </c>
      <c r="Q167" s="5">
        <v>15.612478221035504</v>
      </c>
      <c r="R167" s="5">
        <v>46.291716222727842</v>
      </c>
    </row>
    <row r="168" spans="1:18" x14ac:dyDescent="0.35">
      <c r="A168">
        <v>167</v>
      </c>
      <c r="B168">
        <v>84</v>
      </c>
      <c r="C168">
        <v>1</v>
      </c>
      <c r="D168" t="s">
        <v>19</v>
      </c>
      <c r="E168">
        <f t="shared" si="4"/>
        <v>1184</v>
      </c>
      <c r="F168">
        <f t="shared" si="5"/>
        <v>11</v>
      </c>
      <c r="G168">
        <v>2</v>
      </c>
      <c r="H168">
        <v>21.786999999999995</v>
      </c>
      <c r="I168">
        <v>7</v>
      </c>
      <c r="J168" t="str">
        <f>VLOOKUP(I168,'[1]Varieties List'!$A$1:$B$97,2,FALSE)</f>
        <v>KWS Santiago</v>
      </c>
      <c r="K168" t="s">
        <v>20</v>
      </c>
      <c r="L168" s="4">
        <v>1.0771096742092636</v>
      </c>
      <c r="M168" s="5">
        <v>-26.110524876369492</v>
      </c>
      <c r="N168" s="5">
        <v>1158.2151408687878</v>
      </c>
      <c r="P168" s="4">
        <v>0.3678754982779282</v>
      </c>
      <c r="Q168" s="5">
        <v>4.3079532965962146</v>
      </c>
      <c r="R168" s="5">
        <v>53.635605082078719</v>
      </c>
    </row>
    <row r="169" spans="1:18" x14ac:dyDescent="0.35">
      <c r="A169">
        <v>168</v>
      </c>
      <c r="B169">
        <v>84</v>
      </c>
      <c r="C169">
        <v>1</v>
      </c>
      <c r="D169" t="s">
        <v>21</v>
      </c>
      <c r="E169">
        <f t="shared" si="4"/>
        <v>1184</v>
      </c>
      <c r="F169">
        <f t="shared" si="5"/>
        <v>12</v>
      </c>
      <c r="G169">
        <v>3</v>
      </c>
      <c r="H169">
        <v>35.307000000000002</v>
      </c>
      <c r="I169">
        <v>20</v>
      </c>
      <c r="J169" t="str">
        <f>VLOOKUP(I169,'[1]Varieties List'!$A$1:$B$97,2,FALSE)</f>
        <v>Sj N0818</v>
      </c>
      <c r="K169" t="s">
        <v>20</v>
      </c>
      <c r="L169" s="4">
        <v>1.0759429509278793</v>
      </c>
      <c r="M169" s="5">
        <v>-27.176913960055884</v>
      </c>
      <c r="N169" s="5">
        <v>1181.6525163296267</v>
      </c>
      <c r="P169" s="4">
        <v>0.45715906289160907</v>
      </c>
      <c r="Q169" s="5">
        <v>249.17341283154138</v>
      </c>
      <c r="R169" s="5">
        <v>48.884784164006405</v>
      </c>
    </row>
    <row r="170" spans="1:18" x14ac:dyDescent="0.35">
      <c r="A170">
        <v>169</v>
      </c>
      <c r="B170">
        <v>85</v>
      </c>
      <c r="C170">
        <v>1</v>
      </c>
      <c r="D170" t="s">
        <v>19</v>
      </c>
      <c r="E170">
        <f t="shared" si="4"/>
        <v>1185</v>
      </c>
      <c r="F170">
        <f t="shared" si="5"/>
        <v>11</v>
      </c>
      <c r="G170">
        <v>2</v>
      </c>
      <c r="H170">
        <v>26.676999999999996</v>
      </c>
      <c r="I170">
        <v>33</v>
      </c>
      <c r="J170" t="str">
        <f>VLOOKUP(I170,'[1]Varieties List'!$A$1:$B$97,2,FALSE)</f>
        <v>Sj L632</v>
      </c>
      <c r="K170" t="s">
        <v>20</v>
      </c>
      <c r="L170" s="4">
        <v>1.0778983213250131</v>
      </c>
      <c r="M170" s="5">
        <v>-25.389684457325018</v>
      </c>
      <c r="N170" s="5">
        <v>1454.2050731985019</v>
      </c>
      <c r="P170" s="4">
        <v>0.36725771253257516</v>
      </c>
      <c r="Q170" s="5">
        <v>2.6151681567884335</v>
      </c>
      <c r="R170" s="5">
        <v>65.022369298624966</v>
      </c>
    </row>
    <row r="171" spans="1:18" x14ac:dyDescent="0.35">
      <c r="A171">
        <v>170</v>
      </c>
      <c r="B171">
        <v>85</v>
      </c>
      <c r="C171">
        <v>1</v>
      </c>
      <c r="D171" t="s">
        <v>21</v>
      </c>
      <c r="E171">
        <f t="shared" si="4"/>
        <v>1185</v>
      </c>
      <c r="F171">
        <f t="shared" si="5"/>
        <v>12</v>
      </c>
      <c r="G171">
        <v>3</v>
      </c>
      <c r="H171">
        <v>28.157</v>
      </c>
      <c r="I171">
        <v>30</v>
      </c>
      <c r="J171" t="str">
        <f>VLOOKUP(I171,'[1]Varieties List'!$A$1:$B$97,2,FALSE)</f>
        <v>Ancher</v>
      </c>
      <c r="K171" t="s">
        <v>20</v>
      </c>
      <c r="L171" s="4">
        <v>1.0756657277488713</v>
      </c>
      <c r="M171" s="5">
        <v>-27.430293198674853</v>
      </c>
      <c r="N171" s="5">
        <v>1351.1248243247724</v>
      </c>
      <c r="P171" s="4">
        <v>0.39245419013469574</v>
      </c>
      <c r="Q171" s="5">
        <v>71.672681775670469</v>
      </c>
      <c r="R171" s="5">
        <v>51.129680892805595</v>
      </c>
    </row>
    <row r="172" spans="1:18" x14ac:dyDescent="0.35">
      <c r="A172">
        <v>171</v>
      </c>
      <c r="B172">
        <v>86</v>
      </c>
      <c r="C172">
        <v>1</v>
      </c>
      <c r="D172" t="s">
        <v>19</v>
      </c>
      <c r="E172">
        <f t="shared" si="4"/>
        <v>1186</v>
      </c>
      <c r="F172">
        <f t="shared" si="5"/>
        <v>11</v>
      </c>
      <c r="G172">
        <v>2</v>
      </c>
      <c r="H172">
        <v>21.986999999999998</v>
      </c>
      <c r="I172">
        <v>17</v>
      </c>
      <c r="J172" t="str">
        <f>VLOOKUP(I172,'[1]Varieties List'!$A$1:$B$97,2,FALSE)</f>
        <v>MH 15-39</v>
      </c>
      <c r="K172" t="s">
        <v>20</v>
      </c>
      <c r="L172" s="4">
        <v>1.0761736203292467</v>
      </c>
      <c r="M172" s="5">
        <v>-26.966083330464368</v>
      </c>
      <c r="N172" s="5">
        <v>1365.6657377808904</v>
      </c>
      <c r="P172" s="4">
        <v>0.37570811901878265</v>
      </c>
      <c r="Q172" s="5">
        <v>25.77181638458492</v>
      </c>
      <c r="R172" s="5">
        <v>55.663475419666661</v>
      </c>
    </row>
    <row r="173" spans="1:18" x14ac:dyDescent="0.35">
      <c r="A173">
        <v>172</v>
      </c>
      <c r="B173">
        <v>86</v>
      </c>
      <c r="C173">
        <v>1</v>
      </c>
      <c r="D173" t="s">
        <v>21</v>
      </c>
      <c r="E173">
        <f t="shared" si="4"/>
        <v>1186</v>
      </c>
      <c r="F173">
        <f t="shared" si="5"/>
        <v>12</v>
      </c>
      <c r="G173">
        <v>3</v>
      </c>
      <c r="H173">
        <v>23.437000000000001</v>
      </c>
      <c r="I173">
        <v>83</v>
      </c>
      <c r="J173" t="str">
        <f>VLOOKUP(I173,'[1]Varieties List'!$A$1:$B$97,2,FALSE)</f>
        <v>NOS 511085.12</v>
      </c>
      <c r="K173" t="s">
        <v>20</v>
      </c>
      <c r="L173" s="4">
        <v>1.076023305292499</v>
      </c>
      <c r="M173" s="5">
        <v>-27.103470601549432</v>
      </c>
      <c r="N173" s="5">
        <v>1141.9784088021261</v>
      </c>
      <c r="P173" s="4">
        <v>0.44162923279691058</v>
      </c>
      <c r="Q173" s="5">
        <v>206.55038263048829</v>
      </c>
      <c r="R173" s="5">
        <v>44.904659287812372</v>
      </c>
    </row>
    <row r="174" spans="1:18" x14ac:dyDescent="0.35">
      <c r="A174">
        <v>173</v>
      </c>
      <c r="B174">
        <v>87</v>
      </c>
      <c r="C174">
        <v>1</v>
      </c>
      <c r="D174" t="s">
        <v>19</v>
      </c>
      <c r="E174">
        <f t="shared" si="4"/>
        <v>1187</v>
      </c>
      <c r="F174">
        <f t="shared" si="5"/>
        <v>11</v>
      </c>
      <c r="G174">
        <v>2</v>
      </c>
      <c r="H174">
        <v>14.926999999999996</v>
      </c>
      <c r="I174">
        <v>36</v>
      </c>
      <c r="J174" t="str">
        <f>VLOOKUP(I174,'[1]Varieties List'!$A$1:$B$97,2,FALSE)</f>
        <v>Sj N0514</v>
      </c>
      <c r="K174" t="s">
        <v>20</v>
      </c>
      <c r="L174" s="4">
        <v>1.0769907798117972</v>
      </c>
      <c r="M174" s="5">
        <v>-26.219195914802032</v>
      </c>
      <c r="N174" s="5">
        <v>1296.8492441102223</v>
      </c>
      <c r="P174" s="4">
        <v>0.37942596216577862</v>
      </c>
      <c r="Q174" s="5">
        <v>35.961066090708343</v>
      </c>
      <c r="R174" s="5">
        <v>55.458481382354378</v>
      </c>
    </row>
    <row r="175" spans="1:18" x14ac:dyDescent="0.35">
      <c r="A175">
        <v>174</v>
      </c>
      <c r="B175">
        <v>87</v>
      </c>
      <c r="C175">
        <v>1</v>
      </c>
      <c r="D175" t="s">
        <v>21</v>
      </c>
      <c r="E175">
        <f t="shared" si="4"/>
        <v>1187</v>
      </c>
      <c r="F175">
        <f t="shared" si="5"/>
        <v>12</v>
      </c>
      <c r="G175">
        <v>3</v>
      </c>
      <c r="H175">
        <v>35.337000000000003</v>
      </c>
      <c r="I175">
        <v>85</v>
      </c>
      <c r="J175" t="str">
        <f>VLOOKUP(I175,'[1]Varieties List'!$A$1:$B$97,2,FALSE)</f>
        <v>512068.15</v>
      </c>
      <c r="K175" t="s">
        <v>20</v>
      </c>
      <c r="L175" s="4">
        <v>1.0761922910155197</v>
      </c>
      <c r="M175" s="5">
        <v>-26.949018377591788</v>
      </c>
      <c r="N175" s="5">
        <v>1273.3853599494375</v>
      </c>
      <c r="P175" s="4">
        <v>0.41333185284272544</v>
      </c>
      <c r="Q175" s="5">
        <v>128.91983095745306</v>
      </c>
      <c r="R175" s="5">
        <v>44.62536026379226</v>
      </c>
    </row>
    <row r="176" spans="1:18" x14ac:dyDescent="0.35">
      <c r="A176">
        <v>175</v>
      </c>
      <c r="B176">
        <v>88</v>
      </c>
      <c r="C176">
        <v>1</v>
      </c>
      <c r="D176" t="s">
        <v>19</v>
      </c>
      <c r="E176">
        <f t="shared" si="4"/>
        <v>1188</v>
      </c>
      <c r="F176">
        <f t="shared" si="5"/>
        <v>11</v>
      </c>
      <c r="G176">
        <v>2</v>
      </c>
      <c r="H176">
        <v>23.327000000000002</v>
      </c>
      <c r="I176">
        <v>42</v>
      </c>
      <c r="J176" t="str">
        <f>VLOOKUP(I176,'[1]Varieties List'!$A$1:$B$97,2,FALSE)</f>
        <v>Sj M0498</v>
      </c>
      <c r="K176" t="s">
        <v>20</v>
      </c>
      <c r="L176" s="4">
        <v>1.0769858604812019</v>
      </c>
      <c r="M176" s="5">
        <v>-26.223692241849189</v>
      </c>
      <c r="N176" s="5">
        <v>1167.6267383851641</v>
      </c>
      <c r="P176" s="4">
        <v>0.37186450440937618</v>
      </c>
      <c r="Q176" s="5">
        <v>15.238672544852101</v>
      </c>
      <c r="R176" s="5">
        <v>45.059444719296359</v>
      </c>
    </row>
    <row r="177" spans="1:18" x14ac:dyDescent="0.35">
      <c r="A177">
        <v>176</v>
      </c>
      <c r="B177">
        <v>88</v>
      </c>
      <c r="C177">
        <v>1</v>
      </c>
      <c r="D177" t="s">
        <v>21</v>
      </c>
      <c r="E177">
        <f t="shared" si="4"/>
        <v>1188</v>
      </c>
      <c r="F177">
        <f t="shared" si="5"/>
        <v>12</v>
      </c>
      <c r="G177">
        <v>3</v>
      </c>
      <c r="H177">
        <v>23.426999999999996</v>
      </c>
      <c r="I177">
        <v>55</v>
      </c>
      <c r="J177" t="str">
        <f>VLOOKUP(I177,'[1]Varieties List'!$A$1:$B$97,2,FALSE)</f>
        <v>KWS Lili</v>
      </c>
      <c r="K177" t="s">
        <v>20</v>
      </c>
      <c r="L177" s="4">
        <v>1.0762650069577577</v>
      </c>
      <c r="M177" s="5">
        <v>-26.882556156782112</v>
      </c>
      <c r="N177" s="5">
        <v>1165.485031489568</v>
      </c>
      <c r="P177" s="4">
        <v>0.37043132625917596</v>
      </c>
      <c r="Q177" s="5">
        <v>11.311360990911744</v>
      </c>
      <c r="R177" s="5">
        <v>42.823255817579813</v>
      </c>
    </row>
    <row r="178" spans="1:18" x14ac:dyDescent="0.35">
      <c r="A178">
        <v>177</v>
      </c>
      <c r="B178">
        <v>89</v>
      </c>
      <c r="C178">
        <v>1</v>
      </c>
      <c r="D178" t="s">
        <v>19</v>
      </c>
      <c r="E178">
        <f t="shared" si="4"/>
        <v>1189</v>
      </c>
      <c r="F178">
        <f t="shared" si="5"/>
        <v>11</v>
      </c>
      <c r="G178">
        <v>2</v>
      </c>
      <c r="H178">
        <v>19.937000000000001</v>
      </c>
      <c r="I178">
        <v>74</v>
      </c>
      <c r="J178" t="str">
        <f>VLOOKUP(I178,'[1]Varieties List'!$A$1:$B$97,2,FALSE)</f>
        <v>NOS 509130.20</v>
      </c>
      <c r="K178" t="s">
        <v>20</v>
      </c>
      <c r="L178" s="4">
        <v>1.0771238314518918</v>
      </c>
      <c r="M178" s="5">
        <v>-26.097584953548779</v>
      </c>
      <c r="N178" s="5">
        <v>1162.9874734242524</v>
      </c>
      <c r="P178" s="4">
        <v>0.36742722024077445</v>
      </c>
      <c r="Q178" s="5">
        <v>3.0796315094117297</v>
      </c>
      <c r="R178" s="5">
        <v>38.110245409616184</v>
      </c>
    </row>
    <row r="179" spans="1:18" x14ac:dyDescent="0.35">
      <c r="A179">
        <v>178</v>
      </c>
      <c r="B179">
        <v>89</v>
      </c>
      <c r="C179">
        <v>1</v>
      </c>
      <c r="D179" t="s">
        <v>21</v>
      </c>
      <c r="E179">
        <f t="shared" si="4"/>
        <v>1189</v>
      </c>
      <c r="F179">
        <f t="shared" si="5"/>
        <v>12</v>
      </c>
      <c r="G179">
        <v>3</v>
      </c>
      <c r="H179">
        <v>26.696999999999999</v>
      </c>
      <c r="I179">
        <v>35</v>
      </c>
      <c r="J179" t="str">
        <f>VLOOKUP(I179,'[1]Varieties List'!$A$1:$B$97,2,FALSE)</f>
        <v>Sj L037</v>
      </c>
      <c r="K179" t="s">
        <v>20</v>
      </c>
      <c r="L179" s="4">
        <v>1.076491134122092</v>
      </c>
      <c r="M179" s="5">
        <v>-26.675875771902952</v>
      </c>
      <c r="N179" s="5">
        <v>1221.781512197284</v>
      </c>
      <c r="P179" s="4">
        <v>0.37743348011163985</v>
      </c>
      <c r="Q179" s="5">
        <v>30.500306185031395</v>
      </c>
      <c r="R179" s="5">
        <v>42.39650113603178</v>
      </c>
    </row>
    <row r="180" spans="1:18" x14ac:dyDescent="0.35">
      <c r="A180">
        <v>179</v>
      </c>
      <c r="B180">
        <v>90</v>
      </c>
      <c r="C180">
        <v>1</v>
      </c>
      <c r="D180" t="s">
        <v>19</v>
      </c>
      <c r="E180">
        <f t="shared" si="4"/>
        <v>1190</v>
      </c>
      <c r="F180">
        <f t="shared" si="5"/>
        <v>11</v>
      </c>
      <c r="G180">
        <v>2</v>
      </c>
      <c r="H180">
        <v>12.746999999999996</v>
      </c>
      <c r="I180">
        <v>5</v>
      </c>
      <c r="J180" t="str">
        <f>VLOOKUP(I180,'[1]Varieties List'!$A$1:$B$97,2,FALSE)</f>
        <v>Drachmann</v>
      </c>
      <c r="K180" t="s">
        <v>20</v>
      </c>
      <c r="L180" s="4">
        <v>1.0777254693790541</v>
      </c>
      <c r="M180" s="5">
        <v>-25.54767583559963</v>
      </c>
      <c r="N180" s="5">
        <v>1401.197874115961</v>
      </c>
      <c r="P180" s="4">
        <v>0.36749426674572777</v>
      </c>
      <c r="Q180" s="5">
        <v>3.2633442074318024</v>
      </c>
      <c r="R180" s="5">
        <v>62.214943577282078</v>
      </c>
    </row>
    <row r="181" spans="1:18" x14ac:dyDescent="0.35">
      <c r="A181">
        <v>180</v>
      </c>
      <c r="B181">
        <v>90</v>
      </c>
      <c r="C181">
        <v>1</v>
      </c>
      <c r="D181" t="s">
        <v>21</v>
      </c>
      <c r="E181">
        <f t="shared" si="4"/>
        <v>1190</v>
      </c>
      <c r="F181">
        <f t="shared" si="5"/>
        <v>12</v>
      </c>
      <c r="G181">
        <v>3</v>
      </c>
      <c r="H181">
        <v>19.786999999999995</v>
      </c>
      <c r="I181">
        <v>46</v>
      </c>
      <c r="J181" t="str">
        <f>VLOOKUP(I181,'[1]Varieties List'!$A$1:$B$97,2,FALSE)</f>
        <v>Oakley</v>
      </c>
      <c r="K181" t="s">
        <v>20</v>
      </c>
      <c r="L181" s="4">
        <v>1.0757930250638414</v>
      </c>
      <c r="M181" s="5">
        <v>-27.313944890509841</v>
      </c>
      <c r="N181" s="5">
        <v>1350.3549892971466</v>
      </c>
      <c r="P181" s="4">
        <v>0.38706926957292559</v>
      </c>
      <c r="Q181" s="5">
        <v>56.910968243247439</v>
      </c>
      <c r="R181" s="5">
        <v>51.963886793109495</v>
      </c>
    </row>
    <row r="182" spans="1:18" x14ac:dyDescent="0.35">
      <c r="A182">
        <v>181</v>
      </c>
      <c r="B182">
        <v>91</v>
      </c>
      <c r="C182">
        <v>1</v>
      </c>
      <c r="D182" t="s">
        <v>19</v>
      </c>
      <c r="E182">
        <f t="shared" si="4"/>
        <v>1191</v>
      </c>
      <c r="F182">
        <f t="shared" si="5"/>
        <v>11</v>
      </c>
      <c r="G182">
        <v>2</v>
      </c>
      <c r="H182">
        <v>16.867000000000001</v>
      </c>
      <c r="I182">
        <v>22</v>
      </c>
      <c r="J182" t="str">
        <f>VLOOKUP(I182,'[1]Varieties List'!$A$1:$B$97,2,FALSE)</f>
        <v>Sj N1127</v>
      </c>
      <c r="K182" t="s">
        <v>20</v>
      </c>
      <c r="L182" s="4">
        <v>1.0775088083940527</v>
      </c>
      <c r="M182" s="5">
        <v>-25.745709086911724</v>
      </c>
      <c r="N182" s="5">
        <v>1333.9228476761691</v>
      </c>
      <c r="P182" s="4">
        <v>0.3673861925118912</v>
      </c>
      <c r="Q182" s="5">
        <v>2.9672124266257445</v>
      </c>
      <c r="R182" s="5">
        <v>50.943823482758582</v>
      </c>
    </row>
    <row r="183" spans="1:18" x14ac:dyDescent="0.35">
      <c r="A183">
        <v>182</v>
      </c>
      <c r="B183">
        <v>91</v>
      </c>
      <c r="C183">
        <v>1</v>
      </c>
      <c r="D183" t="s">
        <v>21</v>
      </c>
      <c r="E183">
        <f t="shared" si="4"/>
        <v>1191</v>
      </c>
      <c r="F183">
        <f t="shared" si="5"/>
        <v>12</v>
      </c>
      <c r="G183">
        <v>3</v>
      </c>
      <c r="H183">
        <v>27.696999999999999</v>
      </c>
      <c r="I183">
        <v>14</v>
      </c>
      <c r="J183" t="str">
        <f>VLOOKUP(I183,'[1]Varieties List'!$A$1:$B$97,2,FALSE)</f>
        <v>Sj L262</v>
      </c>
      <c r="K183" t="s">
        <v>20</v>
      </c>
      <c r="L183" s="4">
        <v>1.076442217111653</v>
      </c>
      <c r="M183" s="5">
        <v>-26.720586033430756</v>
      </c>
      <c r="N183" s="5">
        <v>1408.2718425658261</v>
      </c>
      <c r="P183" s="4">
        <v>0.38918202579083006</v>
      </c>
      <c r="Q183" s="5">
        <v>62.702488691544232</v>
      </c>
      <c r="R183" s="5">
        <v>55.51729485324767</v>
      </c>
    </row>
    <row r="184" spans="1:18" x14ac:dyDescent="0.35">
      <c r="A184">
        <v>183</v>
      </c>
      <c r="B184">
        <v>92</v>
      </c>
      <c r="C184">
        <v>1</v>
      </c>
      <c r="D184" t="s">
        <v>19</v>
      </c>
      <c r="E184">
        <f t="shared" si="4"/>
        <v>1192</v>
      </c>
      <c r="F184">
        <f t="shared" si="5"/>
        <v>11</v>
      </c>
      <c r="G184">
        <v>2</v>
      </c>
      <c r="H184">
        <v>20.516999999999999</v>
      </c>
      <c r="I184">
        <v>73</v>
      </c>
      <c r="J184" t="str">
        <f>VLOOKUP(I184,'[1]Varieties List'!$A$1:$B$97,2,FALSE)</f>
        <v>NOS 509180.09</v>
      </c>
      <c r="K184" t="s">
        <v>20</v>
      </c>
      <c r="L184" s="4">
        <v>1.0760097648626274</v>
      </c>
      <c r="M184" s="5">
        <v>-27.115846473373608</v>
      </c>
      <c r="N184" s="5">
        <v>1150.6013788894447</v>
      </c>
      <c r="P184" s="4">
        <v>0.36748871646808645</v>
      </c>
      <c r="Q184" s="5">
        <v>3.24813600067551</v>
      </c>
      <c r="R184" s="5">
        <v>46.975463186613922</v>
      </c>
    </row>
    <row r="185" spans="1:18" x14ac:dyDescent="0.35">
      <c r="A185">
        <v>184</v>
      </c>
      <c r="B185">
        <v>92</v>
      </c>
      <c r="C185">
        <v>1</v>
      </c>
      <c r="D185" t="s">
        <v>21</v>
      </c>
      <c r="E185">
        <f t="shared" si="4"/>
        <v>1192</v>
      </c>
      <c r="F185">
        <f t="shared" si="5"/>
        <v>12</v>
      </c>
      <c r="G185">
        <v>3</v>
      </c>
      <c r="H185">
        <v>30.367000000000001</v>
      </c>
      <c r="I185">
        <v>81</v>
      </c>
      <c r="J185" t="str">
        <f>VLOOKUP(I185,'[1]Varieties List'!$A$1:$B$97,2,FALSE)</f>
        <v>NOS 511192.33</v>
      </c>
      <c r="K185" t="s">
        <v>20</v>
      </c>
      <c r="L185" s="4">
        <v>1.0755501637043772</v>
      </c>
      <c r="M185" s="5">
        <v>-27.535917170832739</v>
      </c>
      <c r="N185" s="5">
        <v>1227.5868933694869</v>
      </c>
      <c r="P185" s="4">
        <v>0.39248756891032283</v>
      </c>
      <c r="Q185" s="5">
        <v>71.764188181547325</v>
      </c>
      <c r="R185" s="5">
        <v>43.226351367914269</v>
      </c>
    </row>
    <row r="186" spans="1:18" x14ac:dyDescent="0.35">
      <c r="A186">
        <v>185</v>
      </c>
      <c r="B186">
        <v>93</v>
      </c>
      <c r="C186">
        <v>1</v>
      </c>
      <c r="D186" t="s">
        <v>19</v>
      </c>
      <c r="E186">
        <f t="shared" si="4"/>
        <v>1193</v>
      </c>
      <c r="F186">
        <f t="shared" si="5"/>
        <v>11</v>
      </c>
      <c r="G186">
        <v>2</v>
      </c>
      <c r="H186">
        <v>21.757000000000001</v>
      </c>
      <c r="I186">
        <v>88</v>
      </c>
      <c r="J186" t="str">
        <f>VLOOKUP(I186,'[1]Varieties List'!$A$1:$B$97,2,FALSE)</f>
        <v>512102.04</v>
      </c>
      <c r="K186" t="s">
        <v>20</v>
      </c>
      <c r="L186" s="4">
        <v>1.0771842820745241</v>
      </c>
      <c r="M186" s="5">
        <v>-26.042332175743518</v>
      </c>
      <c r="N186" s="5">
        <v>1401.5442384539879</v>
      </c>
      <c r="P186" s="4">
        <v>0.36769206305984437</v>
      </c>
      <c r="Q186" s="5">
        <v>3.8053231091362054</v>
      </c>
      <c r="R186" s="5">
        <v>54.562728711682979</v>
      </c>
    </row>
    <row r="187" spans="1:18" x14ac:dyDescent="0.35">
      <c r="A187">
        <v>186</v>
      </c>
      <c r="B187">
        <v>93</v>
      </c>
      <c r="C187">
        <v>1</v>
      </c>
      <c r="D187" t="s">
        <v>21</v>
      </c>
      <c r="E187">
        <f t="shared" si="4"/>
        <v>1193</v>
      </c>
      <c r="F187">
        <f t="shared" si="5"/>
        <v>12</v>
      </c>
      <c r="G187">
        <v>3</v>
      </c>
      <c r="H187">
        <v>34.807000000000002</v>
      </c>
      <c r="I187">
        <v>6</v>
      </c>
      <c r="J187" t="str">
        <f>VLOOKUP(I187,'[1]Varieties List'!$A$1:$B$97,2,FALSE)</f>
        <v>KWS Zyatt</v>
      </c>
      <c r="K187" t="s">
        <v>20</v>
      </c>
      <c r="L187" s="4">
        <v>1.0751625336375863</v>
      </c>
      <c r="M187" s="5">
        <v>-27.89020400199534</v>
      </c>
      <c r="N187" s="5">
        <v>1408.9375473489092</v>
      </c>
      <c r="P187" s="4">
        <v>0.4366206652064229</v>
      </c>
      <c r="Q187" s="5">
        <v>192.80674933537716</v>
      </c>
      <c r="R187" s="5">
        <v>56.05145578615209</v>
      </c>
    </row>
    <row r="188" spans="1:18" x14ac:dyDescent="0.35">
      <c r="A188">
        <v>187</v>
      </c>
      <c r="B188">
        <v>94</v>
      </c>
      <c r="C188">
        <v>1</v>
      </c>
      <c r="D188" t="s">
        <v>19</v>
      </c>
      <c r="E188">
        <f t="shared" si="4"/>
        <v>1194</v>
      </c>
      <c r="F188">
        <f t="shared" si="5"/>
        <v>11</v>
      </c>
      <c r="G188">
        <v>2</v>
      </c>
      <c r="H188">
        <v>19.136999999999997</v>
      </c>
      <c r="I188">
        <v>55</v>
      </c>
      <c r="J188" t="str">
        <f>VLOOKUP(I188,'[1]Varieties List'!$A$1:$B$97,2,FALSE)</f>
        <v>KWS Lili</v>
      </c>
      <c r="K188" t="s">
        <v>20</v>
      </c>
      <c r="L188" s="4">
        <v>1.0769402371909997</v>
      </c>
      <c r="M188" s="5">
        <v>-26.265392453886477</v>
      </c>
      <c r="N188" s="5">
        <v>1167.3276654747613</v>
      </c>
      <c r="P188" s="4">
        <v>0.37501362692268098</v>
      </c>
      <c r="Q188" s="5">
        <v>23.868551588685705</v>
      </c>
      <c r="R188" s="5">
        <v>52.531119600993854</v>
      </c>
    </row>
    <row r="189" spans="1:18" x14ac:dyDescent="0.35">
      <c r="A189">
        <v>188</v>
      </c>
      <c r="B189">
        <v>94</v>
      </c>
      <c r="C189">
        <v>1</v>
      </c>
      <c r="D189" t="s">
        <v>21</v>
      </c>
      <c r="E189">
        <f t="shared" si="4"/>
        <v>1194</v>
      </c>
      <c r="F189">
        <f t="shared" si="5"/>
        <v>12</v>
      </c>
      <c r="G189">
        <v>3</v>
      </c>
      <c r="H189">
        <v>30.526999999999997</v>
      </c>
      <c r="I189">
        <v>89</v>
      </c>
      <c r="J189" t="str">
        <f>VLOOKUP(I189,'[1]Varieties List'!$A$1:$B$97,2,FALSE)</f>
        <v>512122.02</v>
      </c>
      <c r="K189" t="s">
        <v>20</v>
      </c>
      <c r="L189" s="4">
        <v>1.076240976823889</v>
      </c>
      <c r="M189" s="5">
        <v>-26.904519660246788</v>
      </c>
      <c r="N189" s="5">
        <v>1154.2412212041856</v>
      </c>
      <c r="P189" s="4">
        <v>0.4416114742929183</v>
      </c>
      <c r="Q189" s="5">
        <v>206.50165041369252</v>
      </c>
      <c r="R189" s="5">
        <v>40.508386964046863</v>
      </c>
    </row>
    <row r="190" spans="1:18" x14ac:dyDescent="0.35">
      <c r="A190">
        <v>189</v>
      </c>
      <c r="B190">
        <v>95</v>
      </c>
      <c r="C190">
        <v>1</v>
      </c>
      <c r="D190" t="s">
        <v>19</v>
      </c>
      <c r="E190">
        <f t="shared" si="4"/>
        <v>1195</v>
      </c>
      <c r="F190">
        <f t="shared" si="5"/>
        <v>11</v>
      </c>
      <c r="G190">
        <v>2</v>
      </c>
      <c r="H190">
        <v>22.617000000000001</v>
      </c>
      <c r="I190">
        <v>54</v>
      </c>
      <c r="J190" t="str">
        <f>VLOOKUP(I190,'[1]Varieties List'!$A$1:$B$97,2,FALSE)</f>
        <v>Elixer</v>
      </c>
      <c r="K190" t="s">
        <v>20</v>
      </c>
      <c r="L190" s="4">
        <v>1.0773628150894741</v>
      </c>
      <c r="M190" s="5">
        <v>-25.879149922069463</v>
      </c>
      <c r="N190" s="5">
        <v>1141.3170520597394</v>
      </c>
      <c r="P190" s="4">
        <v>0.36682669740538831</v>
      </c>
      <c r="Q190" s="5">
        <v>1.4341627233849124</v>
      </c>
      <c r="R190" s="5">
        <v>43.920371360647529</v>
      </c>
    </row>
    <row r="191" spans="1:18" x14ac:dyDescent="0.35">
      <c r="A191">
        <v>190</v>
      </c>
      <c r="B191">
        <v>95</v>
      </c>
      <c r="C191">
        <v>1</v>
      </c>
      <c r="D191" t="s">
        <v>21</v>
      </c>
      <c r="E191">
        <f t="shared" si="4"/>
        <v>1195</v>
      </c>
      <c r="F191">
        <f t="shared" si="5"/>
        <v>12</v>
      </c>
      <c r="G191">
        <v>3</v>
      </c>
      <c r="H191">
        <v>22.236999999999998</v>
      </c>
      <c r="I191">
        <v>17</v>
      </c>
      <c r="J191" t="str">
        <f>VLOOKUP(I191,'[1]Varieties List'!$A$1:$B$97,2,FALSE)</f>
        <v>MH 15-39</v>
      </c>
      <c r="K191" t="s">
        <v>20</v>
      </c>
      <c r="L191" s="4">
        <v>1.0746278435777312</v>
      </c>
      <c r="M191" s="5">
        <v>-28.378896435903314</v>
      </c>
      <c r="N191" s="5">
        <v>1198.0007100575056</v>
      </c>
      <c r="P191" s="4">
        <v>0.40503193827482231</v>
      </c>
      <c r="Q191" s="5">
        <v>106.15835330181412</v>
      </c>
      <c r="R191" s="5">
        <v>50.96466228743131</v>
      </c>
    </row>
    <row r="192" spans="1:18" x14ac:dyDescent="0.35">
      <c r="A192">
        <v>191</v>
      </c>
      <c r="B192">
        <v>96</v>
      </c>
      <c r="C192">
        <v>1</v>
      </c>
      <c r="D192" t="s">
        <v>19</v>
      </c>
      <c r="E192">
        <f t="shared" si="4"/>
        <v>1196</v>
      </c>
      <c r="F192">
        <f t="shared" si="5"/>
        <v>11</v>
      </c>
      <c r="G192">
        <v>2</v>
      </c>
      <c r="H192">
        <v>22.026999999999997</v>
      </c>
      <c r="I192">
        <v>14</v>
      </c>
      <c r="J192" t="str">
        <f>VLOOKUP(I192,'[1]Varieties List'!$A$1:$B$97,2,FALSE)</f>
        <v>Sj L262</v>
      </c>
      <c r="K192" t="s">
        <v>20</v>
      </c>
      <c r="L192" s="4">
        <v>1.0771924101326176</v>
      </c>
      <c r="M192" s="5">
        <v>-26.034903003311289</v>
      </c>
      <c r="N192" s="5">
        <v>1202.1380478953874</v>
      </c>
      <c r="P192" s="4">
        <v>0.3672879159667517</v>
      </c>
      <c r="Q192" s="5">
        <v>2.6979276302851214</v>
      </c>
      <c r="R192" s="5">
        <v>43.235657100722648</v>
      </c>
    </row>
    <row r="193" spans="1:18" x14ac:dyDescent="0.35">
      <c r="A193">
        <v>192</v>
      </c>
      <c r="B193">
        <v>96</v>
      </c>
      <c r="C193">
        <v>1</v>
      </c>
      <c r="D193" t="s">
        <v>21</v>
      </c>
      <c r="E193">
        <f t="shared" si="4"/>
        <v>1196</v>
      </c>
      <c r="F193">
        <f t="shared" si="5"/>
        <v>12</v>
      </c>
      <c r="G193">
        <v>3</v>
      </c>
      <c r="H193">
        <v>26.047000000000001</v>
      </c>
      <c r="I193">
        <v>43</v>
      </c>
      <c r="J193" t="str">
        <f>VLOOKUP(I193,'[1]Varieties List'!$A$1:$B$97,2,FALSE)</f>
        <v>Sj M0564</v>
      </c>
      <c r="K193" t="s">
        <v>20</v>
      </c>
      <c r="L193" s="4">
        <v>1.0752035535585933</v>
      </c>
      <c r="M193" s="5">
        <v>-27.852712671591807</v>
      </c>
      <c r="N193" s="5">
        <v>1217.7869266564135</v>
      </c>
      <c r="P193" s="4">
        <v>0.45681025861398755</v>
      </c>
      <c r="Q193" s="5">
        <v>248.21594179009173</v>
      </c>
      <c r="R193" s="5">
        <v>45.773534886505637</v>
      </c>
    </row>
    <row r="194" spans="1:18" x14ac:dyDescent="0.35">
      <c r="A194">
        <v>193</v>
      </c>
      <c r="B194">
        <v>97</v>
      </c>
      <c r="C194">
        <v>1</v>
      </c>
      <c r="D194" t="s">
        <v>19</v>
      </c>
      <c r="E194">
        <f t="shared" si="4"/>
        <v>1197</v>
      </c>
      <c r="F194">
        <f t="shared" si="5"/>
        <v>11</v>
      </c>
      <c r="G194">
        <v>2</v>
      </c>
      <c r="H194">
        <v>22.556999999999999</v>
      </c>
      <c r="I194">
        <v>1</v>
      </c>
      <c r="J194" t="str">
        <f>VLOOKUP(I194,'[1]Varieties List'!$A$1:$B$97,2,FALSE)</f>
        <v xml:space="preserve">Hereford </v>
      </c>
      <c r="K194" t="s">
        <v>20</v>
      </c>
      <c r="L194" s="4">
        <v>1.0760283506291117</v>
      </c>
      <c r="M194" s="5">
        <v>-27.098859193229966</v>
      </c>
      <c r="N194" s="5">
        <v>1151.265926799965</v>
      </c>
      <c r="P194" s="4">
        <v>0.38037078199746233</v>
      </c>
      <c r="Q194" s="5">
        <v>38.550593244057332</v>
      </c>
      <c r="R194" s="5">
        <v>45.291978405610841</v>
      </c>
    </row>
    <row r="195" spans="1:18" x14ac:dyDescent="0.35">
      <c r="A195">
        <v>194</v>
      </c>
      <c r="B195">
        <v>97</v>
      </c>
      <c r="C195">
        <v>1</v>
      </c>
      <c r="D195" t="s">
        <v>21</v>
      </c>
      <c r="E195">
        <f t="shared" si="4"/>
        <v>1197</v>
      </c>
      <c r="F195">
        <f t="shared" si="5"/>
        <v>12</v>
      </c>
      <c r="G195">
        <v>3</v>
      </c>
      <c r="H195">
        <v>26.536999999999995</v>
      </c>
      <c r="I195">
        <v>77</v>
      </c>
      <c r="J195" t="str">
        <f>VLOOKUP(I195,'[1]Varieties List'!$A$1:$B$97,2,FALSE)</f>
        <v>NOS 511031.19</v>
      </c>
      <c r="K195" t="s">
        <v>20</v>
      </c>
      <c r="L195" s="4">
        <v>1.0763506356211385</v>
      </c>
      <c r="M195" s="5">
        <v>-26.804291610279332</v>
      </c>
      <c r="N195" s="5">
        <v>1139.2777410334002</v>
      </c>
      <c r="P195" s="4">
        <v>0.40081067075801619</v>
      </c>
      <c r="Q195" s="5">
        <v>94.583510401427517</v>
      </c>
      <c r="R195" s="5">
        <v>43.754341697163667</v>
      </c>
    </row>
    <row r="196" spans="1:18" x14ac:dyDescent="0.35">
      <c r="A196">
        <v>195</v>
      </c>
      <c r="B196">
        <v>98</v>
      </c>
      <c r="C196">
        <v>1</v>
      </c>
      <c r="D196" t="s">
        <v>19</v>
      </c>
      <c r="E196">
        <f t="shared" si="4"/>
        <v>1198</v>
      </c>
      <c r="F196">
        <f t="shared" si="5"/>
        <v>11</v>
      </c>
      <c r="G196">
        <v>2</v>
      </c>
      <c r="H196">
        <v>24.727</v>
      </c>
      <c r="I196">
        <v>90</v>
      </c>
      <c r="J196" t="str">
        <f>VLOOKUP(I196,'[1]Varieties List'!$A$1:$B$97,2,FALSE)</f>
        <v>512147.12</v>
      </c>
      <c r="K196" t="s">
        <v>20</v>
      </c>
      <c r="L196" s="4">
        <v>1.077413145142714</v>
      </c>
      <c r="M196" s="5">
        <v>-25.83314727926027</v>
      </c>
      <c r="N196" s="5">
        <v>1394.9509990254498</v>
      </c>
      <c r="P196" s="4">
        <v>0.39069445295716093</v>
      </c>
      <c r="Q196" s="5">
        <v>66.848528622977881</v>
      </c>
      <c r="R196" s="5">
        <v>53.919143563045459</v>
      </c>
    </row>
    <row r="197" spans="1:18" x14ac:dyDescent="0.35">
      <c r="A197">
        <v>196</v>
      </c>
      <c r="B197">
        <v>98</v>
      </c>
      <c r="C197">
        <v>1</v>
      </c>
      <c r="D197" t="s">
        <v>21</v>
      </c>
      <c r="E197">
        <f t="shared" si="4"/>
        <v>1198</v>
      </c>
      <c r="F197">
        <f t="shared" si="5"/>
        <v>12</v>
      </c>
      <c r="G197">
        <v>3</v>
      </c>
      <c r="H197">
        <v>22.996999999999996</v>
      </c>
      <c r="I197">
        <v>75</v>
      </c>
      <c r="J197" t="str">
        <f>VLOOKUP(I197,'[1]Varieties List'!$A$1:$B$97,2,FALSE)</f>
        <v>NOS 510052.5</v>
      </c>
      <c r="K197" t="s">
        <v>20</v>
      </c>
      <c r="L197" s="4">
        <v>1.0772913089389915</v>
      </c>
      <c r="M197" s="5">
        <v>-25.944507847129181</v>
      </c>
      <c r="N197" s="5">
        <v>1382.0162777021621</v>
      </c>
      <c r="P197" s="4">
        <v>0.39559199941547607</v>
      </c>
      <c r="Q197" s="5">
        <v>80.275112313038619</v>
      </c>
      <c r="R197" s="5">
        <v>55.919399938288038</v>
      </c>
    </row>
    <row r="198" spans="1:18" x14ac:dyDescent="0.35">
      <c r="A198">
        <v>197</v>
      </c>
      <c r="B198">
        <v>99</v>
      </c>
      <c r="C198">
        <v>1</v>
      </c>
      <c r="D198" t="s">
        <v>19</v>
      </c>
      <c r="E198">
        <f t="shared" si="4"/>
        <v>1199</v>
      </c>
      <c r="F198">
        <f t="shared" si="5"/>
        <v>11</v>
      </c>
      <c r="G198">
        <v>2</v>
      </c>
      <c r="H198">
        <v>28.666999999999998</v>
      </c>
      <c r="I198">
        <v>60</v>
      </c>
      <c r="J198" t="str">
        <f>VLOOKUP(I198,'[1]Varieties List'!$A$1:$B$97,2,FALSE)</f>
        <v>Kaldi</v>
      </c>
      <c r="K198" t="s">
        <v>20</v>
      </c>
      <c r="L198" s="4">
        <v>1.0765770005700299</v>
      </c>
      <c r="M198" s="5">
        <v>-26.597393531469681</v>
      </c>
      <c r="N198" s="5">
        <v>1230.2186124778273</v>
      </c>
      <c r="P198" s="4">
        <v>0.36803420070165643</v>
      </c>
      <c r="Q198" s="5">
        <v>4.7428147356850268</v>
      </c>
      <c r="R198" s="5">
        <v>48.840886327529695</v>
      </c>
    </row>
    <row r="199" spans="1:18" x14ac:dyDescent="0.35">
      <c r="A199">
        <v>198</v>
      </c>
      <c r="B199">
        <v>99</v>
      </c>
      <c r="C199">
        <v>1</v>
      </c>
      <c r="D199" t="s">
        <v>21</v>
      </c>
      <c r="E199">
        <f t="shared" ref="E199:E262" si="6">E197+1</f>
        <v>1199</v>
      </c>
      <c r="F199">
        <f t="shared" ref="F199:F262" si="7">F197</f>
        <v>12</v>
      </c>
      <c r="G199">
        <v>3</v>
      </c>
      <c r="H199">
        <v>32.647000000000006</v>
      </c>
      <c r="I199">
        <v>23</v>
      </c>
      <c r="J199" t="str">
        <f>VLOOKUP(I199,'[1]Varieties List'!$A$1:$B$97,2,FALSE)</f>
        <v>Sj N1069</v>
      </c>
      <c r="K199" t="s">
        <v>20</v>
      </c>
      <c r="L199" s="4">
        <v>1.0758932188771122</v>
      </c>
      <c r="M199" s="5">
        <v>-27.222368666193706</v>
      </c>
      <c r="N199" s="5">
        <v>1131.9138358067128</v>
      </c>
      <c r="P199" s="4">
        <v>0.42826928577741019</v>
      </c>
      <c r="Q199" s="5">
        <v>169.89343249716217</v>
      </c>
      <c r="R199" s="5">
        <v>42.78696129275999</v>
      </c>
    </row>
    <row r="200" spans="1:18" x14ac:dyDescent="0.35">
      <c r="A200">
        <v>199</v>
      </c>
      <c r="B200">
        <v>100</v>
      </c>
      <c r="C200">
        <v>1</v>
      </c>
      <c r="D200" t="s">
        <v>19</v>
      </c>
      <c r="E200">
        <f t="shared" si="6"/>
        <v>1200</v>
      </c>
      <c r="F200">
        <f t="shared" si="7"/>
        <v>11</v>
      </c>
      <c r="G200">
        <v>2</v>
      </c>
      <c r="H200">
        <v>25.106999999999996</v>
      </c>
      <c r="I200">
        <v>61</v>
      </c>
      <c r="J200" t="str">
        <f>VLOOKUP(I200,'[1]Varieties List'!$A$1:$B$97,2,FALSE)</f>
        <v>Tonnage</v>
      </c>
      <c r="K200" t="s">
        <v>20</v>
      </c>
      <c r="L200" s="4">
        <v>1.0773174299606973</v>
      </c>
      <c r="M200" s="5">
        <v>-25.9206327680714</v>
      </c>
      <c r="N200" s="5">
        <v>1285.3364078988855</v>
      </c>
      <c r="P200" s="4">
        <v>0.36708688400771416</v>
      </c>
      <c r="Q200" s="5">
        <v>2.1470872701224</v>
      </c>
      <c r="R200" s="5">
        <v>48.460273038664106</v>
      </c>
    </row>
    <row r="201" spans="1:18" x14ac:dyDescent="0.35">
      <c r="A201">
        <v>200</v>
      </c>
      <c r="B201">
        <v>100</v>
      </c>
      <c r="C201">
        <v>1</v>
      </c>
      <c r="D201" t="s">
        <v>21</v>
      </c>
      <c r="E201">
        <f t="shared" si="6"/>
        <v>1200</v>
      </c>
      <c r="F201">
        <f t="shared" si="7"/>
        <v>12</v>
      </c>
      <c r="G201">
        <v>3</v>
      </c>
      <c r="H201">
        <v>26.126999999999999</v>
      </c>
      <c r="I201">
        <v>13</v>
      </c>
      <c r="J201" t="str">
        <f>VLOOKUP(I201,'[1]Varieties List'!$A$1:$B$97,2,FALSE)</f>
        <v>Sj L288</v>
      </c>
      <c r="K201" t="s">
        <v>20</v>
      </c>
      <c r="L201" s="4">
        <v>1.0763146037776554</v>
      </c>
      <c r="M201" s="5">
        <v>-26.837224709926048</v>
      </c>
      <c r="N201" s="5">
        <v>1129.3104667794453</v>
      </c>
      <c r="P201" s="4">
        <v>0.41988571822513682</v>
      </c>
      <c r="Q201" s="5">
        <v>146.89566804530151</v>
      </c>
      <c r="R201" s="5">
        <v>40.872349583076421</v>
      </c>
    </row>
    <row r="202" spans="1:18" x14ac:dyDescent="0.35">
      <c r="A202">
        <v>201</v>
      </c>
      <c r="B202">
        <v>101</v>
      </c>
      <c r="C202">
        <v>1</v>
      </c>
      <c r="D202" t="s">
        <v>19</v>
      </c>
      <c r="E202">
        <f t="shared" si="6"/>
        <v>1201</v>
      </c>
      <c r="F202">
        <f t="shared" si="7"/>
        <v>11</v>
      </c>
      <c r="G202">
        <v>2</v>
      </c>
      <c r="H202">
        <v>27.507000000000001</v>
      </c>
      <c r="I202">
        <v>30</v>
      </c>
      <c r="J202" t="str">
        <f>VLOOKUP(I202,'[1]Varieties List'!$A$1:$B$97,2,FALSE)</f>
        <v>Ancher</v>
      </c>
      <c r="K202" t="s">
        <v>20</v>
      </c>
      <c r="L202" s="4">
        <v>1.0765083222132792</v>
      </c>
      <c r="M202" s="5">
        <v>-26.660165806007935</v>
      </c>
      <c r="N202" s="5">
        <v>1457.2693880805441</v>
      </c>
      <c r="P202" s="4">
        <v>0.37037806226701608</v>
      </c>
      <c r="Q202" s="5">
        <v>11.165404836873071</v>
      </c>
      <c r="R202" s="5">
        <v>54.079931319159257</v>
      </c>
    </row>
    <row r="203" spans="1:18" x14ac:dyDescent="0.35">
      <c r="A203">
        <v>202</v>
      </c>
      <c r="B203">
        <v>101</v>
      </c>
      <c r="C203">
        <v>1</v>
      </c>
      <c r="D203" t="s">
        <v>21</v>
      </c>
      <c r="E203">
        <f t="shared" si="6"/>
        <v>1201</v>
      </c>
      <c r="F203">
        <f t="shared" si="7"/>
        <v>12</v>
      </c>
      <c r="G203">
        <v>3</v>
      </c>
      <c r="H203">
        <v>31.876999999999999</v>
      </c>
      <c r="I203">
        <v>19</v>
      </c>
      <c r="J203" t="str">
        <f>VLOOKUP(I203,'[1]Varieties List'!$A$1:$B$97,2,FALSE)</f>
        <v xml:space="preserve">Sj N0803 </v>
      </c>
      <c r="K203" t="s">
        <v>20</v>
      </c>
      <c r="L203" s="4">
        <v>1.0770627051817938</v>
      </c>
      <c r="M203" s="5">
        <v>-26.153455214629517</v>
      </c>
      <c r="N203" s="5">
        <v>1251.3888286465929</v>
      </c>
      <c r="P203" s="4">
        <v>0.41667811186974352</v>
      </c>
      <c r="Q203" s="5">
        <v>138.09760103776171</v>
      </c>
      <c r="R203" s="5">
        <v>50.749578413277177</v>
      </c>
    </row>
    <row r="204" spans="1:18" x14ac:dyDescent="0.35">
      <c r="A204">
        <v>203</v>
      </c>
      <c r="B204">
        <v>102</v>
      </c>
      <c r="C204">
        <v>1</v>
      </c>
      <c r="D204" t="s">
        <v>19</v>
      </c>
      <c r="E204">
        <f t="shared" si="6"/>
        <v>1202</v>
      </c>
      <c r="F204">
        <f t="shared" si="7"/>
        <v>11</v>
      </c>
      <c r="G204">
        <v>2</v>
      </c>
      <c r="H204">
        <v>24.876999999999999</v>
      </c>
      <c r="I204">
        <v>63</v>
      </c>
      <c r="J204" t="str">
        <f>VLOOKUP(I204,'[1]Varieties List'!$A$1:$B$97,2,FALSE)</f>
        <v>LGWD14-4219-B</v>
      </c>
      <c r="K204" t="s">
        <v>20</v>
      </c>
      <c r="L204" s="4">
        <v>1.0779351304752891</v>
      </c>
      <c r="M204" s="5">
        <v>-25.356039821861231</v>
      </c>
      <c r="N204" s="5">
        <v>1337.5724941359385</v>
      </c>
      <c r="P204" s="4">
        <v>0.380363045370611</v>
      </c>
      <c r="Q204" s="5">
        <v>38.529388784657947</v>
      </c>
      <c r="R204" s="5">
        <v>53.765640320292896</v>
      </c>
    </row>
    <row r="205" spans="1:18" x14ac:dyDescent="0.35">
      <c r="A205">
        <v>204</v>
      </c>
      <c r="B205">
        <v>102</v>
      </c>
      <c r="C205">
        <v>1</v>
      </c>
      <c r="D205" t="s">
        <v>21</v>
      </c>
      <c r="E205">
        <f t="shared" si="6"/>
        <v>1202</v>
      </c>
      <c r="F205">
        <f t="shared" si="7"/>
        <v>12</v>
      </c>
      <c r="G205">
        <v>3</v>
      </c>
      <c r="H205">
        <v>21.257000000000001</v>
      </c>
      <c r="I205">
        <v>67</v>
      </c>
      <c r="J205" t="str">
        <f>VLOOKUP(I205,'[1]Varieties List'!$A$1:$B$97,2,FALSE)</f>
        <v>NOS 509011.08</v>
      </c>
      <c r="K205" t="s">
        <v>20</v>
      </c>
      <c r="L205" s="4">
        <v>1.0760050333920472</v>
      </c>
      <c r="M205" s="5">
        <v>-27.120171008353783</v>
      </c>
      <c r="N205" s="5">
        <v>1290.9948872863465</v>
      </c>
      <c r="P205" s="4">
        <v>0.40088464172508148</v>
      </c>
      <c r="Q205" s="5">
        <v>94.786332579218396</v>
      </c>
      <c r="R205" s="5">
        <v>51.341499429315412</v>
      </c>
    </row>
    <row r="206" spans="1:18" x14ac:dyDescent="0.35">
      <c r="A206">
        <v>205</v>
      </c>
      <c r="B206">
        <v>103</v>
      </c>
      <c r="C206">
        <v>1</v>
      </c>
      <c r="D206" t="s">
        <v>19</v>
      </c>
      <c r="E206">
        <f t="shared" si="6"/>
        <v>1203</v>
      </c>
      <c r="F206">
        <f t="shared" si="7"/>
        <v>11</v>
      </c>
      <c r="G206">
        <v>2</v>
      </c>
      <c r="H206">
        <v>25.617000000000001</v>
      </c>
      <c r="I206">
        <v>15</v>
      </c>
      <c r="J206" t="str">
        <f>VLOOKUP(I206,'[1]Varieties List'!$A$1:$B$97,2,FALSE)</f>
        <v>LGW 123</v>
      </c>
      <c r="K206" t="s">
        <v>20</v>
      </c>
      <c r="L206" s="4">
        <v>1.0768525777216271</v>
      </c>
      <c r="M206" s="5">
        <v>-26.345514109265824</v>
      </c>
      <c r="N206" s="5">
        <v>1213.8800432411444</v>
      </c>
      <c r="P206" s="4">
        <v>0.3670810541470087</v>
      </c>
      <c r="Q206" s="5">
        <v>2.1311131139805335</v>
      </c>
      <c r="R206" s="5">
        <v>44.440512350259851</v>
      </c>
    </row>
    <row r="207" spans="1:18" x14ac:dyDescent="0.35">
      <c r="A207">
        <v>206</v>
      </c>
      <c r="B207">
        <v>103</v>
      </c>
      <c r="C207">
        <v>1</v>
      </c>
      <c r="D207" t="s">
        <v>21</v>
      </c>
      <c r="E207">
        <f t="shared" si="6"/>
        <v>1203</v>
      </c>
      <c r="F207">
        <f t="shared" si="7"/>
        <v>12</v>
      </c>
      <c r="G207">
        <v>3</v>
      </c>
      <c r="H207">
        <v>28.306999999999999</v>
      </c>
      <c r="I207">
        <v>37</v>
      </c>
      <c r="J207" t="str">
        <f>VLOOKUP(I207,'[1]Varieties List'!$A$1:$B$97,2,FALSE)</f>
        <v>Sj M0051</v>
      </c>
      <c r="K207" t="s">
        <v>20</v>
      </c>
      <c r="L207" s="4">
        <v>1.0766364334028389</v>
      </c>
      <c r="M207" s="5">
        <v>-26.543071629989861</v>
      </c>
      <c r="N207" s="5">
        <v>1307.1537384013097</v>
      </c>
      <c r="P207" s="4">
        <v>0.40764855649663928</v>
      </c>
      <c r="Q207" s="5">
        <v>113.3336920337986</v>
      </c>
      <c r="R207" s="5">
        <v>52.901953374647782</v>
      </c>
    </row>
    <row r="208" spans="1:18" x14ac:dyDescent="0.35">
      <c r="A208">
        <v>207</v>
      </c>
      <c r="B208">
        <v>104</v>
      </c>
      <c r="C208">
        <v>1</v>
      </c>
      <c r="D208" t="s">
        <v>19</v>
      </c>
      <c r="E208">
        <f t="shared" si="6"/>
        <v>1204</v>
      </c>
      <c r="F208">
        <f t="shared" si="7"/>
        <v>11</v>
      </c>
      <c r="G208">
        <v>2</v>
      </c>
      <c r="H208">
        <v>19.566999999999997</v>
      </c>
      <c r="I208">
        <v>9</v>
      </c>
      <c r="J208" t="str">
        <f>VLOOKUP(I208,'[1]Varieties List'!$A$1:$B$97,2,FALSE)</f>
        <v>RGT Reform</v>
      </c>
      <c r="K208" t="s">
        <v>20</v>
      </c>
      <c r="L208" s="4">
        <v>1.0770609038863239</v>
      </c>
      <c r="M208" s="5">
        <v>-26.15510162269598</v>
      </c>
      <c r="N208" s="5">
        <v>1230.6025835150656</v>
      </c>
      <c r="P208" s="4">
        <v>0.36915390655468955</v>
      </c>
      <c r="Q208" s="5">
        <v>7.8109666581155457</v>
      </c>
      <c r="R208" s="5">
        <v>54.21520891542567</v>
      </c>
    </row>
    <row r="209" spans="1:18" x14ac:dyDescent="0.35">
      <c r="A209">
        <v>208</v>
      </c>
      <c r="B209">
        <v>104</v>
      </c>
      <c r="C209">
        <v>1</v>
      </c>
      <c r="D209" t="s">
        <v>21</v>
      </c>
      <c r="E209">
        <f t="shared" si="6"/>
        <v>1204</v>
      </c>
      <c r="F209">
        <f t="shared" si="7"/>
        <v>12</v>
      </c>
      <c r="G209">
        <v>3</v>
      </c>
      <c r="H209">
        <v>19.386999999999997</v>
      </c>
      <c r="I209">
        <v>48</v>
      </c>
      <c r="J209" t="str">
        <f>VLOOKUP(I209,'[1]Varieties List'!$A$1:$B$97,2,FALSE)</f>
        <v>Skagen</v>
      </c>
      <c r="K209" t="s">
        <v>20</v>
      </c>
      <c r="L209" s="4" t="s">
        <v>30</v>
      </c>
      <c r="M209" s="6" t="s">
        <v>30</v>
      </c>
      <c r="N209" s="6" t="s">
        <v>30</v>
      </c>
      <c r="O209" s="6" t="s">
        <v>30</v>
      </c>
      <c r="P209" s="4" t="s">
        <v>30</v>
      </c>
      <c r="Q209" s="6" t="s">
        <v>30</v>
      </c>
      <c r="R209" s="6" t="s">
        <v>30</v>
      </c>
    </row>
    <row r="210" spans="1:18" x14ac:dyDescent="0.35">
      <c r="A210">
        <v>209</v>
      </c>
      <c r="B210">
        <v>105</v>
      </c>
      <c r="C210">
        <v>1</v>
      </c>
      <c r="D210" t="s">
        <v>19</v>
      </c>
      <c r="E210">
        <f t="shared" si="6"/>
        <v>1205</v>
      </c>
      <c r="F210">
        <f t="shared" si="7"/>
        <v>11</v>
      </c>
      <c r="G210">
        <v>2</v>
      </c>
      <c r="H210">
        <v>18.187000000000001</v>
      </c>
      <c r="I210">
        <v>31</v>
      </c>
      <c r="J210" t="str">
        <f>VLOOKUP(I210,'[1]Varieties List'!$A$1:$B$97,2,FALSE)</f>
        <v>Tuxen</v>
      </c>
      <c r="K210" t="s">
        <v>20</v>
      </c>
      <c r="L210" s="4">
        <v>1.076458456108679</v>
      </c>
      <c r="M210" s="5">
        <v>-26.705743557211896</v>
      </c>
      <c r="N210" s="5">
        <v>1278.3097224764047</v>
      </c>
      <c r="P210" s="4">
        <v>0.37091183605643308</v>
      </c>
      <c r="Q210" s="5">
        <v>12.628080502327286</v>
      </c>
      <c r="R210" s="5">
        <v>52.355718663843057</v>
      </c>
    </row>
    <row r="211" spans="1:18" x14ac:dyDescent="0.35">
      <c r="A211">
        <v>210</v>
      </c>
      <c r="B211">
        <v>105</v>
      </c>
      <c r="C211">
        <v>1</v>
      </c>
      <c r="D211" t="s">
        <v>21</v>
      </c>
      <c r="E211">
        <f t="shared" si="6"/>
        <v>1205</v>
      </c>
      <c r="F211">
        <f t="shared" si="7"/>
        <v>12</v>
      </c>
      <c r="G211">
        <v>3</v>
      </c>
      <c r="H211">
        <v>26.367000000000001</v>
      </c>
      <c r="I211">
        <v>7</v>
      </c>
      <c r="J211" t="str">
        <f>VLOOKUP(I211,'[1]Varieties List'!$A$1:$B$97,2,FALSE)</f>
        <v>KWS Santiago</v>
      </c>
      <c r="K211" t="s">
        <v>20</v>
      </c>
      <c r="L211" s="4">
        <v>1.0762068202643706</v>
      </c>
      <c r="M211" s="5">
        <v>-26.935738682003301</v>
      </c>
      <c r="N211" s="5">
        <v>1413.5158784613363</v>
      </c>
      <c r="P211" s="4">
        <v>0.39265154900029153</v>
      </c>
      <c r="Q211" s="5">
        <v>72.213733082983111</v>
      </c>
      <c r="R211" s="5">
        <v>53.313310739198762</v>
      </c>
    </row>
    <row r="212" spans="1:18" x14ac:dyDescent="0.35">
      <c r="A212">
        <v>211</v>
      </c>
      <c r="B212">
        <v>106</v>
      </c>
      <c r="C212">
        <v>1</v>
      </c>
      <c r="D212" t="s">
        <v>19</v>
      </c>
      <c r="E212">
        <f t="shared" si="6"/>
        <v>1206</v>
      </c>
      <c r="F212">
        <f t="shared" si="7"/>
        <v>11</v>
      </c>
      <c r="G212">
        <v>2</v>
      </c>
      <c r="H212">
        <v>17.196999999999999</v>
      </c>
      <c r="I212">
        <v>26</v>
      </c>
      <c r="J212" t="str">
        <f>VLOOKUP(I212,'[1]Varieties List'!$A$1:$B$97,2,FALSE)</f>
        <v>Sj L624</v>
      </c>
      <c r="K212" t="s">
        <v>20</v>
      </c>
      <c r="L212" s="4">
        <v>1.0768030829890096</v>
      </c>
      <c r="M212" s="5">
        <v>-26.390752740528683</v>
      </c>
      <c r="N212" s="5">
        <v>1256.75332131952</v>
      </c>
      <c r="P212" s="4">
        <v>0.38007838438671715</v>
      </c>
      <c r="Q212" s="5">
        <v>37.749195468512831</v>
      </c>
      <c r="R212" s="5">
        <v>49.747896488697577</v>
      </c>
    </row>
    <row r="213" spans="1:18" x14ac:dyDescent="0.35">
      <c r="A213">
        <v>212</v>
      </c>
      <c r="B213">
        <v>106</v>
      </c>
      <c r="C213">
        <v>1</v>
      </c>
      <c r="D213" t="s">
        <v>21</v>
      </c>
      <c r="E213">
        <f t="shared" si="6"/>
        <v>1206</v>
      </c>
      <c r="F213">
        <f t="shared" si="7"/>
        <v>12</v>
      </c>
      <c r="G213">
        <v>3</v>
      </c>
      <c r="H213">
        <v>24.507000000000001</v>
      </c>
      <c r="I213">
        <v>22</v>
      </c>
      <c r="J213" t="str">
        <f>VLOOKUP(I213,'[1]Varieties List'!$A$1:$B$97,2,FALSE)</f>
        <v>Sj N1127</v>
      </c>
      <c r="K213" t="s">
        <v>20</v>
      </c>
      <c r="L213" s="4">
        <v>1.0758618096443124</v>
      </c>
      <c r="M213" s="5">
        <v>-27.25107643621039</v>
      </c>
      <c r="N213" s="5">
        <v>1199.2342761659854</v>
      </c>
      <c r="P213" s="4">
        <v>0.43971400547403328</v>
      </c>
      <c r="Q213" s="5">
        <v>201.29478821998904</v>
      </c>
      <c r="R213" s="5">
        <v>44.206535594797892</v>
      </c>
    </row>
    <row r="214" spans="1:18" x14ac:dyDescent="0.35">
      <c r="A214">
        <v>213</v>
      </c>
      <c r="B214">
        <v>107</v>
      </c>
      <c r="C214">
        <v>1</v>
      </c>
      <c r="D214" t="s">
        <v>19</v>
      </c>
      <c r="E214">
        <f t="shared" si="6"/>
        <v>1207</v>
      </c>
      <c r="F214">
        <f t="shared" si="7"/>
        <v>11</v>
      </c>
      <c r="G214">
        <v>2</v>
      </c>
      <c r="H214">
        <v>21.276999999999997</v>
      </c>
      <c r="I214">
        <v>59</v>
      </c>
      <c r="J214" t="str">
        <f>VLOOKUP(I214,'[1]Varieties List'!$A$1:$B$97,2,FALSE)</f>
        <v>Canon</v>
      </c>
      <c r="K214" t="s">
        <v>20</v>
      </c>
      <c r="L214" s="4">
        <v>1.0762615821694557</v>
      </c>
      <c r="M214" s="5">
        <v>-26.885686408399582</v>
      </c>
      <c r="N214" s="5">
        <v>1407.3963945695198</v>
      </c>
      <c r="P214" s="4">
        <v>0.38461821783027655</v>
      </c>
      <c r="Q214" s="5">
        <v>50.192414621792892</v>
      </c>
      <c r="R214" s="5">
        <v>51.913325050905058</v>
      </c>
    </row>
    <row r="215" spans="1:18" x14ac:dyDescent="0.35">
      <c r="A215">
        <v>214</v>
      </c>
      <c r="B215">
        <v>107</v>
      </c>
      <c r="C215">
        <v>1</v>
      </c>
      <c r="D215" t="s">
        <v>21</v>
      </c>
      <c r="E215">
        <f t="shared" si="6"/>
        <v>1207</v>
      </c>
      <c r="F215">
        <f t="shared" si="7"/>
        <v>12</v>
      </c>
      <c r="G215">
        <v>3</v>
      </c>
      <c r="H215">
        <v>22.816999999999997</v>
      </c>
      <c r="I215">
        <v>38</v>
      </c>
      <c r="J215" t="str">
        <f>VLOOKUP(I215,'[1]Varieties List'!$A$1:$B$97,2,FALSE)</f>
        <v>Sj M0351</v>
      </c>
      <c r="K215" t="s">
        <v>20</v>
      </c>
      <c r="L215" s="4">
        <v>1.076330108169492</v>
      </c>
      <c r="M215" s="5">
        <v>-26.823053701006959</v>
      </c>
      <c r="N215" s="5">
        <v>1148.0538295222452</v>
      </c>
      <c r="P215" s="4">
        <v>0.46641239145843183</v>
      </c>
      <c r="Q215" s="5">
        <v>274.57633769208172</v>
      </c>
      <c r="R215" s="5">
        <v>39.647554105303414</v>
      </c>
    </row>
    <row r="216" spans="1:18" x14ac:dyDescent="0.35">
      <c r="A216">
        <v>215</v>
      </c>
      <c r="B216">
        <v>108</v>
      </c>
      <c r="C216">
        <v>1</v>
      </c>
      <c r="D216" t="s">
        <v>19</v>
      </c>
      <c r="E216">
        <f t="shared" si="6"/>
        <v>1208</v>
      </c>
      <c r="F216">
        <f t="shared" si="7"/>
        <v>11</v>
      </c>
      <c r="G216">
        <v>2</v>
      </c>
      <c r="H216">
        <v>27.157</v>
      </c>
      <c r="I216">
        <v>66</v>
      </c>
      <c r="J216" t="str">
        <f>VLOOKUP(I216,'[1]Varieties List'!$A$1:$B$97,2,FALSE)</f>
        <v>SEC 312-07-4</v>
      </c>
      <c r="K216" t="s">
        <v>20</v>
      </c>
      <c r="L216" s="4">
        <v>1.077347618155631</v>
      </c>
      <c r="M216" s="5">
        <v>-25.893040204540508</v>
      </c>
      <c r="N216" s="5">
        <v>1435.7505140163225</v>
      </c>
      <c r="P216" s="4">
        <v>0.39282786494039884</v>
      </c>
      <c r="Q216" s="5">
        <v>72.697097878801259</v>
      </c>
      <c r="R216" s="5">
        <v>58.287388917339406</v>
      </c>
    </row>
    <row r="217" spans="1:18" x14ac:dyDescent="0.35">
      <c r="A217">
        <v>216</v>
      </c>
      <c r="B217">
        <v>108</v>
      </c>
      <c r="C217">
        <v>1</v>
      </c>
      <c r="D217" t="s">
        <v>21</v>
      </c>
      <c r="E217">
        <f t="shared" si="6"/>
        <v>1208</v>
      </c>
      <c r="F217">
        <f t="shared" si="7"/>
        <v>12</v>
      </c>
      <c r="G217">
        <v>3</v>
      </c>
      <c r="H217">
        <v>23.187000000000001</v>
      </c>
      <c r="I217">
        <v>62</v>
      </c>
      <c r="J217" t="str">
        <f>VLOOKUP(I217,'[1]Varieties List'!$A$1:$B$97,2,FALSE)</f>
        <v>Br10092p91</v>
      </c>
      <c r="K217" t="s">
        <v>20</v>
      </c>
      <c r="L217" s="4">
        <v>1.0764953314540613</v>
      </c>
      <c r="M217" s="5">
        <v>-26.672039398642493</v>
      </c>
      <c r="N217" s="5">
        <v>1160.219210244366</v>
      </c>
      <c r="P217" s="4">
        <v>0.413905607322824</v>
      </c>
      <c r="Q217" s="5">
        <v>130.4934210643188</v>
      </c>
      <c r="R217" s="5">
        <v>47.557661422016167</v>
      </c>
    </row>
    <row r="218" spans="1:18" x14ac:dyDescent="0.35">
      <c r="A218">
        <v>217</v>
      </c>
      <c r="B218">
        <v>109</v>
      </c>
      <c r="C218">
        <v>1</v>
      </c>
      <c r="D218" t="s">
        <v>19</v>
      </c>
      <c r="E218">
        <f t="shared" si="6"/>
        <v>1209</v>
      </c>
      <c r="F218">
        <f t="shared" si="7"/>
        <v>11</v>
      </c>
      <c r="G218">
        <v>2</v>
      </c>
      <c r="H218">
        <v>24.077000000000002</v>
      </c>
      <c r="I218">
        <v>89</v>
      </c>
      <c r="J218" t="str">
        <f>VLOOKUP(I218,'[1]Varieties List'!$A$1:$B$97,2,FALSE)</f>
        <v>512122.02</v>
      </c>
      <c r="K218" t="s">
        <v>20</v>
      </c>
      <c r="L218" s="4">
        <v>1.0764683137186721</v>
      </c>
      <c r="M218" s="5">
        <v>-26.696733679307322</v>
      </c>
      <c r="N218" s="5">
        <v>1461.8097317709064</v>
      </c>
      <c r="P218" s="4">
        <v>0.37791696439001699</v>
      </c>
      <c r="Q218" s="5">
        <v>31.825362822473355</v>
      </c>
      <c r="R218" s="5">
        <v>55.77368035619773</v>
      </c>
    </row>
    <row r="219" spans="1:18" x14ac:dyDescent="0.35">
      <c r="A219">
        <v>218</v>
      </c>
      <c r="B219">
        <v>109</v>
      </c>
      <c r="C219">
        <v>1</v>
      </c>
      <c r="D219" t="s">
        <v>21</v>
      </c>
      <c r="E219">
        <f t="shared" si="6"/>
        <v>1209</v>
      </c>
      <c r="F219">
        <f t="shared" si="7"/>
        <v>12</v>
      </c>
      <c r="G219">
        <v>3</v>
      </c>
      <c r="H219">
        <v>25.087</v>
      </c>
      <c r="I219">
        <v>87</v>
      </c>
      <c r="J219" t="str">
        <f>VLOOKUP(I219,'[1]Varieties List'!$A$1:$B$97,2,FALSE)</f>
        <v>512099.09</v>
      </c>
      <c r="K219" t="s">
        <v>20</v>
      </c>
      <c r="L219" s="4">
        <v>1.0757575517165889</v>
      </c>
      <c r="M219" s="5">
        <v>-27.346367159351761</v>
      </c>
      <c r="N219" s="5">
        <v>1456.3724139330375</v>
      </c>
      <c r="P219" s="4">
        <v>0.55490617229974259</v>
      </c>
      <c r="Q219" s="5">
        <v>517.75482922131425</v>
      </c>
      <c r="R219" s="5">
        <v>55.359729732483181</v>
      </c>
    </row>
    <row r="220" spans="1:18" x14ac:dyDescent="0.35">
      <c r="A220">
        <v>219</v>
      </c>
      <c r="B220">
        <v>110</v>
      </c>
      <c r="C220">
        <v>1</v>
      </c>
      <c r="D220" t="s">
        <v>19</v>
      </c>
      <c r="E220">
        <f t="shared" si="6"/>
        <v>1210</v>
      </c>
      <c r="F220">
        <f t="shared" si="7"/>
        <v>11</v>
      </c>
      <c r="G220">
        <v>2</v>
      </c>
      <c r="H220">
        <v>19.636999999999997</v>
      </c>
      <c r="I220">
        <v>83</v>
      </c>
      <c r="J220" t="str">
        <f>VLOOKUP(I220,'[1]Varieties List'!$A$1:$B$97,2,FALSE)</f>
        <v>NOS 511085.12</v>
      </c>
      <c r="K220" t="s">
        <v>20</v>
      </c>
      <c r="L220" s="4">
        <v>1.0781889934647322</v>
      </c>
      <c r="M220" s="5">
        <v>-25.124000973619509</v>
      </c>
      <c r="N220" s="5">
        <v>1456.9772226957029</v>
      </c>
      <c r="P220" s="4">
        <v>0.37614586156976854</v>
      </c>
      <c r="Q220" s="5">
        <v>26.971469282510022</v>
      </c>
      <c r="R220" s="5">
        <v>60.281437236824097</v>
      </c>
    </row>
    <row r="221" spans="1:18" x14ac:dyDescent="0.35">
      <c r="A221">
        <v>220</v>
      </c>
      <c r="B221">
        <v>110</v>
      </c>
      <c r="C221">
        <v>1</v>
      </c>
      <c r="D221" t="s">
        <v>21</v>
      </c>
      <c r="E221">
        <f t="shared" si="6"/>
        <v>1210</v>
      </c>
      <c r="F221">
        <f t="shared" si="7"/>
        <v>12</v>
      </c>
      <c r="G221">
        <v>3</v>
      </c>
      <c r="H221">
        <v>22.407</v>
      </c>
      <c r="I221">
        <v>5</v>
      </c>
      <c r="J221" t="str">
        <f>VLOOKUP(I221,'[1]Varieties List'!$A$1:$B$97,2,FALSE)</f>
        <v>Drachmann</v>
      </c>
      <c r="K221" t="s">
        <v>20</v>
      </c>
      <c r="L221" s="4">
        <v>1.0761569171659082</v>
      </c>
      <c r="M221" s="5">
        <v>-26.981349967646462</v>
      </c>
      <c r="N221" s="5">
        <v>1429.3574389982925</v>
      </c>
      <c r="P221" s="4">
        <v>0.41266313292053086</v>
      </c>
      <c r="Q221" s="5">
        <v>127.08580967883064</v>
      </c>
      <c r="R221" s="5">
        <v>59.585562467112744</v>
      </c>
    </row>
    <row r="222" spans="1:18" x14ac:dyDescent="0.35">
      <c r="A222">
        <v>221</v>
      </c>
      <c r="B222">
        <v>111</v>
      </c>
      <c r="C222">
        <v>1</v>
      </c>
      <c r="D222" t="s">
        <v>19</v>
      </c>
      <c r="E222">
        <f t="shared" si="6"/>
        <v>1211</v>
      </c>
      <c r="F222">
        <f t="shared" si="7"/>
        <v>11</v>
      </c>
      <c r="G222">
        <v>2</v>
      </c>
      <c r="H222">
        <v>23.286999999999995</v>
      </c>
      <c r="I222">
        <v>32</v>
      </c>
      <c r="J222" t="str">
        <f>VLOOKUP(I222,'[1]Varieties List'!$A$1:$B$97,2,FALSE)</f>
        <v>Stinger</v>
      </c>
      <c r="K222" t="s">
        <v>20</v>
      </c>
      <c r="L222" s="4">
        <v>1.0774892991856475</v>
      </c>
      <c r="M222" s="5">
        <v>-25.763540921042736</v>
      </c>
      <c r="N222" s="5">
        <v>1209.7178457351461</v>
      </c>
      <c r="P222" s="4">
        <v>0.38218134284782274</v>
      </c>
      <c r="Q222" s="5">
        <v>43.513048528244568</v>
      </c>
      <c r="R222" s="5">
        <v>48.208647104835123</v>
      </c>
    </row>
    <row r="223" spans="1:18" x14ac:dyDescent="0.35">
      <c r="A223">
        <v>222</v>
      </c>
      <c r="B223">
        <v>111</v>
      </c>
      <c r="C223">
        <v>1</v>
      </c>
      <c r="D223" t="s">
        <v>21</v>
      </c>
      <c r="E223">
        <f t="shared" si="6"/>
        <v>1211</v>
      </c>
      <c r="F223">
        <f t="shared" si="7"/>
        <v>12</v>
      </c>
      <c r="G223">
        <v>3</v>
      </c>
      <c r="H223">
        <v>22.516999999999999</v>
      </c>
      <c r="I223">
        <v>78</v>
      </c>
      <c r="J223" t="str">
        <f>VLOOKUP(I223,'[1]Varieties List'!$A$1:$B$97,2,FALSE)</f>
        <v>NOS 511082.28</v>
      </c>
      <c r="K223" t="s">
        <v>20</v>
      </c>
      <c r="L223" s="4">
        <v>1.0764149108367296</v>
      </c>
      <c r="M223" s="5">
        <v>-26.745544013109129</v>
      </c>
      <c r="N223" s="5">
        <v>1149.7002770265906</v>
      </c>
      <c r="P223" s="4">
        <v>0.38956013973179837</v>
      </c>
      <c r="Q223" s="5">
        <v>63.739006469650207</v>
      </c>
      <c r="R223" s="5">
        <v>42.885497914174827</v>
      </c>
    </row>
    <row r="224" spans="1:18" x14ac:dyDescent="0.35">
      <c r="A224">
        <v>223</v>
      </c>
      <c r="B224">
        <v>112</v>
      </c>
      <c r="C224">
        <v>1</v>
      </c>
      <c r="D224" t="s">
        <v>19</v>
      </c>
      <c r="E224">
        <f t="shared" si="6"/>
        <v>1212</v>
      </c>
      <c r="F224">
        <f t="shared" si="7"/>
        <v>11</v>
      </c>
      <c r="G224">
        <v>2</v>
      </c>
      <c r="H224">
        <v>23.577000000000002</v>
      </c>
      <c r="I224">
        <v>82</v>
      </c>
      <c r="J224" t="str">
        <f>VLOOKUP(I224,'[1]Varieties List'!$A$1:$B$97,2,FALSE)</f>
        <v>NOS 511192.39</v>
      </c>
      <c r="K224" t="s">
        <v>20</v>
      </c>
      <c r="L224" s="4">
        <v>1.0774964733938712</v>
      </c>
      <c r="M224" s="5">
        <v>-25.756983541960288</v>
      </c>
      <c r="N224" s="5">
        <v>1272.1253748704835</v>
      </c>
      <c r="P224" s="4">
        <v>0.38136765477057039</v>
      </c>
      <c r="Q224" s="5">
        <v>41.282838422592249</v>
      </c>
      <c r="R224" s="5">
        <v>47.766001405278594</v>
      </c>
    </row>
    <row r="225" spans="1:18" x14ac:dyDescent="0.35">
      <c r="A225">
        <v>224</v>
      </c>
      <c r="B225">
        <v>112</v>
      </c>
      <c r="C225">
        <v>1</v>
      </c>
      <c r="D225" t="s">
        <v>21</v>
      </c>
      <c r="E225">
        <f t="shared" si="6"/>
        <v>1212</v>
      </c>
      <c r="F225">
        <f t="shared" si="7"/>
        <v>12</v>
      </c>
      <c r="G225">
        <v>3</v>
      </c>
      <c r="H225">
        <v>18.766999999999999</v>
      </c>
      <c r="I225">
        <v>18</v>
      </c>
      <c r="J225" t="str">
        <f>VLOOKUP(I225,'[1]Varieties List'!$A$1:$B$97,2,FALSE)</f>
        <v>KWS Leif</v>
      </c>
      <c r="K225" t="s">
        <v>20</v>
      </c>
      <c r="L225" s="4">
        <v>1.075706470740869</v>
      </c>
      <c r="M225" s="5">
        <v>-27.393054596729222</v>
      </c>
      <c r="N225" s="5">
        <v>1307.9237337025982</v>
      </c>
      <c r="P225" s="4">
        <v>0.41038659464210198</v>
      </c>
      <c r="Q225" s="5">
        <v>120.84239441942022</v>
      </c>
      <c r="R225" s="5">
        <v>52.436358061412449</v>
      </c>
    </row>
    <row r="226" spans="1:18" x14ac:dyDescent="0.35">
      <c r="A226">
        <v>225</v>
      </c>
      <c r="B226">
        <v>113</v>
      </c>
      <c r="C226">
        <v>1</v>
      </c>
      <c r="D226" t="s">
        <v>19</v>
      </c>
      <c r="E226">
        <f t="shared" si="6"/>
        <v>1213</v>
      </c>
      <c r="F226">
        <f t="shared" si="7"/>
        <v>11</v>
      </c>
      <c r="G226">
        <v>2</v>
      </c>
      <c r="H226">
        <v>18.526999999999997</v>
      </c>
      <c r="I226">
        <v>16</v>
      </c>
      <c r="J226" t="str">
        <f>VLOOKUP(I226,'[1]Varieties List'!$A$1:$B$97,2,FALSE)</f>
        <v>KWS 308</v>
      </c>
      <c r="K226" t="s">
        <v>20</v>
      </c>
      <c r="L226" s="4">
        <v>1.0767020500710978</v>
      </c>
      <c r="M226" s="5">
        <v>-26.483097596683422</v>
      </c>
      <c r="N226" s="5">
        <v>1374.958614390602</v>
      </c>
      <c r="P226" s="4">
        <v>0.36759158103604817</v>
      </c>
      <c r="Q226" s="5">
        <v>3.5299934583620973</v>
      </c>
      <c r="R226" s="5">
        <v>58.054767389745876</v>
      </c>
    </row>
    <row r="227" spans="1:18" x14ac:dyDescent="0.35">
      <c r="A227">
        <v>226</v>
      </c>
      <c r="B227">
        <v>113</v>
      </c>
      <c r="C227">
        <v>1</v>
      </c>
      <c r="D227" t="s">
        <v>21</v>
      </c>
      <c r="E227">
        <f t="shared" si="6"/>
        <v>1213</v>
      </c>
      <c r="F227">
        <f t="shared" si="7"/>
        <v>12</v>
      </c>
      <c r="G227">
        <v>3</v>
      </c>
      <c r="H227">
        <v>23.466999999999995</v>
      </c>
      <c r="I227">
        <v>39</v>
      </c>
      <c r="J227" t="str">
        <f>VLOOKUP(I227,'[1]Varieties List'!$A$1:$B$97,2,FALSE)</f>
        <v>Sj M0471</v>
      </c>
      <c r="K227" t="s">
        <v>20</v>
      </c>
      <c r="L227" s="4">
        <v>1.0773976509753374</v>
      </c>
      <c r="M227" s="5">
        <v>-25.847309253122226</v>
      </c>
      <c r="N227" s="5">
        <v>1229.5574232656315</v>
      </c>
      <c r="P227" s="4">
        <v>0.37575278593445183</v>
      </c>
      <c r="Q227" s="5">
        <v>25.894227567322471</v>
      </c>
      <c r="R227" s="5">
        <v>44.884272199218529</v>
      </c>
    </row>
    <row r="228" spans="1:18" x14ac:dyDescent="0.35">
      <c r="A228">
        <v>227</v>
      </c>
      <c r="B228">
        <v>114</v>
      </c>
      <c r="C228">
        <v>1</v>
      </c>
      <c r="D228" t="s">
        <v>19</v>
      </c>
      <c r="E228">
        <f t="shared" si="6"/>
        <v>1214</v>
      </c>
      <c r="F228">
        <f t="shared" si="7"/>
        <v>11</v>
      </c>
      <c r="G228">
        <v>2</v>
      </c>
      <c r="H228">
        <v>18.837</v>
      </c>
      <c r="I228">
        <v>50</v>
      </c>
      <c r="J228" t="str">
        <f>VLOOKUP(I228,'[1]Varieties List'!$A$1:$B$97,2,FALSE)</f>
        <v>Gedser</v>
      </c>
      <c r="K228" t="s">
        <v>20</v>
      </c>
      <c r="L228" s="4">
        <v>1.0774889019881084</v>
      </c>
      <c r="M228" s="5">
        <v>-25.763903968023559</v>
      </c>
      <c r="N228" s="5">
        <v>1391.0283900801146</v>
      </c>
      <c r="P228" s="4">
        <v>0.38172229845225203</v>
      </c>
      <c r="Q228" s="5">
        <v>42.254864805025271</v>
      </c>
      <c r="R228" s="5">
        <v>62.510154070014117</v>
      </c>
    </row>
    <row r="229" spans="1:18" x14ac:dyDescent="0.35">
      <c r="A229">
        <v>228</v>
      </c>
      <c r="B229">
        <v>114</v>
      </c>
      <c r="C229">
        <v>1</v>
      </c>
      <c r="D229" t="s">
        <v>21</v>
      </c>
      <c r="E229">
        <f t="shared" si="6"/>
        <v>1214</v>
      </c>
      <c r="F229">
        <f t="shared" si="7"/>
        <v>12</v>
      </c>
      <c r="G229">
        <v>3</v>
      </c>
      <c r="H229">
        <v>23.386999999999997</v>
      </c>
      <c r="I229">
        <v>76</v>
      </c>
      <c r="J229" t="str">
        <f>VLOOKUP(I229,'[1]Varieties List'!$A$1:$B$97,2,FALSE)</f>
        <v>NOS 511014.06</v>
      </c>
      <c r="K229" t="s">
        <v>20</v>
      </c>
      <c r="L229" s="4">
        <v>1.0765008337896393</v>
      </c>
      <c r="M229" s="5">
        <v>-26.667010247909264</v>
      </c>
      <c r="N229" s="5">
        <v>1380.0188650521368</v>
      </c>
      <c r="P229" s="4">
        <v>0.3898165914230865</v>
      </c>
      <c r="Q229" s="5">
        <v>64.442017921561614</v>
      </c>
      <c r="R229" s="5">
        <v>55.602911503227901</v>
      </c>
    </row>
    <row r="230" spans="1:18" x14ac:dyDescent="0.35">
      <c r="A230">
        <v>229</v>
      </c>
      <c r="B230">
        <v>115</v>
      </c>
      <c r="C230">
        <v>1</v>
      </c>
      <c r="D230" t="s">
        <v>19</v>
      </c>
      <c r="E230">
        <f t="shared" si="6"/>
        <v>1215</v>
      </c>
      <c r="F230">
        <f t="shared" si="7"/>
        <v>11</v>
      </c>
      <c r="G230">
        <v>2</v>
      </c>
      <c r="H230">
        <v>21.827000000000002</v>
      </c>
      <c r="I230">
        <v>39</v>
      </c>
      <c r="J230" t="str">
        <f>VLOOKUP(I230,'[1]Varieties List'!$A$1:$B$97,2,FALSE)</f>
        <v>Sj M0471</v>
      </c>
      <c r="K230" t="s">
        <v>20</v>
      </c>
      <c r="L230" s="4">
        <v>1.0767368934484516</v>
      </c>
      <c r="M230" s="5">
        <v>-26.45125050582147</v>
      </c>
      <c r="N230" s="5">
        <v>1317.5061429223065</v>
      </c>
      <c r="P230" s="4">
        <v>0.38677380356579155</v>
      </c>
      <c r="Q230" s="5">
        <v>56.10105177576817</v>
      </c>
      <c r="R230" s="5">
        <v>48.140268990320671</v>
      </c>
    </row>
    <row r="231" spans="1:18" x14ac:dyDescent="0.35">
      <c r="A231">
        <v>230</v>
      </c>
      <c r="B231">
        <v>115</v>
      </c>
      <c r="C231">
        <v>1</v>
      </c>
      <c r="D231" t="s">
        <v>21</v>
      </c>
      <c r="E231">
        <f t="shared" si="6"/>
        <v>1215</v>
      </c>
      <c r="F231">
        <f t="shared" si="7"/>
        <v>12</v>
      </c>
      <c r="G231">
        <v>3</v>
      </c>
      <c r="H231">
        <v>21.827000000000002</v>
      </c>
      <c r="I231">
        <v>58</v>
      </c>
      <c r="J231" t="str">
        <f>VLOOKUP(I231,'[1]Varieties List'!$A$1:$B$97,2,FALSE)</f>
        <v>Kvarn</v>
      </c>
      <c r="K231" t="s">
        <v>20</v>
      </c>
      <c r="L231" s="4">
        <v>1.0764740660822412</v>
      </c>
      <c r="M231" s="5">
        <v>-26.69147600512127</v>
      </c>
      <c r="N231" s="5">
        <v>1454.2713195302133</v>
      </c>
      <c r="P231" s="4">
        <v>0.38282886421176765</v>
      </c>
      <c r="Q231" s="5">
        <v>45.287843947292224</v>
      </c>
      <c r="R231" s="5">
        <v>61.194756974385314</v>
      </c>
    </row>
    <row r="232" spans="1:18" x14ac:dyDescent="0.35">
      <c r="A232">
        <v>231</v>
      </c>
      <c r="B232">
        <v>116</v>
      </c>
      <c r="C232">
        <v>1</v>
      </c>
      <c r="D232" t="s">
        <v>19</v>
      </c>
      <c r="E232">
        <f t="shared" si="6"/>
        <v>1216</v>
      </c>
      <c r="F232">
        <f t="shared" si="7"/>
        <v>11</v>
      </c>
      <c r="G232">
        <v>2</v>
      </c>
      <c r="H232">
        <v>22.846999999999998</v>
      </c>
      <c r="I232">
        <v>53</v>
      </c>
      <c r="J232" t="str">
        <f>VLOOKUP(I232,'[1]Varieties List'!$A$1:$B$97,2,FALSE)</f>
        <v>Ohio</v>
      </c>
      <c r="K232" t="s">
        <v>20</v>
      </c>
      <c r="L232" s="4">
        <v>1.0777589817332232</v>
      </c>
      <c r="M232" s="5">
        <v>-25.517044675868924</v>
      </c>
      <c r="N232" s="5">
        <v>1077.767222658666</v>
      </c>
      <c r="P232" s="4">
        <v>0.37117629109371869</v>
      </c>
      <c r="Q232" s="5">
        <v>13.352760234568837</v>
      </c>
      <c r="R232" s="5">
        <v>42.287871109667371</v>
      </c>
    </row>
    <row r="233" spans="1:18" x14ac:dyDescent="0.35">
      <c r="A233">
        <v>232</v>
      </c>
      <c r="B233">
        <v>116</v>
      </c>
      <c r="C233">
        <v>1</v>
      </c>
      <c r="D233" t="s">
        <v>21</v>
      </c>
      <c r="E233">
        <f t="shared" si="6"/>
        <v>1216</v>
      </c>
      <c r="F233">
        <f t="shared" si="7"/>
        <v>12</v>
      </c>
      <c r="G233">
        <v>3</v>
      </c>
      <c r="H233">
        <v>20.786999999999995</v>
      </c>
      <c r="I233">
        <v>36</v>
      </c>
      <c r="J233" t="str">
        <f>VLOOKUP(I233,'[1]Varieties List'!$A$1:$B$97,2,FALSE)</f>
        <v>Sj N0514</v>
      </c>
      <c r="K233" t="s">
        <v>20</v>
      </c>
      <c r="L233" s="4">
        <v>1.0763231390009995</v>
      </c>
      <c r="M233" s="5">
        <v>-26.829423519212611</v>
      </c>
      <c r="N233" s="5">
        <v>1331.8468280217508</v>
      </c>
      <c r="P233" s="4">
        <v>0.37453510031616838</v>
      </c>
      <c r="Q233" s="5">
        <v>22.557158520849622</v>
      </c>
      <c r="R233" s="5">
        <v>48.277024577443186</v>
      </c>
    </row>
    <row r="234" spans="1:18" x14ac:dyDescent="0.35">
      <c r="A234">
        <v>233</v>
      </c>
      <c r="B234">
        <v>117</v>
      </c>
      <c r="C234">
        <v>1</v>
      </c>
      <c r="D234" t="s">
        <v>19</v>
      </c>
      <c r="E234">
        <f t="shared" si="6"/>
        <v>1217</v>
      </c>
      <c r="F234">
        <f t="shared" si="7"/>
        <v>11</v>
      </c>
      <c r="G234">
        <v>2</v>
      </c>
      <c r="H234">
        <v>16.276999999999997</v>
      </c>
      <c r="I234">
        <v>48</v>
      </c>
      <c r="J234" t="str">
        <f>VLOOKUP(I234,'[1]Varieties List'!$A$1:$B$97,2,FALSE)</f>
        <v>Skagen</v>
      </c>
      <c r="K234" t="s">
        <v>20</v>
      </c>
      <c r="L234" s="4">
        <v>1.0778873560604905</v>
      </c>
      <c r="M234" s="5">
        <v>-25.399707023634999</v>
      </c>
      <c r="N234" s="5">
        <v>1137.8336274204855</v>
      </c>
      <c r="P234" s="4">
        <v>0.37171821804316996</v>
      </c>
      <c r="Q234" s="5">
        <v>14.837801545639916</v>
      </c>
      <c r="R234" s="5">
        <v>52.173479444866075</v>
      </c>
    </row>
    <row r="235" spans="1:18" x14ac:dyDescent="0.35">
      <c r="A235">
        <v>234</v>
      </c>
      <c r="B235">
        <v>117</v>
      </c>
      <c r="C235">
        <v>1</v>
      </c>
      <c r="D235" t="s">
        <v>21</v>
      </c>
      <c r="E235">
        <f t="shared" si="6"/>
        <v>1217</v>
      </c>
      <c r="F235">
        <f t="shared" si="7"/>
        <v>12</v>
      </c>
      <c r="G235">
        <v>3</v>
      </c>
      <c r="H235">
        <v>40.137</v>
      </c>
      <c r="I235">
        <v>29</v>
      </c>
      <c r="J235" t="str">
        <f>VLOOKUP(I235,'[1]Varieties List'!$A$1:$B$97,2,FALSE)</f>
        <v>Sj L635</v>
      </c>
      <c r="K235" t="s">
        <v>20</v>
      </c>
      <c r="L235" s="4">
        <v>1.0755085015410408</v>
      </c>
      <c r="M235" s="5">
        <v>-27.573995763577702</v>
      </c>
      <c r="N235" s="5">
        <v>1395.5736539710149</v>
      </c>
      <c r="P235" s="4">
        <v>0.38570048994280781</v>
      </c>
      <c r="Q235" s="5">
        <v>53.158979211614124</v>
      </c>
      <c r="R235" s="5">
        <v>50.361317701844172</v>
      </c>
    </row>
    <row r="236" spans="1:18" x14ac:dyDescent="0.35">
      <c r="A236">
        <v>235</v>
      </c>
      <c r="B236">
        <v>118</v>
      </c>
      <c r="C236">
        <v>1</v>
      </c>
      <c r="D236" t="s">
        <v>19</v>
      </c>
      <c r="E236">
        <f t="shared" si="6"/>
        <v>1218</v>
      </c>
      <c r="F236">
        <f t="shared" si="7"/>
        <v>11</v>
      </c>
      <c r="G236">
        <v>2</v>
      </c>
      <c r="H236">
        <v>22.827000000000002</v>
      </c>
      <c r="I236">
        <v>2</v>
      </c>
      <c r="J236" t="str">
        <f>VLOOKUP(I236,'[1]Varieties List'!$A$1:$B$97,2,FALSE)</f>
        <v>Benchmark</v>
      </c>
      <c r="K236" t="s">
        <v>20</v>
      </c>
      <c r="L236" s="4">
        <v>1.0771981315623747</v>
      </c>
      <c r="M236" s="5">
        <v>-26.029673526148549</v>
      </c>
      <c r="N236" s="5">
        <v>1138.823292910198</v>
      </c>
      <c r="P236" s="4">
        <v>0.37943411063866694</v>
      </c>
      <c r="Q236" s="5">
        <v>35.983398913007854</v>
      </c>
      <c r="R236" s="5">
        <v>41.474791949680132</v>
      </c>
    </row>
    <row r="237" spans="1:18" x14ac:dyDescent="0.35">
      <c r="A237">
        <v>236</v>
      </c>
      <c r="B237">
        <v>118</v>
      </c>
      <c r="C237">
        <v>1</v>
      </c>
      <c r="D237" t="s">
        <v>21</v>
      </c>
      <c r="E237">
        <f t="shared" si="6"/>
        <v>1218</v>
      </c>
      <c r="F237">
        <f t="shared" si="7"/>
        <v>12</v>
      </c>
      <c r="G237">
        <v>3</v>
      </c>
      <c r="H237">
        <v>29.007000000000001</v>
      </c>
      <c r="I237">
        <v>69</v>
      </c>
      <c r="J237" t="str">
        <f>VLOOKUP(I237,'[1]Varieties List'!$A$1:$B$97,2,FALSE)</f>
        <v>NOS 510032.7</v>
      </c>
      <c r="K237" t="s">
        <v>20</v>
      </c>
      <c r="L237" s="4">
        <v>1.0764643193251295</v>
      </c>
      <c r="M237" s="5">
        <v>-26.700384564286566</v>
      </c>
      <c r="N237" s="5">
        <v>1149.9349411815076</v>
      </c>
      <c r="P237" s="4">
        <v>0.3810016441439687</v>
      </c>
      <c r="Q237" s="5">
        <v>40.279664166311491</v>
      </c>
      <c r="R237" s="5">
        <v>43.605322294104433</v>
      </c>
    </row>
    <row r="238" spans="1:18" x14ac:dyDescent="0.35">
      <c r="A238">
        <v>237</v>
      </c>
      <c r="B238">
        <v>119</v>
      </c>
      <c r="C238">
        <v>1</v>
      </c>
      <c r="D238" t="s">
        <v>19</v>
      </c>
      <c r="E238">
        <f t="shared" si="6"/>
        <v>1219</v>
      </c>
      <c r="F238">
        <f t="shared" si="7"/>
        <v>11</v>
      </c>
      <c r="G238">
        <v>2</v>
      </c>
      <c r="H238">
        <v>27.547000000000001</v>
      </c>
      <c r="I238">
        <v>81</v>
      </c>
      <c r="J238" t="str">
        <f>VLOOKUP(I238,'[1]Varieties List'!$A$1:$B$97,2,FALSE)</f>
        <v>NOS 511192.33</v>
      </c>
      <c r="K238" t="s">
        <v>20</v>
      </c>
      <c r="L238" s="4">
        <v>1.0760044794174712</v>
      </c>
      <c r="M238" s="5">
        <v>-27.120677337678654</v>
      </c>
      <c r="N238" s="5">
        <v>1231.6439668028918</v>
      </c>
      <c r="P238" s="4">
        <v>0.3951169705192541</v>
      </c>
      <c r="Q238" s="5">
        <v>78.972766644166327</v>
      </c>
      <c r="R238" s="5">
        <v>47.215733875636744</v>
      </c>
    </row>
    <row r="239" spans="1:18" x14ac:dyDescent="0.35">
      <c r="A239">
        <v>238</v>
      </c>
      <c r="B239">
        <v>119</v>
      </c>
      <c r="C239">
        <v>1</v>
      </c>
      <c r="D239" t="s">
        <v>21</v>
      </c>
      <c r="E239">
        <f t="shared" si="6"/>
        <v>1219</v>
      </c>
      <c r="F239">
        <f t="shared" si="7"/>
        <v>12</v>
      </c>
      <c r="G239">
        <v>3</v>
      </c>
      <c r="H239">
        <v>31.426999999999996</v>
      </c>
      <c r="I239">
        <v>72</v>
      </c>
      <c r="J239" t="str">
        <f>VLOOKUP(I239,'[1]Varieties List'!$A$1:$B$97,2,FALSE)</f>
        <v>NOS 510050.19</v>
      </c>
      <c r="K239" t="s">
        <v>20</v>
      </c>
      <c r="L239" s="4">
        <v>1.0774478433443413</v>
      </c>
      <c r="M239" s="5">
        <v>-25.801432424122105</v>
      </c>
      <c r="N239" s="5">
        <v>1443.6410732815771</v>
      </c>
      <c r="P239" s="4">
        <v>0.38994051800680829</v>
      </c>
      <c r="Q239" s="5">
        <v>64.781739370871833</v>
      </c>
      <c r="R239" s="5">
        <v>54.47254823713596</v>
      </c>
    </row>
    <row r="240" spans="1:18" x14ac:dyDescent="0.35">
      <c r="A240">
        <v>239</v>
      </c>
      <c r="B240">
        <v>120</v>
      </c>
      <c r="C240">
        <v>1</v>
      </c>
      <c r="D240" t="s">
        <v>19</v>
      </c>
      <c r="E240">
        <f t="shared" si="6"/>
        <v>1220</v>
      </c>
      <c r="F240">
        <f t="shared" si="7"/>
        <v>11</v>
      </c>
      <c r="G240">
        <v>2</v>
      </c>
      <c r="H240">
        <v>16.176999999999996</v>
      </c>
      <c r="I240">
        <v>4</v>
      </c>
      <c r="J240" t="str">
        <f>VLOOKUP(I240,'[1]Varieties List'!$A$1:$B$97,2,FALSE)</f>
        <v>Pistoria</v>
      </c>
      <c r="K240" t="s">
        <v>20</v>
      </c>
      <c r="L240" s="4">
        <v>1.0768639242289471</v>
      </c>
      <c r="M240" s="5">
        <v>-26.335143293032836</v>
      </c>
      <c r="N240" s="5">
        <v>1131.895053166139</v>
      </c>
      <c r="P240" s="4">
        <v>0.36847755088293777</v>
      </c>
      <c r="Q240" s="5">
        <v>5.9576485003412341</v>
      </c>
      <c r="R240" s="5">
        <v>44.647573235958419</v>
      </c>
    </row>
    <row r="241" spans="1:18" x14ac:dyDescent="0.35">
      <c r="A241">
        <v>240</v>
      </c>
      <c r="B241">
        <v>120</v>
      </c>
      <c r="C241">
        <v>1</v>
      </c>
      <c r="D241" t="s">
        <v>21</v>
      </c>
      <c r="E241">
        <f t="shared" si="6"/>
        <v>1220</v>
      </c>
      <c r="F241">
        <f t="shared" si="7"/>
        <v>12</v>
      </c>
      <c r="G241">
        <v>3</v>
      </c>
      <c r="H241">
        <v>25.236999999999998</v>
      </c>
      <c r="I241">
        <v>73</v>
      </c>
      <c r="J241" t="str">
        <f>VLOOKUP(I241,'[1]Varieties List'!$A$1:$B$97,2,FALSE)</f>
        <v>NOS 509180.09</v>
      </c>
      <c r="K241" t="s">
        <v>20</v>
      </c>
      <c r="L241" s="4">
        <v>1.0760226111518727</v>
      </c>
      <c r="M241" s="5">
        <v>-27.104105042007721</v>
      </c>
      <c r="N241" s="5">
        <v>1289.9047753569084</v>
      </c>
      <c r="P241" s="4">
        <v>0.4158169968232075</v>
      </c>
      <c r="Q241" s="5">
        <v>135.73576560604835</v>
      </c>
      <c r="R241" s="5">
        <v>52.295124630082917</v>
      </c>
    </row>
    <row r="242" spans="1:18" x14ac:dyDescent="0.35">
      <c r="A242">
        <v>241</v>
      </c>
      <c r="B242">
        <v>121</v>
      </c>
      <c r="C242">
        <v>1</v>
      </c>
      <c r="D242" t="s">
        <v>19</v>
      </c>
      <c r="E242">
        <f t="shared" si="6"/>
        <v>1221</v>
      </c>
      <c r="F242">
        <f t="shared" si="7"/>
        <v>11</v>
      </c>
      <c r="G242">
        <v>2</v>
      </c>
      <c r="H242">
        <v>19.596999999999998</v>
      </c>
      <c r="I242">
        <v>79</v>
      </c>
      <c r="J242" t="str">
        <f>VLOOKUP(I242,'[1]Varieties List'!$A$1:$B$97,2,FALSE)</f>
        <v>NOS 511167.10</v>
      </c>
      <c r="K242" t="s">
        <v>20</v>
      </c>
      <c r="L242" s="4">
        <v>1.0766234900170186</v>
      </c>
      <c r="M242" s="5">
        <v>-26.554901953845281</v>
      </c>
      <c r="N242" s="5">
        <v>1258.8476096633581</v>
      </c>
      <c r="P242" s="4">
        <v>0.38023291660903941</v>
      </c>
      <c r="Q242" s="5">
        <v>38.172733839831189</v>
      </c>
      <c r="R242" s="5">
        <v>48.830402635080127</v>
      </c>
    </row>
    <row r="243" spans="1:18" x14ac:dyDescent="0.35">
      <c r="A243">
        <v>242</v>
      </c>
      <c r="B243">
        <v>121</v>
      </c>
      <c r="C243">
        <v>1</v>
      </c>
      <c r="D243" t="s">
        <v>21</v>
      </c>
      <c r="E243">
        <f t="shared" si="6"/>
        <v>1221</v>
      </c>
      <c r="F243">
        <f t="shared" si="7"/>
        <v>12</v>
      </c>
      <c r="G243">
        <v>3</v>
      </c>
      <c r="H243">
        <v>35.977000000000004</v>
      </c>
      <c r="I243">
        <v>53</v>
      </c>
      <c r="J243" t="str">
        <f>VLOOKUP(I243,'[1]Varieties List'!$A$1:$B$97,2,FALSE)</f>
        <v>Ohio</v>
      </c>
      <c r="K243" t="s">
        <v>20</v>
      </c>
      <c r="L243" s="4">
        <v>1.0767952609077802</v>
      </c>
      <c r="M243" s="5">
        <v>-26.397902189060225</v>
      </c>
      <c r="N243" s="5">
        <v>1366.2464757037267</v>
      </c>
      <c r="P243" s="4">
        <v>0.51405348943557128</v>
      </c>
      <c r="Q243" s="5">
        <v>405.43901384285732</v>
      </c>
      <c r="R243" s="5">
        <v>51.365193494816332</v>
      </c>
    </row>
    <row r="244" spans="1:18" x14ac:dyDescent="0.35">
      <c r="A244">
        <v>243</v>
      </c>
      <c r="B244">
        <v>122</v>
      </c>
      <c r="C244">
        <v>1</v>
      </c>
      <c r="D244" t="s">
        <v>19</v>
      </c>
      <c r="E244">
        <f t="shared" si="6"/>
        <v>1222</v>
      </c>
      <c r="F244">
        <f t="shared" si="7"/>
        <v>11</v>
      </c>
      <c r="G244">
        <v>2</v>
      </c>
      <c r="H244">
        <v>25.907</v>
      </c>
      <c r="I244">
        <v>41</v>
      </c>
      <c r="J244" t="str">
        <f>VLOOKUP(I244,'[1]Varieties List'!$A$1:$B$97,2,FALSE)</f>
        <v>Sj M0493</v>
      </c>
      <c r="K244" t="s">
        <v>20</v>
      </c>
      <c r="L244" s="4">
        <v>1.0767966297785232</v>
      </c>
      <c r="M244" s="5">
        <v>-26.396651029682303</v>
      </c>
      <c r="N244" s="5">
        <v>1332.7824950396546</v>
      </c>
      <c r="P244" s="4">
        <v>0.39874279700957349</v>
      </c>
      <c r="Q244" s="5">
        <v>88.913696221523452</v>
      </c>
      <c r="R244" s="5">
        <v>50.744110096339803</v>
      </c>
    </row>
    <row r="245" spans="1:18" x14ac:dyDescent="0.35">
      <c r="A245">
        <v>244</v>
      </c>
      <c r="B245">
        <v>122</v>
      </c>
      <c r="C245">
        <v>1</v>
      </c>
      <c r="D245" t="s">
        <v>21</v>
      </c>
      <c r="E245">
        <f t="shared" si="6"/>
        <v>1222</v>
      </c>
      <c r="F245">
        <f t="shared" si="7"/>
        <v>12</v>
      </c>
      <c r="G245">
        <v>3</v>
      </c>
      <c r="H245">
        <v>21.047000000000001</v>
      </c>
      <c r="I245">
        <v>71</v>
      </c>
      <c r="J245" t="str">
        <f>VLOOKUP(I245,'[1]Varieties List'!$A$1:$B$97,2,FALSE)</f>
        <v>NOS 510050.17</v>
      </c>
      <c r="K245" t="s">
        <v>20</v>
      </c>
      <c r="L245" s="4">
        <v>1.077413133923069</v>
      </c>
      <c r="M245" s="5">
        <v>-25.833157534237994</v>
      </c>
      <c r="N245" s="5">
        <v>1192.8428865121027</v>
      </c>
      <c r="P245" s="4">
        <v>0.55457391642352316</v>
      </c>
      <c r="Q245" s="5">
        <v>516.84098972272352</v>
      </c>
      <c r="R245" s="5">
        <v>46.517695962683064</v>
      </c>
    </row>
    <row r="246" spans="1:18" x14ac:dyDescent="0.35">
      <c r="A246">
        <v>245</v>
      </c>
      <c r="B246">
        <v>123</v>
      </c>
      <c r="C246">
        <v>1</v>
      </c>
      <c r="D246" t="s">
        <v>19</v>
      </c>
      <c r="E246">
        <f t="shared" si="6"/>
        <v>1223</v>
      </c>
      <c r="F246">
        <f t="shared" si="7"/>
        <v>11</v>
      </c>
      <c r="G246">
        <v>2</v>
      </c>
      <c r="H246">
        <v>16.486999999999998</v>
      </c>
      <c r="I246">
        <v>18</v>
      </c>
      <c r="J246" t="str">
        <f>VLOOKUP(I246,'[1]Varieties List'!$A$1:$B$97,2,FALSE)</f>
        <v>KWS Leif</v>
      </c>
      <c r="K246" t="s">
        <v>20</v>
      </c>
      <c r="L246" s="4">
        <v>1.076587217015893</v>
      </c>
      <c r="M246" s="5">
        <v>-26.588055654351962</v>
      </c>
      <c r="N246" s="5">
        <v>1267.5397243034452</v>
      </c>
      <c r="P246" s="4">
        <v>0.37340050924673412</v>
      </c>
      <c r="Q246" s="5">
        <v>19.447883609941243</v>
      </c>
      <c r="R246" s="5">
        <v>48.901964931267955</v>
      </c>
    </row>
    <row r="247" spans="1:18" x14ac:dyDescent="0.35">
      <c r="A247">
        <v>246</v>
      </c>
      <c r="B247">
        <v>123</v>
      </c>
      <c r="C247">
        <v>1</v>
      </c>
      <c r="D247" t="s">
        <v>21</v>
      </c>
      <c r="E247">
        <f t="shared" si="6"/>
        <v>1223</v>
      </c>
      <c r="F247">
        <f t="shared" si="7"/>
        <v>12</v>
      </c>
      <c r="G247">
        <v>3</v>
      </c>
      <c r="H247">
        <v>19.636999999999997</v>
      </c>
      <c r="I247">
        <v>16</v>
      </c>
      <c r="J247" t="str">
        <f>VLOOKUP(I247,'[1]Varieties List'!$A$1:$B$97,2,FALSE)</f>
        <v>KWS 308</v>
      </c>
      <c r="K247" t="s">
        <v>20</v>
      </c>
      <c r="L247" s="4">
        <v>1.0759106663564746</v>
      </c>
      <c r="M247" s="5">
        <v>-27.206421811475145</v>
      </c>
      <c r="N247" s="5">
        <v>1244.6680194834921</v>
      </c>
      <c r="P247" s="4">
        <v>0.37800435642594543</v>
      </c>
      <c r="Q247" s="5">
        <v>32.064874355785058</v>
      </c>
      <c r="R247" s="5">
        <v>46.633964266930924</v>
      </c>
    </row>
    <row r="248" spans="1:18" x14ac:dyDescent="0.35">
      <c r="A248">
        <v>247</v>
      </c>
      <c r="B248">
        <v>124</v>
      </c>
      <c r="C248">
        <v>1</v>
      </c>
      <c r="D248" t="s">
        <v>19</v>
      </c>
      <c r="E248">
        <f t="shared" si="6"/>
        <v>1224</v>
      </c>
      <c r="F248">
        <f t="shared" si="7"/>
        <v>11</v>
      </c>
      <c r="G248">
        <v>2</v>
      </c>
      <c r="H248">
        <v>18.636999999999997</v>
      </c>
      <c r="I248">
        <v>3</v>
      </c>
      <c r="J248" t="str">
        <f>VLOOKUP(I248,'[1]Varieties List'!$A$1:$B$97,2,FALSE)</f>
        <v>Sheriff</v>
      </c>
      <c r="K248" t="s">
        <v>20</v>
      </c>
      <c r="L248" s="4">
        <v>1.0767045513295099</v>
      </c>
      <c r="M248" s="5">
        <v>-26.480811429729172</v>
      </c>
      <c r="N248" s="5">
        <v>1346.9582434020876</v>
      </c>
      <c r="P248" s="4">
        <v>0.37104806077831681</v>
      </c>
      <c r="Q248" s="5">
        <v>13.001373327199024</v>
      </c>
      <c r="R248" s="5">
        <v>50.548159361623085</v>
      </c>
    </row>
    <row r="249" spans="1:18" x14ac:dyDescent="0.35">
      <c r="A249">
        <v>248</v>
      </c>
      <c r="B249">
        <v>124</v>
      </c>
      <c r="C249">
        <v>1</v>
      </c>
      <c r="D249" t="s">
        <v>21</v>
      </c>
      <c r="E249">
        <f t="shared" si="6"/>
        <v>1224</v>
      </c>
      <c r="F249">
        <f t="shared" si="7"/>
        <v>12</v>
      </c>
      <c r="G249">
        <v>3</v>
      </c>
      <c r="H249">
        <v>18.466999999999995</v>
      </c>
      <c r="I249">
        <v>27</v>
      </c>
      <c r="J249" t="str">
        <f>VLOOKUP(I249,'[1]Varieties List'!$A$1:$B$97,2,FALSE)</f>
        <v>Sj M0567</v>
      </c>
      <c r="K249" t="s">
        <v>20</v>
      </c>
      <c r="L249" s="4">
        <v>1.0760618840173879</v>
      </c>
      <c r="M249" s="5">
        <v>-27.068209859428123</v>
      </c>
      <c r="N249" s="5">
        <v>1313.120759457315</v>
      </c>
      <c r="P249" s="4">
        <v>0.37579287177476067</v>
      </c>
      <c r="Q249" s="5">
        <v>26.004084252615908</v>
      </c>
      <c r="R249" s="5">
        <v>48.560100484285172</v>
      </c>
    </row>
    <row r="250" spans="1:18" x14ac:dyDescent="0.35">
      <c r="A250">
        <v>249</v>
      </c>
      <c r="B250">
        <v>125</v>
      </c>
      <c r="C250">
        <v>1</v>
      </c>
      <c r="D250" t="s">
        <v>19</v>
      </c>
      <c r="E250">
        <f t="shared" si="6"/>
        <v>1225</v>
      </c>
      <c r="F250">
        <f t="shared" si="7"/>
        <v>11</v>
      </c>
      <c r="G250">
        <v>2</v>
      </c>
      <c r="H250">
        <v>28.757000000000001</v>
      </c>
      <c r="I250">
        <v>40</v>
      </c>
      <c r="J250" t="str">
        <f>VLOOKUP(I250,'[1]Varieties List'!$A$1:$B$97,2,FALSE)</f>
        <v>Sj M0477</v>
      </c>
      <c r="K250" t="s">
        <v>20</v>
      </c>
      <c r="L250" s="4">
        <v>1.0763236074561626</v>
      </c>
      <c r="M250" s="5">
        <v>-26.82899535134241</v>
      </c>
      <c r="N250" s="5">
        <v>1183.3595978871429</v>
      </c>
      <c r="P250" s="4">
        <v>0.37961805967167872</v>
      </c>
      <c r="Q250" s="5">
        <v>36.487555832259957</v>
      </c>
      <c r="R250" s="5">
        <v>47.39809723074783</v>
      </c>
    </row>
    <row r="251" spans="1:18" x14ac:dyDescent="0.35">
      <c r="A251">
        <v>250</v>
      </c>
      <c r="B251">
        <v>125</v>
      </c>
      <c r="C251">
        <v>1</v>
      </c>
      <c r="D251" t="s">
        <v>21</v>
      </c>
      <c r="E251">
        <f t="shared" si="6"/>
        <v>1225</v>
      </c>
      <c r="F251">
        <f t="shared" si="7"/>
        <v>12</v>
      </c>
      <c r="G251">
        <v>3</v>
      </c>
      <c r="H251">
        <v>19.837</v>
      </c>
      <c r="I251">
        <v>52</v>
      </c>
      <c r="J251" t="str">
        <f>VLOOKUP(I251,'[1]Varieties List'!$A$1:$B$97,2,FALSE)</f>
        <v>Kalmar</v>
      </c>
      <c r="K251" t="s">
        <v>20</v>
      </c>
      <c r="L251" s="4">
        <v>1.0763948350512964</v>
      </c>
      <c r="M251" s="5">
        <v>-26.763893304847986</v>
      </c>
      <c r="N251" s="5">
        <v>1302.7240679136103</v>
      </c>
      <c r="P251" s="4">
        <v>0.39284297000430762</v>
      </c>
      <c r="Q251" s="5">
        <v>72.738508032409328</v>
      </c>
      <c r="R251" s="5">
        <v>43.301161825143012</v>
      </c>
    </row>
    <row r="252" spans="1:18" x14ac:dyDescent="0.35">
      <c r="A252">
        <v>251</v>
      </c>
      <c r="B252">
        <v>126</v>
      </c>
      <c r="C252">
        <v>1</v>
      </c>
      <c r="D252" t="s">
        <v>19</v>
      </c>
      <c r="E252">
        <f t="shared" si="6"/>
        <v>1226</v>
      </c>
      <c r="F252">
        <f t="shared" si="7"/>
        <v>11</v>
      </c>
      <c r="G252">
        <v>2</v>
      </c>
      <c r="H252">
        <v>17.806999999999999</v>
      </c>
      <c r="I252">
        <v>52</v>
      </c>
      <c r="J252" t="str">
        <f>VLOOKUP(I252,'[1]Varieties List'!$A$1:$B$97,2,FALSE)</f>
        <v>Kalmar</v>
      </c>
      <c r="K252" t="s">
        <v>20</v>
      </c>
      <c r="L252" s="4">
        <v>1.0777800175906136</v>
      </c>
      <c r="M252" s="5">
        <v>-25.497817346751233</v>
      </c>
      <c r="N252" s="5">
        <v>1135.2062786796946</v>
      </c>
      <c r="P252" s="4">
        <v>0.36808409680859328</v>
      </c>
      <c r="Q252" s="5">
        <v>4.8795356362638893</v>
      </c>
      <c r="R252" s="5">
        <v>42.366249689091219</v>
      </c>
    </row>
    <row r="253" spans="1:18" x14ac:dyDescent="0.35">
      <c r="A253">
        <v>252</v>
      </c>
      <c r="B253">
        <v>126</v>
      </c>
      <c r="C253">
        <v>1</v>
      </c>
      <c r="D253" t="s">
        <v>21</v>
      </c>
      <c r="E253">
        <f t="shared" si="6"/>
        <v>1226</v>
      </c>
      <c r="F253">
        <f t="shared" si="7"/>
        <v>12</v>
      </c>
      <c r="G253">
        <v>3</v>
      </c>
      <c r="H253">
        <v>23.266999999999999</v>
      </c>
      <c r="I253">
        <v>11</v>
      </c>
      <c r="J253" t="str">
        <f>VLOOKUP(I253,'[1]Varieties List'!$A$1:$B$97,2,FALSE)</f>
        <v>Creator</v>
      </c>
      <c r="K253" t="s">
        <v>20</v>
      </c>
      <c r="L253" s="4">
        <v>1.0763016779917858</v>
      </c>
      <c r="M253" s="5">
        <v>-26.849038870463819</v>
      </c>
      <c r="N253" s="5">
        <v>1156.9610031168004</v>
      </c>
      <c r="P253" s="4">
        <v>0.38444196872003467</v>
      </c>
      <c r="Q253" s="5">
        <v>49.709312675666133</v>
      </c>
      <c r="R253" s="5">
        <v>42.327744834458152</v>
      </c>
    </row>
    <row r="254" spans="1:18" x14ac:dyDescent="0.35">
      <c r="A254">
        <v>253</v>
      </c>
      <c r="B254">
        <v>127</v>
      </c>
      <c r="C254">
        <v>1</v>
      </c>
      <c r="D254" t="s">
        <v>19</v>
      </c>
      <c r="E254">
        <f t="shared" si="6"/>
        <v>1227</v>
      </c>
      <c r="F254">
        <f t="shared" si="7"/>
        <v>11</v>
      </c>
      <c r="G254">
        <v>2</v>
      </c>
      <c r="H254">
        <v>19.176999999999996</v>
      </c>
      <c r="I254">
        <v>46</v>
      </c>
      <c r="J254" t="str">
        <f>VLOOKUP(I254,'[1]Varieties List'!$A$1:$B$97,2,FALSE)</f>
        <v>Oakley</v>
      </c>
      <c r="K254" t="s">
        <v>20</v>
      </c>
      <c r="L254" s="4">
        <v>1.0777080293886192</v>
      </c>
      <c r="M254" s="5">
        <v>-25.563616430368548</v>
      </c>
      <c r="N254" s="5">
        <v>1440.7963587970005</v>
      </c>
      <c r="P254" s="4">
        <v>0.3783656092052789</v>
      </c>
      <c r="Q254" s="5">
        <v>33.054948517952866</v>
      </c>
      <c r="R254" s="5">
        <v>57.468855895774659</v>
      </c>
    </row>
    <row r="255" spans="1:18" x14ac:dyDescent="0.35">
      <c r="A255">
        <v>254</v>
      </c>
      <c r="B255">
        <v>127</v>
      </c>
      <c r="C255">
        <v>1</v>
      </c>
      <c r="D255" t="s">
        <v>21</v>
      </c>
      <c r="E255">
        <f t="shared" si="6"/>
        <v>1227</v>
      </c>
      <c r="F255">
        <f t="shared" si="7"/>
        <v>12</v>
      </c>
      <c r="G255">
        <v>3</v>
      </c>
      <c r="H255">
        <v>23.246999999999996</v>
      </c>
      <c r="I255">
        <v>26</v>
      </c>
      <c r="J255" t="str">
        <f>VLOOKUP(I255,'[1]Varieties List'!$A$1:$B$97,2,FALSE)</f>
        <v>Sj L624</v>
      </c>
      <c r="K255" t="s">
        <v>20</v>
      </c>
      <c r="L255" s="4">
        <v>1.0766248426862872</v>
      </c>
      <c r="M255" s="5">
        <v>-26.553665607045023</v>
      </c>
      <c r="N255" s="5">
        <v>1336.6145467776773</v>
      </c>
      <c r="P255" s="4">
        <v>0.37500988777296024</v>
      </c>
      <c r="Q255" s="5">
        <v>23.858304471126484</v>
      </c>
      <c r="R255" s="5">
        <v>53.55883854423918</v>
      </c>
    </row>
    <row r="256" spans="1:18" x14ac:dyDescent="0.35">
      <c r="A256">
        <v>255</v>
      </c>
      <c r="B256">
        <v>128</v>
      </c>
      <c r="C256">
        <v>1</v>
      </c>
      <c r="D256" t="s">
        <v>19</v>
      </c>
      <c r="E256">
        <f t="shared" si="6"/>
        <v>1228</v>
      </c>
      <c r="F256">
        <f t="shared" si="7"/>
        <v>11</v>
      </c>
      <c r="G256">
        <v>2</v>
      </c>
      <c r="H256">
        <v>19.466999999999995</v>
      </c>
      <c r="I256">
        <v>43</v>
      </c>
      <c r="J256" t="str">
        <f>VLOOKUP(I256,'[1]Varieties List'!$A$1:$B$97,2,FALSE)</f>
        <v>Sj M0564</v>
      </c>
      <c r="K256" t="s">
        <v>20</v>
      </c>
      <c r="L256" s="4">
        <v>1.0774209281491836</v>
      </c>
      <c r="M256" s="5">
        <v>-25.826033456526392</v>
      </c>
      <c r="N256" s="5">
        <v>1180.4298960016863</v>
      </c>
      <c r="P256" s="4">
        <v>0.36963787894958111</v>
      </c>
      <c r="Q256" s="5">
        <v>9.1371406092010936</v>
      </c>
      <c r="R256" s="5">
        <v>49.267058439022776</v>
      </c>
    </row>
    <row r="257" spans="1:18" x14ac:dyDescent="0.35">
      <c r="A257">
        <v>256</v>
      </c>
      <c r="B257">
        <v>128</v>
      </c>
      <c r="C257">
        <v>1</v>
      </c>
      <c r="D257" t="s">
        <v>21</v>
      </c>
      <c r="E257">
        <f t="shared" si="6"/>
        <v>1228</v>
      </c>
      <c r="F257">
        <f t="shared" si="7"/>
        <v>12</v>
      </c>
      <c r="G257">
        <v>3</v>
      </c>
      <c r="H257">
        <v>20.466999999999995</v>
      </c>
      <c r="I257">
        <v>1</v>
      </c>
      <c r="J257" t="str">
        <f>VLOOKUP(I257,'[1]Varieties List'!$A$1:$B$97,2,FALSE)</f>
        <v xml:space="preserve">Hereford </v>
      </c>
      <c r="K257" t="s">
        <v>20</v>
      </c>
      <c r="L257" s="4">
        <v>1.0752421152800273</v>
      </c>
      <c r="M257" s="5">
        <v>-27.817468054665028</v>
      </c>
      <c r="N257" s="5">
        <v>1198.2313039620947</v>
      </c>
      <c r="P257" s="4">
        <v>0.37529377276926379</v>
      </c>
      <c r="Q257" s="5">
        <v>24.636291801899084</v>
      </c>
      <c r="R257" s="5">
        <v>43.146750374193445</v>
      </c>
    </row>
    <row r="258" spans="1:18" x14ac:dyDescent="0.35">
      <c r="A258">
        <v>257</v>
      </c>
      <c r="B258">
        <v>129</v>
      </c>
      <c r="C258">
        <v>1</v>
      </c>
      <c r="D258" t="s">
        <v>19</v>
      </c>
      <c r="E258">
        <f t="shared" si="6"/>
        <v>1229</v>
      </c>
      <c r="F258">
        <f t="shared" si="7"/>
        <v>11</v>
      </c>
      <c r="G258">
        <v>2</v>
      </c>
      <c r="H258">
        <v>20.556999999999999</v>
      </c>
      <c r="I258">
        <v>58</v>
      </c>
      <c r="J258" t="str">
        <f>VLOOKUP(I258,'[1]Varieties List'!$A$1:$B$97,2,FALSE)</f>
        <v>Kvarn</v>
      </c>
      <c r="K258" t="s">
        <v>20</v>
      </c>
      <c r="L258" s="4">
        <v>1.0774524545126407</v>
      </c>
      <c r="M258" s="5">
        <v>-25.797217721748957</v>
      </c>
      <c r="N258" s="5">
        <v>1180.2667108341386</v>
      </c>
      <c r="P258" s="4">
        <v>0.36819593461912853</v>
      </c>
      <c r="Q258" s="5">
        <v>5.1859842138238665</v>
      </c>
      <c r="R258" s="5">
        <v>48.269275162799836</v>
      </c>
    </row>
    <row r="259" spans="1:18" x14ac:dyDescent="0.35">
      <c r="A259">
        <v>258</v>
      </c>
      <c r="B259">
        <v>129</v>
      </c>
      <c r="C259">
        <v>1</v>
      </c>
      <c r="D259" t="s">
        <v>21</v>
      </c>
      <c r="E259">
        <f t="shared" si="6"/>
        <v>1229</v>
      </c>
      <c r="F259">
        <f t="shared" si="7"/>
        <v>12</v>
      </c>
      <c r="G259">
        <v>3</v>
      </c>
      <c r="H259">
        <v>23.596999999999998</v>
      </c>
      <c r="I259">
        <v>42</v>
      </c>
      <c r="J259" t="str">
        <f>VLOOKUP(I259,'[1]Varieties List'!$A$1:$B$97,2,FALSE)</f>
        <v>Sj M0498</v>
      </c>
      <c r="K259" t="s">
        <v>20</v>
      </c>
      <c r="L259" s="4">
        <v>1.0752863624960256</v>
      </c>
      <c r="M259" s="5">
        <v>-27.777026979283772</v>
      </c>
      <c r="N259" s="5">
        <v>1187.5999199731789</v>
      </c>
      <c r="P259" s="4">
        <v>0.4062481722717049</v>
      </c>
      <c r="Q259" s="5">
        <v>109.49348569664404</v>
      </c>
      <c r="R259" s="5">
        <v>41.088272689382293</v>
      </c>
    </row>
    <row r="260" spans="1:18" x14ac:dyDescent="0.35">
      <c r="A260">
        <v>259</v>
      </c>
      <c r="B260">
        <v>130</v>
      </c>
      <c r="C260">
        <v>1</v>
      </c>
      <c r="D260" t="s">
        <v>19</v>
      </c>
      <c r="E260">
        <f t="shared" si="6"/>
        <v>1230</v>
      </c>
      <c r="F260">
        <f t="shared" si="7"/>
        <v>11</v>
      </c>
      <c r="G260">
        <v>2</v>
      </c>
      <c r="H260">
        <v>22.566999999999997</v>
      </c>
      <c r="I260">
        <v>72</v>
      </c>
      <c r="J260" t="str">
        <f>VLOOKUP(I260,'[1]Varieties List'!$A$1:$B$97,2,FALSE)</f>
        <v>NOS 510050.19</v>
      </c>
      <c r="K260" t="s">
        <v>20</v>
      </c>
      <c r="L260" s="4">
        <v>1.0775355093778702</v>
      </c>
      <c r="M260" s="5">
        <v>-25.721303804693225</v>
      </c>
      <c r="N260" s="5">
        <v>1278.6164796594924</v>
      </c>
      <c r="P260" s="4">
        <v>0.36806033507768643</v>
      </c>
      <c r="Q260" s="5">
        <v>4.8144258250879286</v>
      </c>
      <c r="R260" s="5">
        <v>47.341565078854579</v>
      </c>
    </row>
    <row r="261" spans="1:18" x14ac:dyDescent="0.35">
      <c r="A261">
        <v>260</v>
      </c>
      <c r="B261">
        <v>130</v>
      </c>
      <c r="C261">
        <v>1</v>
      </c>
      <c r="D261" t="s">
        <v>21</v>
      </c>
      <c r="E261">
        <f t="shared" si="6"/>
        <v>1230</v>
      </c>
      <c r="F261">
        <f t="shared" si="7"/>
        <v>12</v>
      </c>
      <c r="G261">
        <v>3</v>
      </c>
      <c r="H261">
        <v>21.166999999999998</v>
      </c>
      <c r="I261">
        <v>24</v>
      </c>
      <c r="J261" t="str">
        <f>VLOOKUP(I261,'[1]Varieties List'!$A$1:$B$97,2,FALSE)</f>
        <v>Sj M0560</v>
      </c>
      <c r="K261" t="s">
        <v>20</v>
      </c>
      <c r="L261" s="4">
        <v>1.0766613796440765</v>
      </c>
      <c r="M261" s="5">
        <v>-26.5202706233637</v>
      </c>
      <c r="N261" s="5">
        <v>1211.3408051776371</v>
      </c>
      <c r="P261" s="4">
        <v>0.43896553931027232</v>
      </c>
      <c r="Q261" s="5">
        <v>199.24096970049527</v>
      </c>
      <c r="R261" s="5">
        <v>45.854247206265356</v>
      </c>
    </row>
    <row r="262" spans="1:18" x14ac:dyDescent="0.35">
      <c r="A262">
        <v>261</v>
      </c>
      <c r="B262">
        <v>131</v>
      </c>
      <c r="C262">
        <v>1</v>
      </c>
      <c r="D262" t="s">
        <v>19</v>
      </c>
      <c r="E262">
        <f t="shared" si="6"/>
        <v>1231</v>
      </c>
      <c r="F262">
        <f t="shared" si="7"/>
        <v>11</v>
      </c>
      <c r="G262">
        <v>2</v>
      </c>
      <c r="H262">
        <v>18.786999999999995</v>
      </c>
      <c r="I262">
        <v>45</v>
      </c>
      <c r="J262" t="str">
        <f>VLOOKUP(I262,'[1]Varieties List'!$A$1:$B$97,2,FALSE)</f>
        <v>Hardwicke</v>
      </c>
      <c r="K262" t="s">
        <v>20</v>
      </c>
      <c r="L262" s="4">
        <v>1.0768032234867218</v>
      </c>
      <c r="M262" s="5">
        <v>-26.39062432441883</v>
      </c>
      <c r="N262" s="5">
        <v>1253.1858189849611</v>
      </c>
      <c r="P262" s="4">
        <v>0.36840350387371001</v>
      </c>
      <c r="Q262" s="5">
        <v>5.7547498793095517</v>
      </c>
      <c r="R262" s="5">
        <v>58.240501028844982</v>
      </c>
    </row>
    <row r="263" spans="1:18" x14ac:dyDescent="0.35">
      <c r="A263">
        <v>262</v>
      </c>
      <c r="B263">
        <v>131</v>
      </c>
      <c r="C263">
        <v>1</v>
      </c>
      <c r="D263" t="s">
        <v>21</v>
      </c>
      <c r="E263">
        <f t="shared" ref="E263:E301" si="8">E261+1</f>
        <v>1231</v>
      </c>
      <c r="F263">
        <f t="shared" ref="F263:F326" si="9">F261</f>
        <v>12</v>
      </c>
      <c r="G263">
        <v>3</v>
      </c>
      <c r="H263">
        <v>15.016999999999999</v>
      </c>
      <c r="I263">
        <v>9</v>
      </c>
      <c r="J263" t="str">
        <f>VLOOKUP(I263,'[1]Varieties List'!$A$1:$B$97,2,FALSE)</f>
        <v>RGT Reform</v>
      </c>
      <c r="K263" t="s">
        <v>20</v>
      </c>
      <c r="L263" s="4">
        <v>1.0761931802982705</v>
      </c>
      <c r="M263" s="5">
        <v>-26.948205575586996</v>
      </c>
      <c r="N263" s="5">
        <v>1232.6778276442196</v>
      </c>
      <c r="P263" s="4">
        <v>0.42365163120160265</v>
      </c>
      <c r="Q263" s="5">
        <v>157.22582436421808</v>
      </c>
      <c r="R263" s="5">
        <v>51.374306576391064</v>
      </c>
    </row>
    <row r="264" spans="1:18" x14ac:dyDescent="0.35">
      <c r="A264">
        <v>263</v>
      </c>
      <c r="B264">
        <v>132</v>
      </c>
      <c r="C264">
        <v>1</v>
      </c>
      <c r="D264" t="s">
        <v>19</v>
      </c>
      <c r="E264">
        <f t="shared" si="8"/>
        <v>1232</v>
      </c>
      <c r="F264">
        <f t="shared" si="9"/>
        <v>11</v>
      </c>
      <c r="G264">
        <v>2</v>
      </c>
      <c r="H264">
        <v>24.216999999999995</v>
      </c>
      <c r="I264">
        <v>69</v>
      </c>
      <c r="J264" t="str">
        <f>VLOOKUP(I264,'[1]Varieties List'!$A$1:$B$97,2,FALSE)</f>
        <v>NOS 510032.7</v>
      </c>
      <c r="K264" t="s">
        <v>20</v>
      </c>
      <c r="L264" s="4">
        <v>1.0775161812790388</v>
      </c>
      <c r="M264" s="5">
        <v>-25.738970110365916</v>
      </c>
      <c r="N264" s="5">
        <v>1410.1171260913218</v>
      </c>
      <c r="P264" s="4">
        <v>0.37744367195729323</v>
      </c>
      <c r="Q264" s="5">
        <v>30.528238238203748</v>
      </c>
      <c r="R264" s="5">
        <v>58.493600989478374</v>
      </c>
    </row>
    <row r="265" spans="1:18" x14ac:dyDescent="0.35">
      <c r="A265">
        <v>264</v>
      </c>
      <c r="B265">
        <v>132</v>
      </c>
      <c r="C265">
        <v>1</v>
      </c>
      <c r="D265" t="s">
        <v>21</v>
      </c>
      <c r="E265">
        <f t="shared" si="8"/>
        <v>1232</v>
      </c>
      <c r="F265">
        <f t="shared" si="9"/>
        <v>12</v>
      </c>
      <c r="G265">
        <v>3</v>
      </c>
      <c r="H265">
        <v>18.626999999999999</v>
      </c>
      <c r="I265">
        <v>79</v>
      </c>
      <c r="J265" t="str">
        <f>VLOOKUP(I265,'[1]Varieties List'!$A$1:$B$97,2,FALSE)</f>
        <v>NOS 511167.10</v>
      </c>
      <c r="K265" t="s">
        <v>20</v>
      </c>
      <c r="L265" s="4">
        <v>1.0758143456062672</v>
      </c>
      <c r="M265" s="5">
        <v>-27.294458126254955</v>
      </c>
      <c r="N265" s="5">
        <v>1458.7115697481386</v>
      </c>
      <c r="P265" s="4">
        <v>0.43600049395714829</v>
      </c>
      <c r="Q265" s="5">
        <v>191.10508030225989</v>
      </c>
      <c r="R265" s="5">
        <v>57.322256818406814</v>
      </c>
    </row>
    <row r="266" spans="1:18" x14ac:dyDescent="0.35">
      <c r="A266">
        <v>265</v>
      </c>
      <c r="B266">
        <v>133</v>
      </c>
      <c r="C266">
        <v>1</v>
      </c>
      <c r="D266" t="s">
        <v>19</v>
      </c>
      <c r="E266">
        <f t="shared" si="8"/>
        <v>1233</v>
      </c>
      <c r="F266">
        <f t="shared" si="9"/>
        <v>11</v>
      </c>
      <c r="G266">
        <v>2</v>
      </c>
      <c r="H266">
        <v>17.206999999999997</v>
      </c>
      <c r="I266">
        <v>13</v>
      </c>
      <c r="J266" t="str">
        <f>VLOOKUP(I266,'[1]Varieties List'!$A$1:$B$97,2,FALSE)</f>
        <v>Sj L288</v>
      </c>
      <c r="K266" t="s">
        <v>20</v>
      </c>
      <c r="L266" s="4">
        <v>1.0770852903514498</v>
      </c>
      <c r="M266" s="5">
        <v>-26.13281206346743</v>
      </c>
      <c r="N266" s="5">
        <v>1354.1951444537947</v>
      </c>
      <c r="P266" s="4">
        <v>0.37431780319921021</v>
      </c>
      <c r="Q266" s="5">
        <v>21.961664062069843</v>
      </c>
      <c r="R266" s="5">
        <v>56.453072964296169</v>
      </c>
    </row>
    <row r="267" spans="1:18" x14ac:dyDescent="0.35">
      <c r="A267">
        <v>266</v>
      </c>
      <c r="B267">
        <v>133</v>
      </c>
      <c r="C267">
        <v>1</v>
      </c>
      <c r="D267" t="s">
        <v>21</v>
      </c>
      <c r="E267">
        <f t="shared" si="8"/>
        <v>1233</v>
      </c>
      <c r="F267">
        <f t="shared" si="9"/>
        <v>12</v>
      </c>
      <c r="G267">
        <v>3</v>
      </c>
      <c r="H267">
        <v>22.446999999999999</v>
      </c>
      <c r="I267">
        <v>44</v>
      </c>
      <c r="J267" t="str">
        <f>VLOOKUP(I267,'[1]Varieties List'!$A$1:$B$97,2,FALSE)</f>
        <v>Rockefeller</v>
      </c>
      <c r="K267" t="s">
        <v>20</v>
      </c>
      <c r="L267" s="4">
        <v>1.0764950829681865</v>
      </c>
      <c r="M267" s="5">
        <v>-26.672266515442367</v>
      </c>
      <c r="N267" s="5">
        <v>1164.2164848796383</v>
      </c>
      <c r="P267" s="4">
        <v>0.41930608589785351</v>
      </c>
      <c r="Q267" s="5">
        <v>145.30576639535934</v>
      </c>
      <c r="R267" s="5">
        <v>42.852926233814344</v>
      </c>
    </row>
    <row r="268" spans="1:18" x14ac:dyDescent="0.35">
      <c r="A268">
        <v>267</v>
      </c>
      <c r="B268">
        <v>134</v>
      </c>
      <c r="C268">
        <v>1</v>
      </c>
      <c r="D268" t="s">
        <v>19</v>
      </c>
      <c r="E268">
        <f t="shared" si="8"/>
        <v>1234</v>
      </c>
      <c r="F268">
        <f t="shared" si="9"/>
        <v>11</v>
      </c>
      <c r="G268">
        <v>2</v>
      </c>
      <c r="H268">
        <v>17.647000000000002</v>
      </c>
      <c r="I268">
        <v>8</v>
      </c>
      <c r="J268" t="str">
        <f>VLOOKUP(I268,'[1]Varieties List'!$A$1:$B$97,2,FALSE)</f>
        <v>Evolution</v>
      </c>
      <c r="K268" t="s">
        <v>20</v>
      </c>
      <c r="L268" s="4">
        <v>1.0763904333832544</v>
      </c>
      <c r="M268" s="5">
        <v>-26.767916433672891</v>
      </c>
      <c r="N268" s="5">
        <v>1248.8373189464091</v>
      </c>
      <c r="P268" s="4">
        <v>0.43901391647119131</v>
      </c>
      <c r="Q268" s="5">
        <v>199.37371746541143</v>
      </c>
      <c r="R268" s="5">
        <v>47.924645799077808</v>
      </c>
    </row>
    <row r="269" spans="1:18" x14ac:dyDescent="0.35">
      <c r="A269">
        <v>268</v>
      </c>
      <c r="B269">
        <v>134</v>
      </c>
      <c r="C269">
        <v>1</v>
      </c>
      <c r="D269" t="s">
        <v>21</v>
      </c>
      <c r="E269">
        <f t="shared" si="8"/>
        <v>1234</v>
      </c>
      <c r="F269">
        <f t="shared" si="9"/>
        <v>12</v>
      </c>
      <c r="G269">
        <v>3</v>
      </c>
      <c r="H269">
        <v>16.806999999999999</v>
      </c>
      <c r="I269">
        <v>31</v>
      </c>
      <c r="J269" t="str">
        <f>VLOOKUP(I269,'[1]Varieties List'!$A$1:$B$97,2,FALSE)</f>
        <v>Tuxen</v>
      </c>
      <c r="K269" t="s">
        <v>20</v>
      </c>
      <c r="L269" s="4">
        <v>1.075430594690983</v>
      </c>
      <c r="M269" s="5">
        <v>-27.64520137058798</v>
      </c>
      <c r="N269" s="5">
        <v>1315.136945561527</v>
      </c>
      <c r="P269" s="4">
        <v>0.38084406499850282</v>
      </c>
      <c r="Q269" s="5">
        <v>39.847768205600488</v>
      </c>
      <c r="R269" s="5">
        <v>54.642432745439542</v>
      </c>
    </row>
    <row r="270" spans="1:18" x14ac:dyDescent="0.35">
      <c r="A270">
        <v>269</v>
      </c>
      <c r="B270">
        <v>135</v>
      </c>
      <c r="C270">
        <v>1</v>
      </c>
      <c r="D270" t="s">
        <v>19</v>
      </c>
      <c r="E270">
        <f t="shared" si="8"/>
        <v>1235</v>
      </c>
      <c r="F270">
        <f t="shared" si="9"/>
        <v>11</v>
      </c>
      <c r="G270">
        <v>2</v>
      </c>
      <c r="H270">
        <v>24.746999999999996</v>
      </c>
      <c r="I270">
        <v>84</v>
      </c>
      <c r="J270" t="str">
        <f>VLOOKUP(I270,'[1]Varieties List'!$A$1:$B$97,2,FALSE)</f>
        <v>511016.09</v>
      </c>
      <c r="K270" t="s">
        <v>20</v>
      </c>
      <c r="L270" s="4">
        <v>1.0766355989652414</v>
      </c>
      <c r="M270" s="5">
        <v>-26.543834310509546</v>
      </c>
      <c r="N270" s="5">
        <v>1197.0501973132061</v>
      </c>
      <c r="P270" s="4">
        <v>0.52571445323098165</v>
      </c>
      <c r="Q270" s="5">
        <v>437.48896056256075</v>
      </c>
      <c r="R270" s="5">
        <v>44.474262763586374</v>
      </c>
    </row>
    <row r="271" spans="1:18" x14ac:dyDescent="0.35">
      <c r="A271">
        <v>270</v>
      </c>
      <c r="B271">
        <v>135</v>
      </c>
      <c r="C271">
        <v>1</v>
      </c>
      <c r="D271" t="s">
        <v>21</v>
      </c>
      <c r="E271">
        <f t="shared" si="8"/>
        <v>1235</v>
      </c>
      <c r="F271">
        <f t="shared" si="9"/>
        <v>12</v>
      </c>
      <c r="G271">
        <v>3</v>
      </c>
      <c r="H271">
        <v>21.566999999999997</v>
      </c>
      <c r="I271">
        <v>64</v>
      </c>
      <c r="J271" t="str">
        <f>VLOOKUP(I271,'[1]Varieties List'!$A$1:$B$97,2,FALSE)</f>
        <v>STRG 4019'14</v>
      </c>
      <c r="K271" t="s">
        <v>20</v>
      </c>
      <c r="L271" s="4">
        <v>1.07619397296039</v>
      </c>
      <c r="M271" s="5">
        <v>-26.947481084562849</v>
      </c>
      <c r="N271" s="5">
        <v>1140.4344917346402</v>
      </c>
      <c r="P271" s="4">
        <v>0.4304284465598659</v>
      </c>
      <c r="Q271" s="5">
        <v>175.81705969921578</v>
      </c>
      <c r="R271" s="5">
        <v>41.41848762007784</v>
      </c>
    </row>
    <row r="272" spans="1:18" x14ac:dyDescent="0.35">
      <c r="A272">
        <v>271</v>
      </c>
      <c r="B272">
        <v>136</v>
      </c>
      <c r="C272">
        <v>1</v>
      </c>
      <c r="D272" t="s">
        <v>19</v>
      </c>
      <c r="E272">
        <f t="shared" si="8"/>
        <v>1236</v>
      </c>
      <c r="F272">
        <f t="shared" si="9"/>
        <v>11</v>
      </c>
      <c r="G272">
        <v>2</v>
      </c>
      <c r="H272">
        <v>25.346999999999998</v>
      </c>
      <c r="I272">
        <v>85</v>
      </c>
      <c r="J272" t="str">
        <f>VLOOKUP(I272,'[1]Varieties List'!$A$1:$B$97,2,FALSE)</f>
        <v>512068.15</v>
      </c>
      <c r="K272" t="s">
        <v>20</v>
      </c>
      <c r="L272" s="4">
        <v>1.0771592654454032</v>
      </c>
      <c r="M272" s="5">
        <v>-26.065197759011063</v>
      </c>
      <c r="N272" s="5">
        <v>1148.7071610814737</v>
      </c>
      <c r="P272" s="4">
        <v>0.39524264433415363</v>
      </c>
      <c r="Q272" s="5">
        <v>79.317314472236959</v>
      </c>
      <c r="R272" s="5">
        <v>42.175274563798666</v>
      </c>
    </row>
    <row r="273" spans="1:18" x14ac:dyDescent="0.35">
      <c r="A273">
        <v>272</v>
      </c>
      <c r="B273">
        <v>136</v>
      </c>
      <c r="C273">
        <v>1</v>
      </c>
      <c r="D273" t="s">
        <v>21</v>
      </c>
      <c r="E273">
        <f t="shared" si="8"/>
        <v>1236</v>
      </c>
      <c r="F273">
        <f t="shared" si="9"/>
        <v>12</v>
      </c>
      <c r="G273">
        <v>3</v>
      </c>
      <c r="H273">
        <v>17.806999999999999</v>
      </c>
      <c r="I273">
        <v>88</v>
      </c>
      <c r="J273" t="str">
        <f>VLOOKUP(I273,'[1]Varieties List'!$A$1:$B$97,2,FALSE)</f>
        <v>512102.04</v>
      </c>
      <c r="K273" t="s">
        <v>20</v>
      </c>
      <c r="L273" s="4">
        <v>1.075742567570156</v>
      </c>
      <c r="M273" s="5">
        <v>-27.360062505684933</v>
      </c>
      <c r="N273" s="5">
        <v>1267.0120835038399</v>
      </c>
      <c r="P273" s="4">
        <v>0.41875066274857436</v>
      </c>
      <c r="Q273" s="5">
        <v>143.78228664030328</v>
      </c>
      <c r="R273" s="5">
        <v>50.862589376869202</v>
      </c>
    </row>
    <row r="274" spans="1:18" x14ac:dyDescent="0.35">
      <c r="A274">
        <v>273</v>
      </c>
      <c r="B274">
        <v>137</v>
      </c>
      <c r="C274">
        <v>1</v>
      </c>
      <c r="D274" t="s">
        <v>19</v>
      </c>
      <c r="E274">
        <f t="shared" si="8"/>
        <v>1237</v>
      </c>
      <c r="F274">
        <f t="shared" si="9"/>
        <v>11</v>
      </c>
      <c r="G274">
        <v>2</v>
      </c>
      <c r="H274">
        <v>22.897000000000002</v>
      </c>
      <c r="I274">
        <v>62</v>
      </c>
      <c r="J274" t="str">
        <f>VLOOKUP(I274,'[1]Varieties List'!$A$1:$B$97,2,FALSE)</f>
        <v>Br10092p91</v>
      </c>
      <c r="K274" t="s">
        <v>20</v>
      </c>
      <c r="L274" s="4">
        <v>1.0773208703735426</v>
      </c>
      <c r="M274" s="5">
        <v>-25.917488168516876</v>
      </c>
      <c r="N274" s="5">
        <v>1231.2075635281933</v>
      </c>
      <c r="P274" s="4">
        <v>0.38787987070837499</v>
      </c>
      <c r="Q274" s="5">
        <v>59.132971729689693</v>
      </c>
      <c r="R274" s="5">
        <v>53.666795271078854</v>
      </c>
    </row>
    <row r="275" spans="1:18" x14ac:dyDescent="0.35">
      <c r="A275">
        <v>274</v>
      </c>
      <c r="B275">
        <v>137</v>
      </c>
      <c r="C275">
        <v>1</v>
      </c>
      <c r="D275" t="s">
        <v>21</v>
      </c>
      <c r="E275">
        <f t="shared" si="8"/>
        <v>1237</v>
      </c>
      <c r="F275">
        <f t="shared" si="9"/>
        <v>12</v>
      </c>
      <c r="G275">
        <v>3</v>
      </c>
      <c r="H275">
        <v>23.587</v>
      </c>
      <c r="I275">
        <v>32</v>
      </c>
      <c r="J275" t="str">
        <f>VLOOKUP(I275,'[1]Varieties List'!$A$1:$B$97,2,FALSE)</f>
        <v>Stinger</v>
      </c>
      <c r="K275" t="s">
        <v>20</v>
      </c>
      <c r="L275" s="4">
        <v>1.0761180802700743</v>
      </c>
      <c r="M275" s="5">
        <v>-27.016846744698714</v>
      </c>
      <c r="N275" s="5">
        <v>1292.6701905221746</v>
      </c>
      <c r="P275" s="4">
        <v>0.41355798019279827</v>
      </c>
      <c r="Q275" s="5">
        <v>129.54001002568558</v>
      </c>
      <c r="R275" s="5">
        <v>46.729713242198201</v>
      </c>
    </row>
    <row r="276" spans="1:18" x14ac:dyDescent="0.35">
      <c r="A276">
        <v>275</v>
      </c>
      <c r="B276">
        <v>138</v>
      </c>
      <c r="C276">
        <v>1</v>
      </c>
      <c r="D276" t="s">
        <v>19</v>
      </c>
      <c r="E276">
        <f t="shared" si="8"/>
        <v>1238</v>
      </c>
      <c r="F276">
        <f t="shared" si="9"/>
        <v>11</v>
      </c>
      <c r="G276">
        <v>2</v>
      </c>
      <c r="H276">
        <v>20.386999999999997</v>
      </c>
      <c r="I276">
        <v>51</v>
      </c>
      <c r="J276" t="str">
        <f>VLOOKUP(I276,'[1]Varieties List'!$A$1:$B$97,2,FALSE)</f>
        <v>Torp</v>
      </c>
      <c r="K276" t="s">
        <v>20</v>
      </c>
      <c r="L276" s="4">
        <v>1.0770634316069294</v>
      </c>
      <c r="M276" s="5">
        <v>-26.152791252357041</v>
      </c>
      <c r="N276" s="5">
        <v>1256.932997063672</v>
      </c>
      <c r="P276" s="4">
        <v>0.3732308679655863</v>
      </c>
      <c r="Q276" s="5">
        <v>18.982998517467863</v>
      </c>
      <c r="R276" s="5">
        <v>49.679077065727604</v>
      </c>
    </row>
    <row r="277" spans="1:18" x14ac:dyDescent="0.35">
      <c r="A277">
        <v>276</v>
      </c>
      <c r="B277">
        <v>138</v>
      </c>
      <c r="C277">
        <v>1</v>
      </c>
      <c r="D277" t="s">
        <v>21</v>
      </c>
      <c r="E277">
        <f t="shared" si="8"/>
        <v>1238</v>
      </c>
      <c r="F277">
        <f t="shared" si="9"/>
        <v>12</v>
      </c>
      <c r="G277">
        <v>3</v>
      </c>
      <c r="H277">
        <v>17.136999999999997</v>
      </c>
      <c r="I277">
        <v>34</v>
      </c>
      <c r="J277" t="str">
        <f>VLOOKUP(I277,'[1]Varieties List'!$A$1:$B$97,2,FALSE)</f>
        <v>Sj L024</v>
      </c>
      <c r="K277" t="s">
        <v>20</v>
      </c>
      <c r="L277" s="4">
        <v>1.0759282171615572</v>
      </c>
      <c r="M277" s="5">
        <v>-27.19038051221067</v>
      </c>
      <c r="N277" s="5">
        <v>1299.8342005576078</v>
      </c>
      <c r="P277" s="4">
        <v>0.3877353666809803</v>
      </c>
      <c r="Q277" s="5">
        <v>58.736857555011547</v>
      </c>
      <c r="R277" s="5">
        <v>46.697797056902054</v>
      </c>
    </row>
    <row r="278" spans="1:18" x14ac:dyDescent="0.35">
      <c r="A278">
        <v>277</v>
      </c>
      <c r="B278">
        <v>139</v>
      </c>
      <c r="C278">
        <v>1</v>
      </c>
      <c r="D278" t="s">
        <v>19</v>
      </c>
      <c r="E278">
        <f t="shared" si="8"/>
        <v>1239</v>
      </c>
      <c r="F278">
        <f t="shared" si="9"/>
        <v>11</v>
      </c>
      <c r="G278">
        <v>2</v>
      </c>
      <c r="H278">
        <v>23.126999999999999</v>
      </c>
      <c r="I278">
        <v>80</v>
      </c>
      <c r="J278" t="str">
        <f>VLOOKUP(I278,'[1]Varieties List'!$A$1:$B$97,2,FALSE)</f>
        <v>NOS 511192.01</v>
      </c>
      <c r="K278" t="s">
        <v>20</v>
      </c>
      <c r="L278" s="4">
        <v>1.0763261862961913</v>
      </c>
      <c r="M278" s="5">
        <v>-26.826638292303418</v>
      </c>
      <c r="N278" s="5">
        <v>1111.7298987353204</v>
      </c>
      <c r="P278" s="4">
        <v>0.43379325999321139</v>
      </c>
      <c r="Q278" s="5">
        <v>185.04889012871425</v>
      </c>
      <c r="R278" s="5">
        <v>43.984501586769255</v>
      </c>
    </row>
    <row r="279" spans="1:18" x14ac:dyDescent="0.35">
      <c r="A279">
        <v>278</v>
      </c>
      <c r="B279">
        <v>139</v>
      </c>
      <c r="C279">
        <v>1</v>
      </c>
      <c r="D279" t="s">
        <v>21</v>
      </c>
      <c r="E279">
        <f t="shared" si="8"/>
        <v>1239</v>
      </c>
      <c r="F279">
        <f t="shared" si="9"/>
        <v>12</v>
      </c>
      <c r="G279">
        <v>3</v>
      </c>
      <c r="H279">
        <v>25.157</v>
      </c>
      <c r="I279">
        <v>57</v>
      </c>
      <c r="J279" t="str">
        <f>VLOOKUP(I279,'[1]Varieties List'!$A$1:$B$97,2,FALSE)</f>
        <v>LG Mocca</v>
      </c>
      <c r="K279" t="s">
        <v>20</v>
      </c>
      <c r="L279" s="4">
        <v>1.0768220024123552</v>
      </c>
      <c r="M279" s="5">
        <v>-26.373460222585088</v>
      </c>
      <c r="N279" s="5">
        <v>1180.3117275074346</v>
      </c>
      <c r="P279" s="4">
        <v>0.41967103968304348</v>
      </c>
      <c r="Q279" s="5">
        <v>146.30681369208969</v>
      </c>
      <c r="R279" s="5">
        <v>42.861365688764138</v>
      </c>
    </row>
    <row r="280" spans="1:18" x14ac:dyDescent="0.35">
      <c r="A280">
        <v>279</v>
      </c>
      <c r="B280">
        <v>140</v>
      </c>
      <c r="C280">
        <v>1</v>
      </c>
      <c r="D280" t="s">
        <v>19</v>
      </c>
      <c r="E280">
        <f t="shared" si="8"/>
        <v>1240</v>
      </c>
      <c r="F280">
        <f t="shared" si="9"/>
        <v>11</v>
      </c>
      <c r="G280">
        <v>2</v>
      </c>
      <c r="H280">
        <v>21.176999999999996</v>
      </c>
      <c r="I280">
        <v>64</v>
      </c>
      <c r="J280" t="str">
        <f>VLOOKUP(I280,'[1]Varieties List'!$A$1:$B$97,2,FALSE)</f>
        <v>STRG 4019'14</v>
      </c>
      <c r="K280" t="s">
        <v>20</v>
      </c>
      <c r="L280" s="4">
        <v>1.0772895470316874</v>
      </c>
      <c r="M280" s="5">
        <v>-25.94611826133082</v>
      </c>
      <c r="N280" s="5">
        <v>1150.6088879751533</v>
      </c>
      <c r="P280" s="4">
        <v>0.48306144308699306</v>
      </c>
      <c r="Q280" s="5">
        <v>320.29444727370822</v>
      </c>
      <c r="R280" s="5">
        <v>48.834049138513464</v>
      </c>
    </row>
    <row r="281" spans="1:18" x14ac:dyDescent="0.35">
      <c r="A281">
        <v>280</v>
      </c>
      <c r="B281">
        <v>140</v>
      </c>
      <c r="C281">
        <v>1</v>
      </c>
      <c r="D281" t="s">
        <v>21</v>
      </c>
      <c r="E281">
        <f t="shared" si="8"/>
        <v>1240</v>
      </c>
      <c r="F281">
        <f t="shared" si="9"/>
        <v>12</v>
      </c>
      <c r="G281">
        <v>3</v>
      </c>
      <c r="H281">
        <v>18.337</v>
      </c>
      <c r="I281">
        <v>65</v>
      </c>
      <c r="J281" t="str">
        <f>VLOOKUP(I281,'[1]Varieties List'!$A$1:$B$97,2,FALSE)</f>
        <v>RW41640</v>
      </c>
      <c r="K281" t="s">
        <v>20</v>
      </c>
      <c r="L281" s="4">
        <v>1.0766451180362924</v>
      </c>
      <c r="M281" s="5">
        <v>-26.535133826836208</v>
      </c>
      <c r="N281" s="5">
        <v>1345.8381351634239</v>
      </c>
      <c r="P281" s="4">
        <v>0.4344915433983958</v>
      </c>
      <c r="Q281" s="5">
        <v>186.96480528536773</v>
      </c>
      <c r="R281" s="5">
        <v>49.19914605119645</v>
      </c>
    </row>
    <row r="282" spans="1:18" x14ac:dyDescent="0.35">
      <c r="A282">
        <v>281</v>
      </c>
      <c r="B282">
        <v>141</v>
      </c>
      <c r="C282">
        <v>1</v>
      </c>
      <c r="D282" t="s">
        <v>19</v>
      </c>
      <c r="E282">
        <f t="shared" si="8"/>
        <v>1241</v>
      </c>
      <c r="F282">
        <f t="shared" si="9"/>
        <v>11</v>
      </c>
      <c r="G282">
        <v>2</v>
      </c>
      <c r="H282">
        <v>18.657</v>
      </c>
      <c r="I282">
        <v>28</v>
      </c>
      <c r="J282" t="str">
        <f>VLOOKUP(I282,'[1]Varieties List'!$A$1:$B$97,2,FALSE)</f>
        <v>Sj L123</v>
      </c>
      <c r="K282" t="s">
        <v>20</v>
      </c>
      <c r="L282" s="4">
        <v>1.0765272469822615</v>
      </c>
      <c r="M282" s="5">
        <v>-26.642868505186463</v>
      </c>
      <c r="N282" s="5">
        <v>1255.9297957388715</v>
      </c>
      <c r="P282" s="4">
        <v>0.41820524338214055</v>
      </c>
      <c r="Q282" s="5">
        <v>142.28626297231088</v>
      </c>
      <c r="R282" s="5">
        <v>55.752277546528369</v>
      </c>
    </row>
    <row r="283" spans="1:18" x14ac:dyDescent="0.35">
      <c r="A283">
        <v>282</v>
      </c>
      <c r="B283">
        <v>141</v>
      </c>
      <c r="C283">
        <v>1</v>
      </c>
      <c r="D283" t="s">
        <v>21</v>
      </c>
      <c r="E283">
        <f t="shared" si="8"/>
        <v>1241</v>
      </c>
      <c r="F283">
        <f t="shared" si="9"/>
        <v>12</v>
      </c>
      <c r="G283">
        <v>3</v>
      </c>
      <c r="H283">
        <v>23.246999999999996</v>
      </c>
      <c r="I283">
        <v>84</v>
      </c>
      <c r="J283" t="str">
        <f>VLOOKUP(I283,'[1]Varieties List'!$A$1:$B$97,2,FALSE)</f>
        <v>511016.09</v>
      </c>
      <c r="K283" t="s">
        <v>20</v>
      </c>
      <c r="L283" s="4">
        <v>1.0757708492121851</v>
      </c>
      <c r="M283" s="5">
        <v>-27.334213390004209</v>
      </c>
      <c r="N283" s="5">
        <v>1274.1195999043539</v>
      </c>
      <c r="P283" s="4">
        <v>0.52198500118170876</v>
      </c>
      <c r="Q283" s="5">
        <v>427.2378122224838</v>
      </c>
      <c r="R283" s="5">
        <v>45.896655016090953</v>
      </c>
    </row>
    <row r="284" spans="1:18" x14ac:dyDescent="0.35">
      <c r="A284">
        <v>283</v>
      </c>
      <c r="B284">
        <v>142</v>
      </c>
      <c r="C284">
        <v>1</v>
      </c>
      <c r="D284" t="s">
        <v>19</v>
      </c>
      <c r="E284">
        <f t="shared" si="8"/>
        <v>1242</v>
      </c>
      <c r="F284">
        <f t="shared" si="9"/>
        <v>11</v>
      </c>
      <c r="G284">
        <v>2</v>
      </c>
      <c r="H284">
        <v>19.786999999999995</v>
      </c>
      <c r="I284">
        <v>75</v>
      </c>
      <c r="J284" t="str">
        <f>VLOOKUP(I284,'[1]Varieties List'!$A$1:$B$97,2,FALSE)</f>
        <v>NOS 510052.5</v>
      </c>
      <c r="K284" t="s">
        <v>20</v>
      </c>
      <c r="L284" s="4">
        <v>1.0780979663122945</v>
      </c>
      <c r="M284" s="5">
        <v>-25.2072028236623</v>
      </c>
      <c r="N284" s="5">
        <v>1359.7977204018696</v>
      </c>
      <c r="P284" s="4">
        <v>0.37056795396944903</v>
      </c>
      <c r="Q284" s="5">
        <v>11.68575450379611</v>
      </c>
      <c r="R284" s="5">
        <v>55.190317399173864</v>
      </c>
    </row>
    <row r="285" spans="1:18" x14ac:dyDescent="0.35">
      <c r="A285">
        <v>284</v>
      </c>
      <c r="B285">
        <v>142</v>
      </c>
      <c r="C285">
        <v>1</v>
      </c>
      <c r="D285" t="s">
        <v>21</v>
      </c>
      <c r="E285">
        <f t="shared" si="8"/>
        <v>1242</v>
      </c>
      <c r="F285">
        <f t="shared" si="9"/>
        <v>12</v>
      </c>
      <c r="G285">
        <v>3</v>
      </c>
      <c r="H285">
        <v>20.867000000000001</v>
      </c>
      <c r="I285">
        <v>59</v>
      </c>
      <c r="J285" t="str">
        <f>VLOOKUP(I285,'[1]Varieties List'!$A$1:$B$97,2,FALSE)</f>
        <v>Canon</v>
      </c>
      <c r="K285" t="s">
        <v>20</v>
      </c>
      <c r="L285" s="4">
        <v>1.0760312938964958</v>
      </c>
      <c r="M285" s="5">
        <v>-27.096169063742181</v>
      </c>
      <c r="N285" s="5">
        <v>1162.1597277416602</v>
      </c>
      <c r="P285" s="4">
        <v>0.39546882427133012</v>
      </c>
      <c r="Q285" s="5">
        <v>79.937412473218558</v>
      </c>
      <c r="R285" s="5">
        <v>37.150231496663999</v>
      </c>
    </row>
    <row r="286" spans="1:18" x14ac:dyDescent="0.35">
      <c r="A286">
        <v>285</v>
      </c>
      <c r="B286">
        <v>143</v>
      </c>
      <c r="C286">
        <v>1</v>
      </c>
      <c r="D286" t="s">
        <v>19</v>
      </c>
      <c r="E286">
        <f t="shared" si="8"/>
        <v>1243</v>
      </c>
      <c r="F286">
        <f t="shared" si="9"/>
        <v>11</v>
      </c>
      <c r="G286">
        <v>2</v>
      </c>
      <c r="H286">
        <v>18.286999999999995</v>
      </c>
      <c r="I286">
        <v>23</v>
      </c>
      <c r="J286" t="str">
        <f>VLOOKUP(I286,'[1]Varieties List'!$A$1:$B$97,2,FALSE)</f>
        <v>Sj N1069</v>
      </c>
      <c r="K286" t="s">
        <v>20</v>
      </c>
      <c r="L286" s="4">
        <v>1.0766224469202663</v>
      </c>
      <c r="M286" s="5">
        <v>-26.555855349720247</v>
      </c>
      <c r="N286" s="5">
        <v>1104.1121380440491</v>
      </c>
      <c r="P286" s="4">
        <v>0.40203445035682334</v>
      </c>
      <c r="Q286" s="5">
        <v>97.939049995808844</v>
      </c>
      <c r="R286" s="5">
        <v>46.200798421147887</v>
      </c>
    </row>
    <row r="287" spans="1:18" x14ac:dyDescent="0.35">
      <c r="A287">
        <v>286</v>
      </c>
      <c r="B287">
        <v>143</v>
      </c>
      <c r="C287">
        <v>1</v>
      </c>
      <c r="D287" t="s">
        <v>21</v>
      </c>
      <c r="E287">
        <f t="shared" si="8"/>
        <v>1243</v>
      </c>
      <c r="F287">
        <f t="shared" si="9"/>
        <v>12</v>
      </c>
      <c r="G287">
        <v>3</v>
      </c>
      <c r="H287">
        <v>19.176999999999996</v>
      </c>
      <c r="I287">
        <v>60</v>
      </c>
      <c r="J287" t="str">
        <f>VLOOKUP(I287,'[1]Varieties List'!$A$1:$B$97,2,FALSE)</f>
        <v>Kaldi</v>
      </c>
      <c r="K287" t="s">
        <v>20</v>
      </c>
      <c r="L287" s="4">
        <v>1.0760828465460264</v>
      </c>
      <c r="M287" s="5">
        <v>-27.049050212146973</v>
      </c>
      <c r="N287" s="5">
        <v>1225.4214310330638</v>
      </c>
      <c r="P287" s="4">
        <v>0.42688256828183085</v>
      </c>
      <c r="Q287" s="5">
        <v>166.08912805449927</v>
      </c>
      <c r="R287" s="5">
        <v>42.54654459857467</v>
      </c>
    </row>
    <row r="288" spans="1:18" x14ac:dyDescent="0.35">
      <c r="A288">
        <v>287</v>
      </c>
      <c r="B288">
        <v>144</v>
      </c>
      <c r="C288">
        <v>1</v>
      </c>
      <c r="D288" t="s">
        <v>19</v>
      </c>
      <c r="E288">
        <f t="shared" si="8"/>
        <v>1244</v>
      </c>
      <c r="F288">
        <f t="shared" si="9"/>
        <v>11</v>
      </c>
      <c r="G288">
        <v>2</v>
      </c>
      <c r="H288">
        <v>22.407</v>
      </c>
      <c r="I288">
        <v>76</v>
      </c>
      <c r="J288" t="str">
        <f>VLOOKUP(I288,'[1]Varieties List'!$A$1:$B$97,2,FALSE)</f>
        <v>NOS 511014.06</v>
      </c>
      <c r="K288" t="s">
        <v>20</v>
      </c>
      <c r="L288" s="4">
        <v>1.076638335497115</v>
      </c>
      <c r="M288" s="5">
        <v>-26.54133310538916</v>
      </c>
      <c r="N288" s="5">
        <v>1213.209177466686</v>
      </c>
      <c r="P288" s="4">
        <v>0.38125720656056888</v>
      </c>
      <c r="Q288" s="5">
        <v>40.980117471022339</v>
      </c>
      <c r="R288" s="5">
        <v>43.546844916544217</v>
      </c>
    </row>
    <row r="289" spans="1:18" x14ac:dyDescent="0.35">
      <c r="A289">
        <v>288</v>
      </c>
      <c r="B289">
        <v>144</v>
      </c>
      <c r="C289">
        <v>1</v>
      </c>
      <c r="D289" t="s">
        <v>21</v>
      </c>
      <c r="E289">
        <f t="shared" si="8"/>
        <v>1244</v>
      </c>
      <c r="F289">
        <f t="shared" si="9"/>
        <v>12</v>
      </c>
      <c r="G289">
        <v>3</v>
      </c>
      <c r="H289">
        <v>15.626999999999999</v>
      </c>
      <c r="I289">
        <v>51</v>
      </c>
      <c r="J289" t="str">
        <f>VLOOKUP(I289,'[1]Varieties List'!$A$1:$B$97,2,FALSE)</f>
        <v>Torp</v>
      </c>
      <c r="K289" t="s">
        <v>20</v>
      </c>
      <c r="L289" s="4">
        <v>1.0757277130206095</v>
      </c>
      <c r="M289" s="5">
        <v>-27.373639397782554</v>
      </c>
      <c r="N289" s="5">
        <v>1207.3769792791047</v>
      </c>
      <c r="P289" s="4">
        <v>0.38860865616999146</v>
      </c>
      <c r="Q289" s="5">
        <v>61.130734613655889</v>
      </c>
      <c r="R289" s="5">
        <v>43.963474597530912</v>
      </c>
    </row>
    <row r="290" spans="1:18" x14ac:dyDescent="0.35">
      <c r="A290">
        <v>289</v>
      </c>
      <c r="B290">
        <v>145</v>
      </c>
      <c r="C290">
        <v>1</v>
      </c>
      <c r="D290" t="s">
        <v>19</v>
      </c>
      <c r="E290">
        <f t="shared" si="8"/>
        <v>1245</v>
      </c>
      <c r="F290">
        <f t="shared" si="9"/>
        <v>11</v>
      </c>
      <c r="G290">
        <v>2</v>
      </c>
      <c r="H290">
        <v>15.977</v>
      </c>
      <c r="I290">
        <v>12</v>
      </c>
      <c r="J290" t="str">
        <f>VLOOKUP(I290,'[1]Varieties List'!$A$1:$B$97,2,FALSE)</f>
        <v>Patras</v>
      </c>
      <c r="K290" t="s">
        <v>20</v>
      </c>
      <c r="L290" s="4">
        <v>1.0772952860529901</v>
      </c>
      <c r="M290" s="5">
        <v>-25.94087269491515</v>
      </c>
      <c r="N290" s="5">
        <v>1379.7782726205985</v>
      </c>
      <c r="P290" s="4">
        <v>0.36974505050618595</v>
      </c>
      <c r="Q290" s="5">
        <v>9.4308122554903822</v>
      </c>
      <c r="R290" s="5">
        <v>55.698542555158916</v>
      </c>
    </row>
    <row r="291" spans="1:18" x14ac:dyDescent="0.35">
      <c r="A291">
        <v>290</v>
      </c>
      <c r="B291">
        <v>145</v>
      </c>
      <c r="C291">
        <v>1</v>
      </c>
      <c r="D291" t="s">
        <v>21</v>
      </c>
      <c r="E291">
        <f t="shared" si="8"/>
        <v>1245</v>
      </c>
      <c r="F291">
        <f t="shared" si="9"/>
        <v>12</v>
      </c>
      <c r="G291">
        <v>3</v>
      </c>
      <c r="H291">
        <v>23.356999999999996</v>
      </c>
      <c r="I291">
        <v>47</v>
      </c>
      <c r="J291" t="str">
        <f>VLOOKUP(I291,'[1]Varieties List'!$A$1:$B$97,2,FALSE)</f>
        <v>Ambition</v>
      </c>
      <c r="K291" t="s">
        <v>20</v>
      </c>
      <c r="L291" s="4">
        <v>1.076229205999639</v>
      </c>
      <c r="M291" s="5">
        <v>-26.915278170667648</v>
      </c>
      <c r="N291" s="5">
        <v>1374.1285364146277</v>
      </c>
      <c r="P291" s="4">
        <v>0.46081871272753039</v>
      </c>
      <c r="Q291" s="5">
        <v>259.21959079261597</v>
      </c>
      <c r="R291" s="5">
        <v>50.333518898724172</v>
      </c>
    </row>
    <row r="292" spans="1:18" x14ac:dyDescent="0.35">
      <c r="A292">
        <v>291</v>
      </c>
      <c r="B292">
        <v>146</v>
      </c>
      <c r="C292">
        <v>1</v>
      </c>
      <c r="D292" t="s">
        <v>19</v>
      </c>
      <c r="E292">
        <f t="shared" si="8"/>
        <v>1246</v>
      </c>
      <c r="F292">
        <f t="shared" si="9"/>
        <v>11</v>
      </c>
      <c r="G292">
        <v>2</v>
      </c>
      <c r="H292">
        <v>20.356999999999996</v>
      </c>
      <c r="I292">
        <v>25</v>
      </c>
      <c r="J292" t="str">
        <f>VLOOKUP(I292,'[1]Varieties List'!$A$1:$B$97,2,FALSE)</f>
        <v>Sj M1090</v>
      </c>
      <c r="K292" t="s">
        <v>20</v>
      </c>
      <c r="L292" s="4">
        <v>1.076814464108494</v>
      </c>
      <c r="M292" s="5">
        <v>-26.380350298852214</v>
      </c>
      <c r="N292" s="5">
        <v>1215.246096346669</v>
      </c>
      <c r="P292" s="4">
        <v>0.42421575845772919</v>
      </c>
      <c r="Q292" s="5">
        <v>158.77333121980635</v>
      </c>
      <c r="R292" s="5">
        <v>45.195754499859177</v>
      </c>
    </row>
    <row r="293" spans="1:18" x14ac:dyDescent="0.35">
      <c r="A293">
        <v>292</v>
      </c>
      <c r="B293">
        <v>146</v>
      </c>
      <c r="C293">
        <v>1</v>
      </c>
      <c r="D293" t="s">
        <v>21</v>
      </c>
      <c r="E293">
        <f t="shared" si="8"/>
        <v>1246</v>
      </c>
      <c r="F293">
        <f t="shared" si="9"/>
        <v>12</v>
      </c>
      <c r="G293">
        <v>3</v>
      </c>
      <c r="H293">
        <v>25.106999999999996</v>
      </c>
      <c r="I293">
        <v>41</v>
      </c>
      <c r="J293" t="str">
        <f>VLOOKUP(I293,'[1]Varieties List'!$A$1:$B$97,2,FALSE)</f>
        <v>Sj M0493</v>
      </c>
      <c r="K293" t="s">
        <v>20</v>
      </c>
      <c r="L293" s="4">
        <v>1.0757904458971801</v>
      </c>
      <c r="M293" s="5">
        <v>-27.316302222680843</v>
      </c>
      <c r="N293" s="5">
        <v>1338.7492134201802</v>
      </c>
      <c r="P293" s="4">
        <v>0.40919739489545975</v>
      </c>
      <c r="Q293" s="5">
        <v>117.58112289228865</v>
      </c>
      <c r="R293" s="5">
        <v>50.005814218950498</v>
      </c>
    </row>
    <row r="294" spans="1:18" x14ac:dyDescent="0.35">
      <c r="A294">
        <v>293</v>
      </c>
      <c r="B294">
        <v>147</v>
      </c>
      <c r="C294">
        <v>1</v>
      </c>
      <c r="D294" t="s">
        <v>19</v>
      </c>
      <c r="E294">
        <f t="shared" si="8"/>
        <v>1247</v>
      </c>
      <c r="F294">
        <f t="shared" si="9"/>
        <v>11</v>
      </c>
      <c r="G294">
        <v>2</v>
      </c>
      <c r="H294">
        <v>16.016999999999999</v>
      </c>
      <c r="I294">
        <v>49</v>
      </c>
      <c r="J294" t="str">
        <f>VLOOKUP(I294,'[1]Varieties List'!$A$1:$B$97,2,FALSE)</f>
        <v>Mariboss</v>
      </c>
      <c r="K294" t="s">
        <v>20</v>
      </c>
      <c r="L294" s="4">
        <v>1.0759392325383068</v>
      </c>
      <c r="M294" s="5">
        <v>-27.180312540676344</v>
      </c>
      <c r="N294" s="5">
        <v>1147.7538142583812</v>
      </c>
      <c r="P294" s="4">
        <v>0.37015321780776367</v>
      </c>
      <c r="Q294" s="5">
        <v>10.549278639952401</v>
      </c>
      <c r="R294" s="5">
        <v>43.997360942152767</v>
      </c>
    </row>
    <row r="295" spans="1:18" x14ac:dyDescent="0.35">
      <c r="A295">
        <v>294</v>
      </c>
      <c r="B295">
        <v>147</v>
      </c>
      <c r="C295">
        <v>1</v>
      </c>
      <c r="D295" t="s">
        <v>21</v>
      </c>
      <c r="E295">
        <f t="shared" si="8"/>
        <v>1247</v>
      </c>
      <c r="F295">
        <f t="shared" si="9"/>
        <v>12</v>
      </c>
      <c r="G295">
        <v>3</v>
      </c>
      <c r="H295">
        <v>17.386999999999997</v>
      </c>
      <c r="I295">
        <v>45</v>
      </c>
      <c r="J295" t="str">
        <f>VLOOKUP(I295,'[1]Varieties List'!$A$1:$B$97,2,FALSE)</f>
        <v>Hardwicke</v>
      </c>
      <c r="K295" t="s">
        <v>20</v>
      </c>
      <c r="L295" s="4">
        <v>1.0754621427227942</v>
      </c>
      <c r="M295" s="5">
        <v>-27.616366990803797</v>
      </c>
      <c r="N295" s="5">
        <v>1321.8952951931669</v>
      </c>
      <c r="P295" s="4">
        <v>0.38005682161489024</v>
      </c>
      <c r="Q295" s="5">
        <v>37.690096822418546</v>
      </c>
      <c r="R295" s="5">
        <v>51.499409603042174</v>
      </c>
    </row>
    <row r="296" spans="1:18" x14ac:dyDescent="0.35">
      <c r="A296">
        <v>295</v>
      </c>
      <c r="B296">
        <v>148</v>
      </c>
      <c r="C296">
        <v>1</v>
      </c>
      <c r="D296" t="s">
        <v>19</v>
      </c>
      <c r="E296">
        <f t="shared" si="8"/>
        <v>1248</v>
      </c>
      <c r="F296">
        <f t="shared" si="9"/>
        <v>11</v>
      </c>
      <c r="G296">
        <v>2</v>
      </c>
      <c r="H296">
        <v>18.397000000000002</v>
      </c>
      <c r="I296">
        <v>10</v>
      </c>
      <c r="J296" t="str">
        <f>VLOOKUP(I296,'[1]Varieties List'!$A$1:$B$97,2,FALSE)</f>
        <v>Julius</v>
      </c>
      <c r="K296" t="s">
        <v>20</v>
      </c>
      <c r="L296" s="4">
        <v>1.0769319368942791</v>
      </c>
      <c r="M296" s="5">
        <v>-26.272979016429559</v>
      </c>
      <c r="N296" s="5">
        <v>1379.3589269093161</v>
      </c>
      <c r="P296" s="4">
        <v>0.37406956269416453</v>
      </c>
      <c r="Q296" s="5">
        <v>21.281373607691897</v>
      </c>
      <c r="R296" s="5">
        <v>61.739726048751542</v>
      </c>
    </row>
    <row r="297" spans="1:18" x14ac:dyDescent="0.35">
      <c r="A297">
        <v>296</v>
      </c>
      <c r="B297">
        <v>148</v>
      </c>
      <c r="C297">
        <v>1</v>
      </c>
      <c r="D297" t="s">
        <v>21</v>
      </c>
      <c r="E297">
        <f t="shared" si="8"/>
        <v>1248</v>
      </c>
      <c r="F297">
        <f t="shared" si="9"/>
        <v>12</v>
      </c>
      <c r="G297">
        <v>3</v>
      </c>
      <c r="H297">
        <v>28.706999999999997</v>
      </c>
      <c r="I297">
        <v>90</v>
      </c>
      <c r="J297" t="str">
        <f>VLOOKUP(I297,'[1]Varieties List'!$A$1:$B$97,2,FALSE)</f>
        <v>512147.12</v>
      </c>
      <c r="K297" t="s">
        <v>20</v>
      </c>
      <c r="L297" s="4">
        <v>1.0751089086630554</v>
      </c>
      <c r="M297" s="5">
        <v>-27.939216034811938</v>
      </c>
      <c r="N297" s="5">
        <v>1162.8402646534121</v>
      </c>
      <c r="P297" s="4">
        <v>0.48857041861162415</v>
      </c>
      <c r="Q297" s="5">
        <v>335.42540088772159</v>
      </c>
      <c r="R297" s="5">
        <v>40.910001239520966</v>
      </c>
    </row>
    <row r="298" spans="1:18" x14ac:dyDescent="0.35">
      <c r="A298">
        <v>297</v>
      </c>
      <c r="B298">
        <v>149</v>
      </c>
      <c r="C298">
        <v>1</v>
      </c>
      <c r="D298" t="s">
        <v>19</v>
      </c>
      <c r="E298">
        <f t="shared" si="8"/>
        <v>1249</v>
      </c>
      <c r="F298">
        <f t="shared" si="9"/>
        <v>11</v>
      </c>
      <c r="G298">
        <v>2</v>
      </c>
      <c r="H298">
        <v>20.547000000000001</v>
      </c>
      <c r="I298">
        <v>56</v>
      </c>
      <c r="J298" t="str">
        <f>VLOOKUP(I298,'[1]Varieties List'!$A$1:$B$97,2,FALSE)</f>
        <v>Informer</v>
      </c>
      <c r="K298" t="s">
        <v>20</v>
      </c>
      <c r="L298" s="4">
        <v>1.0764981642429947</v>
      </c>
      <c r="M298" s="5">
        <v>-26.669450221382277</v>
      </c>
      <c r="N298" s="5">
        <v>1227.5872117138865</v>
      </c>
      <c r="P298" s="4">
        <v>0.39948477777145136</v>
      </c>
      <c r="Q298" s="5">
        <v>90.94807430938188</v>
      </c>
      <c r="R298" s="5">
        <v>52.121024723058412</v>
      </c>
    </row>
    <row r="299" spans="1:18" x14ac:dyDescent="0.35">
      <c r="A299">
        <v>298</v>
      </c>
      <c r="B299">
        <v>149</v>
      </c>
      <c r="C299">
        <v>1</v>
      </c>
      <c r="D299" t="s">
        <v>21</v>
      </c>
      <c r="E299">
        <f t="shared" si="8"/>
        <v>1249</v>
      </c>
      <c r="F299">
        <f t="shared" si="9"/>
        <v>12</v>
      </c>
      <c r="G299">
        <v>3</v>
      </c>
      <c r="H299">
        <v>20.617000000000001</v>
      </c>
      <c r="I299">
        <v>63</v>
      </c>
      <c r="J299" t="str">
        <f>VLOOKUP(I299,'[1]Varieties List'!$A$1:$B$97,2,FALSE)</f>
        <v>LGWD14-4219-B</v>
      </c>
      <c r="K299" t="s">
        <v>20</v>
      </c>
      <c r="L299" s="4">
        <v>1.076749550428703</v>
      </c>
      <c r="M299" s="5">
        <v>-26.439681931697375</v>
      </c>
      <c r="N299" s="5">
        <v>1298.8256459925476</v>
      </c>
      <c r="P299" s="4">
        <v>0.43764901073257534</v>
      </c>
      <c r="Q299" s="5">
        <v>195.62844207509573</v>
      </c>
      <c r="R299" s="5">
        <v>47.291294763455966</v>
      </c>
    </row>
    <row r="300" spans="1:18" x14ac:dyDescent="0.35">
      <c r="A300">
        <v>299</v>
      </c>
      <c r="B300">
        <v>150</v>
      </c>
      <c r="C300">
        <v>1</v>
      </c>
      <c r="D300" t="s">
        <v>19</v>
      </c>
      <c r="E300">
        <f t="shared" si="8"/>
        <v>1250</v>
      </c>
      <c r="F300">
        <f t="shared" si="9"/>
        <v>11</v>
      </c>
      <c r="G300">
        <v>2</v>
      </c>
      <c r="H300">
        <v>23.187000000000001</v>
      </c>
      <c r="I300">
        <v>29</v>
      </c>
      <c r="J300" t="str">
        <f>VLOOKUP(I300,'[1]Varieties List'!$A$1:$B$97,2,FALSE)</f>
        <v>Sj L635</v>
      </c>
      <c r="K300" t="s">
        <v>20</v>
      </c>
      <c r="L300" s="4">
        <v>1.0768109836640531</v>
      </c>
      <c r="M300" s="5">
        <v>-26.383531455437772</v>
      </c>
      <c r="N300" s="5">
        <v>1192.8665087052007</v>
      </c>
      <c r="P300" s="4">
        <v>0.39694985707669372</v>
      </c>
      <c r="Q300" s="5">
        <v>83.99790181076952</v>
      </c>
      <c r="R300" s="5">
        <v>43.989912201309536</v>
      </c>
    </row>
    <row r="301" spans="1:18" x14ac:dyDescent="0.35">
      <c r="A301">
        <v>300</v>
      </c>
      <c r="B301">
        <v>150</v>
      </c>
      <c r="C301">
        <v>1</v>
      </c>
      <c r="D301" t="s">
        <v>21</v>
      </c>
      <c r="E301">
        <f t="shared" si="8"/>
        <v>1250</v>
      </c>
      <c r="F301">
        <f t="shared" si="9"/>
        <v>12</v>
      </c>
      <c r="G301">
        <v>3</v>
      </c>
      <c r="H301">
        <v>19.946999999999999</v>
      </c>
      <c r="I301">
        <v>33</v>
      </c>
      <c r="J301" t="str">
        <f>VLOOKUP(I301,'[1]Varieties List'!$A$1:$B$97,2,FALSE)</f>
        <v>Sj L632</v>
      </c>
      <c r="K301" t="s">
        <v>20</v>
      </c>
      <c r="L301" s="4">
        <v>1.0764461589650964</v>
      </c>
      <c r="M301" s="5">
        <v>-26.716983171836127</v>
      </c>
      <c r="N301" s="5">
        <v>1274.8713299456335</v>
      </c>
      <c r="P301" s="4">
        <v>0.41362386108279608</v>
      </c>
      <c r="Q301" s="5">
        <v>129.7206961247538</v>
      </c>
      <c r="R301" s="5">
        <v>55.561284409508382</v>
      </c>
    </row>
    <row r="302" spans="1:18" x14ac:dyDescent="0.35">
      <c r="A302">
        <v>301</v>
      </c>
      <c r="B302">
        <v>151</v>
      </c>
      <c r="C302">
        <v>2</v>
      </c>
      <c r="D302" t="s">
        <v>19</v>
      </c>
      <c r="E302">
        <v>2101</v>
      </c>
      <c r="F302">
        <f t="shared" si="9"/>
        <v>11</v>
      </c>
      <c r="G302">
        <v>2</v>
      </c>
      <c r="H302">
        <v>17.596999999999998</v>
      </c>
      <c r="I302">
        <v>19</v>
      </c>
      <c r="J302" t="str">
        <f>VLOOKUP(I302,'[1]Varieties List'!$A$1:$B$97,2,FALSE)</f>
        <v xml:space="preserve">Sj N0803 </v>
      </c>
      <c r="K302" t="s">
        <v>20</v>
      </c>
      <c r="L302" s="4">
        <v>1.076493294677964</v>
      </c>
      <c r="M302" s="5">
        <v>-26.673901017781791</v>
      </c>
      <c r="N302" s="5">
        <v>1326.6410247965503</v>
      </c>
      <c r="P302" s="4">
        <v>0.36944213070856591</v>
      </c>
      <c r="Q302" s="5">
        <v>8.6007526417493221</v>
      </c>
      <c r="R302" s="5">
        <v>45.268739576187123</v>
      </c>
    </row>
    <row r="303" spans="1:18" x14ac:dyDescent="0.35">
      <c r="A303">
        <v>302</v>
      </c>
      <c r="B303">
        <v>151</v>
      </c>
      <c r="C303">
        <v>2</v>
      </c>
      <c r="D303" t="s">
        <v>21</v>
      </c>
      <c r="E303">
        <v>2101</v>
      </c>
      <c r="F303">
        <f t="shared" si="9"/>
        <v>12</v>
      </c>
      <c r="G303">
        <v>3</v>
      </c>
      <c r="H303">
        <v>28.257000000000001</v>
      </c>
      <c r="I303">
        <v>34</v>
      </c>
      <c r="J303" t="str">
        <f>VLOOKUP(I303,'[1]Varieties List'!$A$1:$B$97,2,FALSE)</f>
        <v>Sj L024</v>
      </c>
      <c r="K303" t="s">
        <v>20</v>
      </c>
      <c r="L303" s="4">
        <v>1.0770306225258439</v>
      </c>
      <c r="M303" s="5">
        <v>-26.182779180778528</v>
      </c>
      <c r="N303" s="5">
        <v>1406.9771293915301</v>
      </c>
      <c r="P303" s="4">
        <v>0.36743787196128663</v>
      </c>
      <c r="Q303" s="5">
        <v>3.1088180450495417</v>
      </c>
      <c r="R303" s="5">
        <v>56.899114583869782</v>
      </c>
    </row>
    <row r="304" spans="1:18" x14ac:dyDescent="0.35">
      <c r="A304">
        <v>303</v>
      </c>
      <c r="B304">
        <v>152</v>
      </c>
      <c r="C304">
        <v>2</v>
      </c>
      <c r="D304" t="s">
        <v>19</v>
      </c>
      <c r="E304">
        <f>E302+1</f>
        <v>2102</v>
      </c>
      <c r="F304">
        <f t="shared" si="9"/>
        <v>11</v>
      </c>
      <c r="G304">
        <v>2</v>
      </c>
      <c r="H304">
        <v>21.117000000000001</v>
      </c>
      <c r="I304">
        <v>21</v>
      </c>
      <c r="J304" t="str">
        <f>VLOOKUP(I304,'[1]Varieties List'!$A$1:$B$97,2,FALSE)</f>
        <v>Sj N1123</v>
      </c>
      <c r="K304" t="s">
        <v>20</v>
      </c>
      <c r="L304" s="4">
        <v>1.0757301576580538</v>
      </c>
      <c r="M304" s="5">
        <v>-27.371405026788576</v>
      </c>
      <c r="N304" s="5">
        <v>1371.2779635347001</v>
      </c>
      <c r="P304" s="4">
        <v>0.36906909391081194</v>
      </c>
      <c r="Q304" s="5">
        <v>7.5785656408220694</v>
      </c>
      <c r="R304" s="5">
        <v>46.861479965547744</v>
      </c>
    </row>
    <row r="305" spans="1:18" x14ac:dyDescent="0.35">
      <c r="A305">
        <v>304</v>
      </c>
      <c r="B305">
        <v>152</v>
      </c>
      <c r="C305">
        <v>2</v>
      </c>
      <c r="D305" t="s">
        <v>21</v>
      </c>
      <c r="E305">
        <f t="shared" ref="E305:E368" si="10">E303+1</f>
        <v>2102</v>
      </c>
      <c r="F305">
        <f t="shared" si="9"/>
        <v>12</v>
      </c>
      <c r="G305">
        <v>3</v>
      </c>
      <c r="H305">
        <v>23.806999999999999</v>
      </c>
      <c r="I305">
        <v>89</v>
      </c>
      <c r="J305" t="str">
        <f>VLOOKUP(I305,'[1]Varieties List'!$A$1:$B$97,2,FALSE)</f>
        <v>512122.02</v>
      </c>
      <c r="K305" t="s">
        <v>20</v>
      </c>
      <c r="L305" s="4">
        <v>1.0776769270006124</v>
      </c>
      <c r="M305" s="5">
        <v>-25.592044790012302</v>
      </c>
      <c r="N305" s="5">
        <v>1430.4586571462378</v>
      </c>
      <c r="P305" s="4">
        <v>0.3680885096502251</v>
      </c>
      <c r="Q305" s="5">
        <v>4.8916273213255304</v>
      </c>
      <c r="R305" s="5">
        <v>54.382226501134923</v>
      </c>
    </row>
    <row r="306" spans="1:18" x14ac:dyDescent="0.35">
      <c r="A306">
        <v>305</v>
      </c>
      <c r="B306">
        <v>153</v>
      </c>
      <c r="C306">
        <v>2</v>
      </c>
      <c r="D306" t="s">
        <v>19</v>
      </c>
      <c r="E306">
        <f t="shared" si="10"/>
        <v>2103</v>
      </c>
      <c r="F306">
        <f t="shared" si="9"/>
        <v>11</v>
      </c>
      <c r="G306">
        <v>2</v>
      </c>
      <c r="H306">
        <v>16.647000000000002</v>
      </c>
      <c r="I306">
        <v>47</v>
      </c>
      <c r="J306" t="str">
        <f>VLOOKUP(I306,'[1]Varieties List'!$A$1:$B$97,2,FALSE)</f>
        <v>Ambition</v>
      </c>
      <c r="K306" t="s">
        <v>20</v>
      </c>
      <c r="L306" s="4">
        <v>1.0771629338131528</v>
      </c>
      <c r="M306" s="5">
        <v>-26.061844815265996</v>
      </c>
      <c r="N306" s="5">
        <v>1196.3525348600263</v>
      </c>
      <c r="P306" s="4">
        <v>0.36907935859038404</v>
      </c>
      <c r="Q306" s="5">
        <v>7.6066925813436903</v>
      </c>
      <c r="R306" s="5">
        <v>46.191541401336885</v>
      </c>
    </row>
    <row r="307" spans="1:18" x14ac:dyDescent="0.35">
      <c r="A307">
        <v>306</v>
      </c>
      <c r="B307">
        <v>153</v>
      </c>
      <c r="C307">
        <v>2</v>
      </c>
      <c r="D307" t="s">
        <v>21</v>
      </c>
      <c r="E307">
        <f t="shared" si="10"/>
        <v>2103</v>
      </c>
      <c r="F307">
        <f t="shared" si="9"/>
        <v>12</v>
      </c>
      <c r="G307">
        <v>3</v>
      </c>
      <c r="H307">
        <v>29.757000000000001</v>
      </c>
      <c r="I307">
        <v>66</v>
      </c>
      <c r="J307" t="str">
        <f>VLOOKUP(I307,'[1]Varieties List'!$A$1:$B$97,2,FALSE)</f>
        <v>SEC 312-07-4</v>
      </c>
      <c r="K307" t="s">
        <v>20</v>
      </c>
      <c r="L307" s="4">
        <v>1.0774808087825847</v>
      </c>
      <c r="M307" s="5">
        <v>-25.77130132900643</v>
      </c>
      <c r="N307" s="5">
        <v>1208.7017634627605</v>
      </c>
      <c r="P307" s="4">
        <v>0.36938574177621558</v>
      </c>
      <c r="Q307" s="5">
        <v>8.4462364728769774</v>
      </c>
      <c r="R307" s="5">
        <v>49.330388838037777</v>
      </c>
    </row>
    <row r="308" spans="1:18" x14ac:dyDescent="0.35">
      <c r="A308">
        <v>307</v>
      </c>
      <c r="B308">
        <v>154</v>
      </c>
      <c r="C308">
        <v>2</v>
      </c>
      <c r="D308" t="s">
        <v>19</v>
      </c>
      <c r="E308">
        <f t="shared" si="10"/>
        <v>2104</v>
      </c>
      <c r="F308">
        <f t="shared" si="9"/>
        <v>11</v>
      </c>
      <c r="G308">
        <v>2</v>
      </c>
      <c r="H308" t="s">
        <v>30</v>
      </c>
      <c r="I308">
        <v>29</v>
      </c>
      <c r="J308" t="str">
        <f>VLOOKUP(I308,'[1]Varieties List'!$A$1:$B$97,2,FALSE)</f>
        <v>Sj L635</v>
      </c>
      <c r="K308" t="s">
        <v>20</v>
      </c>
      <c r="L308" s="4" t="s">
        <v>30</v>
      </c>
      <c r="M308" s="6" t="s">
        <v>30</v>
      </c>
      <c r="N308" s="6" t="s">
        <v>30</v>
      </c>
      <c r="O308" s="6" t="s">
        <v>30</v>
      </c>
      <c r="P308" s="4" t="s">
        <v>30</v>
      </c>
      <c r="Q308" s="6" t="s">
        <v>30</v>
      </c>
      <c r="R308" s="6" t="s">
        <v>30</v>
      </c>
    </row>
    <row r="309" spans="1:18" x14ac:dyDescent="0.35">
      <c r="A309">
        <v>308</v>
      </c>
      <c r="B309">
        <v>154</v>
      </c>
      <c r="C309">
        <v>2</v>
      </c>
      <c r="D309" t="s">
        <v>21</v>
      </c>
      <c r="E309">
        <f t="shared" si="10"/>
        <v>2104</v>
      </c>
      <c r="F309">
        <f t="shared" si="9"/>
        <v>12</v>
      </c>
      <c r="G309">
        <v>3</v>
      </c>
      <c r="H309">
        <v>37.046999999999997</v>
      </c>
      <c r="I309">
        <v>84</v>
      </c>
      <c r="J309" t="str">
        <f>VLOOKUP(I309,'[1]Varieties List'!$A$1:$B$97,2,FALSE)</f>
        <v>511016.09</v>
      </c>
      <c r="K309" t="s">
        <v>20</v>
      </c>
      <c r="L309" s="4">
        <v>1.0773778619192806</v>
      </c>
      <c r="M309" s="5">
        <v>-25.8653968332974</v>
      </c>
      <c r="N309" s="5">
        <v>1394.158769555653</v>
      </c>
      <c r="P309" s="4">
        <v>0.37093579042726382</v>
      </c>
      <c r="Q309" s="5">
        <v>12.693721925963301</v>
      </c>
      <c r="R309" s="5">
        <v>55.275373539868887</v>
      </c>
    </row>
    <row r="310" spans="1:18" x14ac:dyDescent="0.35">
      <c r="A310">
        <v>309</v>
      </c>
      <c r="B310">
        <v>155</v>
      </c>
      <c r="C310">
        <v>2</v>
      </c>
      <c r="D310" t="s">
        <v>19</v>
      </c>
      <c r="E310">
        <f t="shared" si="10"/>
        <v>2105</v>
      </c>
      <c r="F310">
        <f t="shared" si="9"/>
        <v>11</v>
      </c>
      <c r="G310">
        <v>2</v>
      </c>
      <c r="H310" t="s">
        <v>30</v>
      </c>
      <c r="I310">
        <v>65</v>
      </c>
      <c r="J310" t="str">
        <f>VLOOKUP(I310,'[1]Varieties List'!$A$1:$B$97,2,FALSE)</f>
        <v>RW41640</v>
      </c>
      <c r="K310" t="s">
        <v>20</v>
      </c>
      <c r="L310" s="4" t="s">
        <v>30</v>
      </c>
      <c r="M310" s="6" t="s">
        <v>30</v>
      </c>
      <c r="N310" s="6" t="s">
        <v>30</v>
      </c>
      <c r="O310" s="6" t="s">
        <v>30</v>
      </c>
      <c r="P310" s="4" t="s">
        <v>30</v>
      </c>
      <c r="Q310" s="6" t="s">
        <v>30</v>
      </c>
      <c r="R310" s="6" t="s">
        <v>30</v>
      </c>
    </row>
    <row r="311" spans="1:18" x14ac:dyDescent="0.35">
      <c r="A311">
        <v>310</v>
      </c>
      <c r="B311">
        <v>155</v>
      </c>
      <c r="C311">
        <v>2</v>
      </c>
      <c r="D311" t="s">
        <v>21</v>
      </c>
      <c r="E311">
        <f t="shared" si="10"/>
        <v>2105</v>
      </c>
      <c r="F311">
        <f t="shared" si="9"/>
        <v>12</v>
      </c>
      <c r="G311">
        <v>3</v>
      </c>
      <c r="H311">
        <v>39.917000000000002</v>
      </c>
      <c r="I311">
        <v>83</v>
      </c>
      <c r="J311" t="str">
        <f>VLOOKUP(I311,'[1]Varieties List'!$A$1:$B$97,2,FALSE)</f>
        <v>NOS 511085.12</v>
      </c>
      <c r="K311" t="s">
        <v>20</v>
      </c>
      <c r="L311" s="4">
        <v>1.0764831094554561</v>
      </c>
      <c r="M311" s="5">
        <v>-26.683210338939247</v>
      </c>
      <c r="N311" s="5">
        <v>1225.806567282704</v>
      </c>
      <c r="P311" s="4">
        <v>0.3729823289509836</v>
      </c>
      <c r="Q311" s="5">
        <v>18.30190487668688</v>
      </c>
      <c r="R311" s="5">
        <v>44.285755621502652</v>
      </c>
    </row>
    <row r="312" spans="1:18" x14ac:dyDescent="0.35">
      <c r="A312">
        <v>311</v>
      </c>
      <c r="B312">
        <v>156</v>
      </c>
      <c r="C312">
        <v>2</v>
      </c>
      <c r="D312" t="s">
        <v>19</v>
      </c>
      <c r="E312">
        <f t="shared" si="10"/>
        <v>2106</v>
      </c>
      <c r="F312">
        <f t="shared" si="9"/>
        <v>11</v>
      </c>
      <c r="G312">
        <v>2</v>
      </c>
      <c r="H312">
        <v>27.306999999999999</v>
      </c>
      <c r="I312">
        <v>59</v>
      </c>
      <c r="J312" t="str">
        <f>VLOOKUP(I312,'[1]Varieties List'!$A$1:$B$97,2,FALSE)</f>
        <v>Canon</v>
      </c>
      <c r="K312" t="s">
        <v>20</v>
      </c>
      <c r="L312" s="4">
        <v>1.0761705559523473</v>
      </c>
      <c r="M312" s="5">
        <v>-26.968884161409893</v>
      </c>
      <c r="N312" s="5">
        <v>1316.8062677808748</v>
      </c>
      <c r="P312" s="4">
        <v>0.37072929969257934</v>
      </c>
      <c r="Q312" s="5">
        <v>12.12788277057941</v>
      </c>
      <c r="R312" s="5">
        <v>45.427852962663351</v>
      </c>
    </row>
    <row r="313" spans="1:18" x14ac:dyDescent="0.35">
      <c r="A313">
        <v>312</v>
      </c>
      <c r="B313">
        <v>156</v>
      </c>
      <c r="C313">
        <v>2</v>
      </c>
      <c r="D313" t="s">
        <v>21</v>
      </c>
      <c r="E313">
        <f t="shared" si="10"/>
        <v>2106</v>
      </c>
      <c r="F313">
        <f t="shared" si="9"/>
        <v>12</v>
      </c>
      <c r="G313">
        <v>3</v>
      </c>
      <c r="H313">
        <v>28.426999999999996</v>
      </c>
      <c r="I313">
        <v>27</v>
      </c>
      <c r="J313" t="str">
        <f>VLOOKUP(I313,'[1]Varieties List'!$A$1:$B$97,2,FALSE)</f>
        <v>Sj M0567</v>
      </c>
      <c r="K313" t="s">
        <v>20</v>
      </c>
      <c r="L313" s="4">
        <v>1.0767655662805047</v>
      </c>
      <c r="M313" s="5">
        <v>-26.425043319741299</v>
      </c>
      <c r="N313" s="5">
        <v>1182.9419803068663</v>
      </c>
      <c r="P313" s="4">
        <v>0.36974099948746725</v>
      </c>
      <c r="Q313" s="5">
        <v>9.4197116369560732</v>
      </c>
      <c r="R313" s="5">
        <v>46.968938241599467</v>
      </c>
    </row>
    <row r="314" spans="1:18" x14ac:dyDescent="0.35">
      <c r="A314">
        <v>313</v>
      </c>
      <c r="B314">
        <v>157</v>
      </c>
      <c r="C314">
        <v>2</v>
      </c>
      <c r="D314" t="s">
        <v>19</v>
      </c>
      <c r="E314">
        <f t="shared" si="10"/>
        <v>2107</v>
      </c>
      <c r="F314">
        <f t="shared" si="9"/>
        <v>11</v>
      </c>
      <c r="G314">
        <v>2</v>
      </c>
      <c r="H314" t="s">
        <v>30</v>
      </c>
      <c r="I314">
        <v>27</v>
      </c>
      <c r="J314" t="str">
        <f>VLOOKUP(I314,'[1]Varieties List'!$A$1:$B$97,2,FALSE)</f>
        <v>Sj M0567</v>
      </c>
      <c r="K314" t="s">
        <v>20</v>
      </c>
      <c r="L314" s="4" t="s">
        <v>30</v>
      </c>
      <c r="M314" s="6" t="s">
        <v>30</v>
      </c>
      <c r="N314" s="6" t="s">
        <v>30</v>
      </c>
      <c r="O314" s="6" t="s">
        <v>30</v>
      </c>
      <c r="P314" s="4" t="s">
        <v>30</v>
      </c>
      <c r="Q314" s="6" t="s">
        <v>30</v>
      </c>
      <c r="R314" s="6" t="s">
        <v>30</v>
      </c>
    </row>
    <row r="315" spans="1:18" x14ac:dyDescent="0.35">
      <c r="A315">
        <v>314</v>
      </c>
      <c r="B315">
        <v>157</v>
      </c>
      <c r="C315">
        <v>2</v>
      </c>
      <c r="D315" t="s">
        <v>21</v>
      </c>
      <c r="E315">
        <f t="shared" si="10"/>
        <v>2107</v>
      </c>
      <c r="F315">
        <f t="shared" si="9"/>
        <v>12</v>
      </c>
      <c r="G315">
        <v>3</v>
      </c>
      <c r="H315">
        <v>31.626999999999999</v>
      </c>
      <c r="I315">
        <v>30</v>
      </c>
      <c r="J315" t="str">
        <f>VLOOKUP(I315,'[1]Varieties List'!$A$1:$B$97,2,FALSE)</f>
        <v>Ancher</v>
      </c>
      <c r="K315" t="s">
        <v>20</v>
      </c>
      <c r="L315" s="4">
        <v>1.0775694279920889</v>
      </c>
      <c r="M315" s="5">
        <v>-25.690301431694419</v>
      </c>
      <c r="N315" s="5">
        <v>1354.6336805284718</v>
      </c>
      <c r="P315" s="4">
        <v>0.37366189911269787</v>
      </c>
      <c r="Q315" s="5">
        <v>20.164199691294375</v>
      </c>
      <c r="R315" s="5">
        <v>55.191359890732251</v>
      </c>
    </row>
    <row r="316" spans="1:18" x14ac:dyDescent="0.35">
      <c r="A316">
        <v>315</v>
      </c>
      <c r="B316">
        <v>158</v>
      </c>
      <c r="C316">
        <v>2</v>
      </c>
      <c r="D316" t="s">
        <v>19</v>
      </c>
      <c r="E316">
        <f t="shared" si="10"/>
        <v>2108</v>
      </c>
      <c r="F316">
        <f t="shared" si="9"/>
        <v>11</v>
      </c>
      <c r="G316">
        <v>2</v>
      </c>
      <c r="H316">
        <v>19.286999999999995</v>
      </c>
      <c r="I316">
        <v>18</v>
      </c>
      <c r="J316" t="str">
        <f>VLOOKUP(I316,'[1]Varieties List'!$A$1:$B$97,2,FALSE)</f>
        <v>KWS Leif</v>
      </c>
      <c r="K316" t="s">
        <v>20</v>
      </c>
      <c r="L316" s="4">
        <v>1.0773738449610237</v>
      </c>
      <c r="M316" s="5">
        <v>-25.869068409992853</v>
      </c>
      <c r="N316" s="5">
        <v>1430.2535805179816</v>
      </c>
      <c r="P316" s="4">
        <v>0.37510232394797899</v>
      </c>
      <c r="Q316" s="5">
        <v>24.111625484243618</v>
      </c>
      <c r="R316" s="5">
        <v>56.15763578676372</v>
      </c>
    </row>
    <row r="317" spans="1:18" x14ac:dyDescent="0.35">
      <c r="A317">
        <v>316</v>
      </c>
      <c r="B317">
        <v>158</v>
      </c>
      <c r="C317">
        <v>2</v>
      </c>
      <c r="D317" t="s">
        <v>21</v>
      </c>
      <c r="E317">
        <f t="shared" si="10"/>
        <v>2108</v>
      </c>
      <c r="F317">
        <f t="shared" si="9"/>
        <v>12</v>
      </c>
      <c r="G317">
        <v>3</v>
      </c>
      <c r="H317">
        <v>37.277000000000001</v>
      </c>
      <c r="I317">
        <v>16</v>
      </c>
      <c r="J317" t="str">
        <f>VLOOKUP(I317,'[1]Varieties List'!$A$1:$B$97,2,FALSE)</f>
        <v>KWS 308</v>
      </c>
      <c r="K317" t="s">
        <v>20</v>
      </c>
      <c r="L317" s="4">
        <v>1.0764270491274286</v>
      </c>
      <c r="M317" s="5">
        <v>-26.73444959737494</v>
      </c>
      <c r="N317" s="5">
        <v>1222.4938803875436</v>
      </c>
      <c r="P317" s="4">
        <v>0.38556594818318884</v>
      </c>
      <c r="Q317" s="5">
        <v>52.790189687608368</v>
      </c>
      <c r="R317" s="5">
        <v>46.963356068624151</v>
      </c>
    </row>
    <row r="318" spans="1:18" x14ac:dyDescent="0.35">
      <c r="A318">
        <v>317</v>
      </c>
      <c r="B318">
        <v>159</v>
      </c>
      <c r="C318">
        <v>2</v>
      </c>
      <c r="D318" t="s">
        <v>19</v>
      </c>
      <c r="E318">
        <f t="shared" si="10"/>
        <v>2109</v>
      </c>
      <c r="F318">
        <f t="shared" si="9"/>
        <v>11</v>
      </c>
      <c r="G318">
        <v>2</v>
      </c>
      <c r="H318">
        <v>24.416999999999998</v>
      </c>
      <c r="I318">
        <v>74</v>
      </c>
      <c r="J318" t="str">
        <f>VLOOKUP(I318,'[1]Varieties List'!$A$1:$B$97,2,FALSE)</f>
        <v>NOS 509130.20</v>
      </c>
      <c r="K318" t="s">
        <v>20</v>
      </c>
      <c r="L318" s="4">
        <v>1.0768659081798955</v>
      </c>
      <c r="M318" s="5">
        <v>-26.333329942642646</v>
      </c>
      <c r="N318" s="5">
        <v>1358.0522903046713</v>
      </c>
      <c r="P318" s="4">
        <v>0.38685169798463609</v>
      </c>
      <c r="Q318" s="5">
        <v>56.314571548699817</v>
      </c>
      <c r="R318" s="5">
        <v>50.587708160341329</v>
      </c>
    </row>
    <row r="319" spans="1:18" x14ac:dyDescent="0.35">
      <c r="A319">
        <v>318</v>
      </c>
      <c r="B319">
        <v>159</v>
      </c>
      <c r="C319">
        <v>2</v>
      </c>
      <c r="D319" t="s">
        <v>21</v>
      </c>
      <c r="E319">
        <f t="shared" si="10"/>
        <v>2109</v>
      </c>
      <c r="F319">
        <f t="shared" si="9"/>
        <v>12</v>
      </c>
      <c r="G319">
        <v>3</v>
      </c>
      <c r="H319">
        <v>43.387</v>
      </c>
      <c r="I319">
        <v>59</v>
      </c>
      <c r="J319" t="str">
        <f>VLOOKUP(I319,'[1]Varieties List'!$A$1:$B$97,2,FALSE)</f>
        <v>Canon</v>
      </c>
      <c r="K319" t="s">
        <v>20</v>
      </c>
      <c r="L319" s="4">
        <v>1.0774112920105241</v>
      </c>
      <c r="M319" s="5">
        <v>-25.834841078779466</v>
      </c>
      <c r="N319" s="5">
        <v>1178.2167660549192</v>
      </c>
      <c r="P319" s="4">
        <v>0.37152071959241134</v>
      </c>
      <c r="Q319" s="5">
        <v>14.2965950739947</v>
      </c>
      <c r="R319" s="5">
        <v>40.06131743179801</v>
      </c>
    </row>
    <row r="320" spans="1:18" x14ac:dyDescent="0.35">
      <c r="A320">
        <v>319</v>
      </c>
      <c r="B320">
        <v>160</v>
      </c>
      <c r="C320">
        <v>2</v>
      </c>
      <c r="D320" t="s">
        <v>19</v>
      </c>
      <c r="E320">
        <f t="shared" si="10"/>
        <v>2110</v>
      </c>
      <c r="F320">
        <f t="shared" si="9"/>
        <v>11</v>
      </c>
      <c r="G320">
        <v>2</v>
      </c>
      <c r="H320">
        <v>22.087</v>
      </c>
      <c r="I320">
        <v>16</v>
      </c>
      <c r="J320" t="str">
        <f>VLOOKUP(I320,'[1]Varieties List'!$A$1:$B$97,2,FALSE)</f>
        <v>KWS 308</v>
      </c>
      <c r="K320" t="s">
        <v>20</v>
      </c>
      <c r="L320" s="4">
        <v>1.0754198208681933</v>
      </c>
      <c r="M320" s="5">
        <v>-27.655048462381444</v>
      </c>
      <c r="N320" s="5">
        <v>1201.8374103594886</v>
      </c>
      <c r="P320" s="4">
        <v>0.36698479943845896</v>
      </c>
      <c r="Q320" s="5">
        <v>1.8673699053432602</v>
      </c>
      <c r="R320" s="5">
        <v>40.822732507488205</v>
      </c>
    </row>
    <row r="321" spans="1:18" x14ac:dyDescent="0.35">
      <c r="A321">
        <v>320</v>
      </c>
      <c r="B321">
        <v>160</v>
      </c>
      <c r="C321">
        <v>2</v>
      </c>
      <c r="D321" t="s">
        <v>21</v>
      </c>
      <c r="E321">
        <f t="shared" si="10"/>
        <v>2110</v>
      </c>
      <c r="F321">
        <f t="shared" si="9"/>
        <v>12</v>
      </c>
      <c r="G321">
        <v>3</v>
      </c>
      <c r="H321">
        <v>45.947000000000003</v>
      </c>
      <c r="I321">
        <v>3</v>
      </c>
      <c r="J321" t="str">
        <f>VLOOKUP(I321,'[1]Varieties List'!$A$1:$B$97,2,FALSE)</f>
        <v>Sheriff</v>
      </c>
      <c r="K321" t="s">
        <v>20</v>
      </c>
      <c r="L321" s="4">
        <v>1.0770582672578755</v>
      </c>
      <c r="M321" s="5">
        <v>-26.157511536130009</v>
      </c>
      <c r="N321" s="5">
        <v>1344.4187152768877</v>
      </c>
      <c r="P321" s="4">
        <v>0.36775237459483057</v>
      </c>
      <c r="Q321" s="5">
        <v>3.9705823270268041</v>
      </c>
      <c r="R321" s="5">
        <v>52.728603339542012</v>
      </c>
    </row>
    <row r="322" spans="1:18" x14ac:dyDescent="0.35">
      <c r="A322">
        <v>321</v>
      </c>
      <c r="B322">
        <v>161</v>
      </c>
      <c r="C322">
        <v>2</v>
      </c>
      <c r="D322" t="s">
        <v>19</v>
      </c>
      <c r="E322">
        <f t="shared" si="10"/>
        <v>2111</v>
      </c>
      <c r="F322">
        <f t="shared" si="9"/>
        <v>11</v>
      </c>
      <c r="G322">
        <v>2</v>
      </c>
      <c r="H322">
        <v>24.367000000000001</v>
      </c>
      <c r="I322">
        <v>80</v>
      </c>
      <c r="J322" t="str">
        <f>VLOOKUP(I322,'[1]Varieties List'!$A$1:$B$97,2,FALSE)</f>
        <v>NOS 511192.01</v>
      </c>
      <c r="K322" t="s">
        <v>20</v>
      </c>
      <c r="L322" s="4">
        <v>1.076891554602891</v>
      </c>
      <c r="M322" s="5">
        <v>-26.309888856981146</v>
      </c>
      <c r="N322" s="5">
        <v>1163.7291716840411</v>
      </c>
      <c r="P322" s="4">
        <v>0.37759767979009312</v>
      </c>
      <c r="Q322" s="5">
        <v>30.950317046228061</v>
      </c>
      <c r="R322" s="5">
        <v>40.888848191266405</v>
      </c>
    </row>
    <row r="323" spans="1:18" x14ac:dyDescent="0.35">
      <c r="A323">
        <v>322</v>
      </c>
      <c r="B323">
        <v>161</v>
      </c>
      <c r="C323">
        <v>2</v>
      </c>
      <c r="D323" t="s">
        <v>21</v>
      </c>
      <c r="E323">
        <f t="shared" si="10"/>
        <v>2111</v>
      </c>
      <c r="F323">
        <f t="shared" si="9"/>
        <v>12</v>
      </c>
      <c r="G323">
        <v>3</v>
      </c>
      <c r="H323">
        <v>31.596999999999998</v>
      </c>
      <c r="I323">
        <v>24</v>
      </c>
      <c r="J323" t="str">
        <f>VLOOKUP(I323,'[1]Varieties List'!$A$1:$B$97,2,FALSE)</f>
        <v>Sj M0560</v>
      </c>
      <c r="K323" t="s">
        <v>20</v>
      </c>
      <c r="L323" s="4">
        <v>1.0766186491510603</v>
      </c>
      <c r="M323" s="5">
        <v>-26.559326530422428</v>
      </c>
      <c r="N323" s="5">
        <v>1267.9512634702792</v>
      </c>
      <c r="P323" s="4">
        <v>0.36716400636754176</v>
      </c>
      <c r="Q323" s="5">
        <v>2.3584071808174412</v>
      </c>
      <c r="R323" s="5">
        <v>47.2489666853213</v>
      </c>
    </row>
    <row r="324" spans="1:18" x14ac:dyDescent="0.35">
      <c r="A324">
        <v>323</v>
      </c>
      <c r="B324">
        <v>162</v>
      </c>
      <c r="C324">
        <v>2</v>
      </c>
      <c r="D324" t="s">
        <v>19</v>
      </c>
      <c r="E324">
        <f t="shared" si="10"/>
        <v>2112</v>
      </c>
      <c r="F324">
        <f t="shared" si="9"/>
        <v>11</v>
      </c>
      <c r="G324">
        <v>2</v>
      </c>
      <c r="H324">
        <v>17.566999999999997</v>
      </c>
      <c r="I324">
        <v>34</v>
      </c>
      <c r="J324" t="str">
        <f>VLOOKUP(I324,'[1]Varieties List'!$A$1:$B$97,2,FALSE)</f>
        <v>Sj L024</v>
      </c>
      <c r="K324" t="s">
        <v>20</v>
      </c>
      <c r="L324" s="4">
        <v>1.0776102896704896</v>
      </c>
      <c r="M324" s="5">
        <v>-25.652952914310845</v>
      </c>
      <c r="N324" s="5">
        <v>1204.7319106960022</v>
      </c>
      <c r="P324" s="4">
        <v>0.36669957258275809</v>
      </c>
      <c r="Q324" s="5">
        <v>1.0858355865195002</v>
      </c>
      <c r="R324" s="5">
        <v>49.043540583516801</v>
      </c>
    </row>
    <row r="325" spans="1:18" x14ac:dyDescent="0.35">
      <c r="A325">
        <v>324</v>
      </c>
      <c r="B325">
        <v>162</v>
      </c>
      <c r="C325">
        <v>2</v>
      </c>
      <c r="D325" t="s">
        <v>21</v>
      </c>
      <c r="E325">
        <f t="shared" si="10"/>
        <v>2112</v>
      </c>
      <c r="F325">
        <f t="shared" si="9"/>
        <v>12</v>
      </c>
      <c r="G325">
        <v>3</v>
      </c>
      <c r="H325">
        <v>41.356999999999999</v>
      </c>
      <c r="I325">
        <v>76</v>
      </c>
      <c r="J325" t="str">
        <f>VLOOKUP(I325,'[1]Varieties List'!$A$1:$B$97,2,FALSE)</f>
        <v>NOS 511014.06</v>
      </c>
      <c r="K325" t="s">
        <v>20</v>
      </c>
      <c r="L325" s="4">
        <v>1.0773193401290797</v>
      </c>
      <c r="M325" s="5">
        <v>-25.918886839654792</v>
      </c>
      <c r="N325" s="5">
        <v>1207.9940171521714</v>
      </c>
      <c r="P325" s="4">
        <v>0.36700471285445052</v>
      </c>
      <c r="Q325" s="5">
        <v>1.9219337213210232</v>
      </c>
      <c r="R325" s="5">
        <v>46.766579210769159</v>
      </c>
    </row>
    <row r="326" spans="1:18" x14ac:dyDescent="0.35">
      <c r="A326">
        <v>325</v>
      </c>
      <c r="B326">
        <v>163</v>
      </c>
      <c r="C326">
        <v>2</v>
      </c>
      <c r="D326" t="s">
        <v>19</v>
      </c>
      <c r="E326">
        <f t="shared" si="10"/>
        <v>2113</v>
      </c>
      <c r="F326">
        <f t="shared" si="9"/>
        <v>11</v>
      </c>
      <c r="G326">
        <v>2</v>
      </c>
      <c r="H326">
        <v>20.617000000000001</v>
      </c>
      <c r="I326">
        <v>39</v>
      </c>
      <c r="J326" t="str">
        <f>VLOOKUP(I326,'[1]Varieties List'!$A$1:$B$97,2,FALSE)</f>
        <v>Sj M0471</v>
      </c>
      <c r="K326" t="s">
        <v>20</v>
      </c>
      <c r="L326" s="4">
        <v>1.0769578803666593</v>
      </c>
      <c r="M326" s="5">
        <v>-26.24926639294987</v>
      </c>
      <c r="N326" s="5">
        <v>1251.1145410924244</v>
      </c>
      <c r="P326" s="4">
        <v>0.37202920955581592</v>
      </c>
      <c r="Q326" s="5">
        <v>15.690018247404929</v>
      </c>
      <c r="R326" s="5">
        <v>41.247781746984991</v>
      </c>
    </row>
    <row r="327" spans="1:18" x14ac:dyDescent="0.35">
      <c r="A327">
        <v>326</v>
      </c>
      <c r="B327">
        <v>163</v>
      </c>
      <c r="C327">
        <v>2</v>
      </c>
      <c r="D327" t="s">
        <v>21</v>
      </c>
      <c r="E327">
        <f t="shared" si="10"/>
        <v>2113</v>
      </c>
      <c r="F327">
        <f t="shared" ref="F327:F390" si="11">F325</f>
        <v>12</v>
      </c>
      <c r="G327">
        <v>3</v>
      </c>
      <c r="H327">
        <v>31.266999999999999</v>
      </c>
      <c r="I327">
        <v>15</v>
      </c>
      <c r="J327" t="str">
        <f>VLOOKUP(I327,'[1]Varieties List'!$A$1:$B$97,2,FALSE)</f>
        <v>LGW 123</v>
      </c>
      <c r="K327" t="s">
        <v>20</v>
      </c>
      <c r="L327" s="4">
        <v>1.0766335527710686</v>
      </c>
      <c r="M327" s="5">
        <v>-26.54570454310014</v>
      </c>
      <c r="N327" s="5">
        <v>1313.9863736321151</v>
      </c>
      <c r="P327" s="4">
        <v>0.36743780560401385</v>
      </c>
      <c r="Q327" s="5">
        <v>3.1086362209854603</v>
      </c>
      <c r="R327" s="5">
        <v>43.550689943711362</v>
      </c>
    </row>
    <row r="328" spans="1:18" x14ac:dyDescent="0.35">
      <c r="A328">
        <v>327</v>
      </c>
      <c r="B328">
        <v>164</v>
      </c>
      <c r="C328">
        <v>2</v>
      </c>
      <c r="D328" t="s">
        <v>19</v>
      </c>
      <c r="E328">
        <f t="shared" si="10"/>
        <v>2114</v>
      </c>
      <c r="F328">
        <f t="shared" si="11"/>
        <v>11</v>
      </c>
      <c r="G328">
        <v>2</v>
      </c>
      <c r="H328">
        <v>23.346999999999998</v>
      </c>
      <c r="I328">
        <v>20</v>
      </c>
      <c r="J328" t="str">
        <f>VLOOKUP(I328,'[1]Varieties List'!$A$1:$B$97,2,FALSE)</f>
        <v>Sj N0818</v>
      </c>
      <c r="K328" t="s">
        <v>20</v>
      </c>
      <c r="L328" s="4">
        <v>1.0763277447308439</v>
      </c>
      <c r="M328" s="5">
        <v>-26.825213883422713</v>
      </c>
      <c r="N328" s="5">
        <v>1267.5580216959231</v>
      </c>
      <c r="P328" s="4">
        <v>0.44504602764819751</v>
      </c>
      <c r="Q328" s="5">
        <v>215.92694564972689</v>
      </c>
      <c r="R328" s="5">
        <v>47.320133402640444</v>
      </c>
    </row>
    <row r="329" spans="1:18" x14ac:dyDescent="0.35">
      <c r="A329">
        <v>328</v>
      </c>
      <c r="B329">
        <v>164</v>
      </c>
      <c r="C329">
        <v>2</v>
      </c>
      <c r="D329" t="s">
        <v>21</v>
      </c>
      <c r="E329">
        <f t="shared" si="10"/>
        <v>2114</v>
      </c>
      <c r="F329">
        <f t="shared" si="11"/>
        <v>12</v>
      </c>
      <c r="G329">
        <v>3</v>
      </c>
      <c r="H329">
        <v>37.557000000000002</v>
      </c>
      <c r="I329">
        <v>33</v>
      </c>
      <c r="J329" t="str">
        <f>VLOOKUP(I329,'[1]Varieties List'!$A$1:$B$97,2,FALSE)</f>
        <v>Sj L632</v>
      </c>
      <c r="K329" t="s">
        <v>20</v>
      </c>
      <c r="L329" s="4">
        <v>1.0764894245379286</v>
      </c>
      <c r="M329" s="5">
        <v>-26.677438336557582</v>
      </c>
      <c r="N329" s="5">
        <v>1340.4860680632712</v>
      </c>
      <c r="P329" s="4">
        <v>0.39141409892193152</v>
      </c>
      <c r="Q329" s="5">
        <v>68.821349418911225</v>
      </c>
      <c r="R329" s="5">
        <v>54.922596466057982</v>
      </c>
    </row>
    <row r="330" spans="1:18" x14ac:dyDescent="0.35">
      <c r="A330">
        <v>329</v>
      </c>
      <c r="B330">
        <v>165</v>
      </c>
      <c r="C330">
        <v>2</v>
      </c>
      <c r="D330" t="s">
        <v>19</v>
      </c>
      <c r="E330">
        <f t="shared" si="10"/>
        <v>2115</v>
      </c>
      <c r="F330">
        <f t="shared" si="11"/>
        <v>11</v>
      </c>
      <c r="G330">
        <v>2</v>
      </c>
      <c r="H330">
        <v>23.526999999999997</v>
      </c>
      <c r="I330">
        <v>50</v>
      </c>
      <c r="J330" t="str">
        <f>VLOOKUP(I330,'[1]Varieties List'!$A$1:$B$97,2,FALSE)</f>
        <v>Gedser</v>
      </c>
      <c r="K330" t="s">
        <v>20</v>
      </c>
      <c r="L330" s="4">
        <v>1.0766671604711917</v>
      </c>
      <c r="M330" s="5">
        <v>-26.514986912802229</v>
      </c>
      <c r="N330" s="5">
        <v>1370.3639441982541</v>
      </c>
      <c r="P330" s="4">
        <v>0.37304054876072917</v>
      </c>
      <c r="Q330" s="5">
        <v>18.461449511956562</v>
      </c>
      <c r="R330" s="5">
        <v>51.008270577057232</v>
      </c>
    </row>
    <row r="331" spans="1:18" x14ac:dyDescent="0.35">
      <c r="A331">
        <v>330</v>
      </c>
      <c r="B331">
        <v>165</v>
      </c>
      <c r="C331">
        <v>2</v>
      </c>
      <c r="D331" t="s">
        <v>21</v>
      </c>
      <c r="E331">
        <f t="shared" si="10"/>
        <v>2115</v>
      </c>
      <c r="F331">
        <f t="shared" si="11"/>
        <v>12</v>
      </c>
      <c r="G331">
        <v>3</v>
      </c>
      <c r="H331">
        <v>26.846999999999998</v>
      </c>
      <c r="I331">
        <v>82</v>
      </c>
      <c r="J331" t="str">
        <f>VLOOKUP(I331,'[1]Varieties List'!$A$1:$B$97,2,FALSE)</f>
        <v>NOS 511192.39</v>
      </c>
      <c r="K331" t="s">
        <v>20</v>
      </c>
      <c r="L331" s="4">
        <v>1.0781205220296113</v>
      </c>
      <c r="M331" s="5">
        <v>-25.186586160825222</v>
      </c>
      <c r="N331" s="5">
        <v>1292.9607304639851</v>
      </c>
      <c r="P331" s="4">
        <v>0.36721565937975253</v>
      </c>
      <c r="Q331" s="5">
        <v>2.4999397280570679</v>
      </c>
      <c r="R331" s="5">
        <v>47.639669419659363</v>
      </c>
    </row>
    <row r="332" spans="1:18" x14ac:dyDescent="0.35">
      <c r="A332">
        <v>331</v>
      </c>
      <c r="B332">
        <v>166</v>
      </c>
      <c r="C332">
        <v>2</v>
      </c>
      <c r="D332" t="s">
        <v>19</v>
      </c>
      <c r="E332">
        <f t="shared" si="10"/>
        <v>2116</v>
      </c>
      <c r="F332">
        <f t="shared" si="11"/>
        <v>11</v>
      </c>
      <c r="G332">
        <v>2</v>
      </c>
      <c r="H332">
        <v>18.977</v>
      </c>
      <c r="I332">
        <v>3</v>
      </c>
      <c r="J332" t="str">
        <f>VLOOKUP(I332,'[1]Varieties List'!$A$1:$B$97,2,FALSE)</f>
        <v>Sheriff</v>
      </c>
      <c r="K332" t="s">
        <v>20</v>
      </c>
      <c r="L332" s="4">
        <v>1.076432732254462</v>
      </c>
      <c r="M332" s="5">
        <v>-26.729255209886915</v>
      </c>
      <c r="N332" s="5">
        <v>1397.5407828197503</v>
      </c>
      <c r="P332" s="4">
        <v>0.36848825315057471</v>
      </c>
      <c r="Q332" s="5">
        <v>5.9869741573151964</v>
      </c>
      <c r="R332" s="5">
        <v>49.75945831310716</v>
      </c>
    </row>
    <row r="333" spans="1:18" x14ac:dyDescent="0.35">
      <c r="A333">
        <v>332</v>
      </c>
      <c r="B333">
        <v>166</v>
      </c>
      <c r="C333">
        <v>2</v>
      </c>
      <c r="D333" t="s">
        <v>21</v>
      </c>
      <c r="E333">
        <f t="shared" si="10"/>
        <v>2116</v>
      </c>
      <c r="F333">
        <f t="shared" si="11"/>
        <v>12</v>
      </c>
      <c r="G333">
        <v>3</v>
      </c>
      <c r="H333">
        <v>38.697000000000003</v>
      </c>
      <c r="I333">
        <v>57</v>
      </c>
      <c r="J333" t="str">
        <f>VLOOKUP(I333,'[1]Varieties List'!$A$1:$B$97,2,FALSE)</f>
        <v>LG Mocca</v>
      </c>
      <c r="K333" t="s">
        <v>20</v>
      </c>
      <c r="L333" s="4">
        <v>1.0770132128164829</v>
      </c>
      <c r="M333" s="5">
        <v>-26.198691874332738</v>
      </c>
      <c r="N333" s="5">
        <v>1273.0445163027916</v>
      </c>
      <c r="P333" s="4">
        <v>0.36727792008171306</v>
      </c>
      <c r="Q333" s="5">
        <v>2.6705382166879779</v>
      </c>
      <c r="R333" s="5">
        <v>40.667526192231747</v>
      </c>
    </row>
    <row r="334" spans="1:18" x14ac:dyDescent="0.35">
      <c r="A334">
        <v>333</v>
      </c>
      <c r="B334">
        <v>167</v>
      </c>
      <c r="C334">
        <v>2</v>
      </c>
      <c r="D334" t="s">
        <v>19</v>
      </c>
      <c r="E334">
        <f t="shared" si="10"/>
        <v>2117</v>
      </c>
      <c r="F334">
        <f t="shared" si="11"/>
        <v>11</v>
      </c>
      <c r="G334">
        <v>2</v>
      </c>
      <c r="H334">
        <v>25.026999999999997</v>
      </c>
      <c r="I334">
        <v>46</v>
      </c>
      <c r="J334" t="str">
        <f>VLOOKUP(I334,'[1]Varieties List'!$A$1:$B$97,2,FALSE)</f>
        <v>Oakley</v>
      </c>
      <c r="K334" t="s">
        <v>20</v>
      </c>
      <c r="L334" s="4">
        <v>1.0770369354333984</v>
      </c>
      <c r="M334" s="5">
        <v>-26.177009102406704</v>
      </c>
      <c r="N334" s="5">
        <v>1238.3956809686929</v>
      </c>
      <c r="P334" s="4">
        <v>0.36722075025510675</v>
      </c>
      <c r="Q334" s="5">
        <v>2.5138890591044545</v>
      </c>
      <c r="R334" s="5">
        <v>47.059647398463042</v>
      </c>
    </row>
    <row r="335" spans="1:18" x14ac:dyDescent="0.35">
      <c r="A335">
        <v>334</v>
      </c>
      <c r="B335">
        <v>167</v>
      </c>
      <c r="C335">
        <v>2</v>
      </c>
      <c r="D335" t="s">
        <v>21</v>
      </c>
      <c r="E335">
        <f t="shared" si="10"/>
        <v>2117</v>
      </c>
      <c r="F335">
        <f t="shared" si="11"/>
        <v>12</v>
      </c>
      <c r="G335">
        <v>3</v>
      </c>
      <c r="H335">
        <v>39.926999999999992</v>
      </c>
      <c r="I335">
        <v>17</v>
      </c>
      <c r="J335" t="str">
        <f>VLOOKUP(I335,'[1]Varieties List'!$A$1:$B$97,2,FALSE)</f>
        <v>MH 15-39</v>
      </c>
      <c r="K335" t="s">
        <v>20</v>
      </c>
      <c r="L335" s="4">
        <v>1.0757805300013243</v>
      </c>
      <c r="M335" s="5">
        <v>-27.325365249782521</v>
      </c>
      <c r="N335" s="5">
        <v>1352.9862784530017</v>
      </c>
      <c r="P335" s="4">
        <v>0.37296642083217424</v>
      </c>
      <c r="Q335" s="5">
        <v>18.258310554824309</v>
      </c>
      <c r="R335" s="5">
        <v>51.669922592824911</v>
      </c>
    </row>
    <row r="336" spans="1:18" x14ac:dyDescent="0.35">
      <c r="A336">
        <v>335</v>
      </c>
      <c r="B336">
        <v>168</v>
      </c>
      <c r="C336">
        <v>2</v>
      </c>
      <c r="D336" t="s">
        <v>19</v>
      </c>
      <c r="E336">
        <f t="shared" si="10"/>
        <v>2118</v>
      </c>
      <c r="F336">
        <f t="shared" si="11"/>
        <v>11</v>
      </c>
      <c r="G336">
        <v>2</v>
      </c>
      <c r="H336">
        <v>21.986999999999998</v>
      </c>
      <c r="I336">
        <v>38</v>
      </c>
      <c r="J336" t="str">
        <f>VLOOKUP(I336,'[1]Varieties List'!$A$1:$B$97,2,FALSE)</f>
        <v>Sj M0351</v>
      </c>
      <c r="K336" t="s">
        <v>20</v>
      </c>
      <c r="L336" s="4">
        <v>1.0770943734938148</v>
      </c>
      <c r="M336" s="5">
        <v>-26.124509945584204</v>
      </c>
      <c r="N336" s="5">
        <v>1261.7145977848106</v>
      </c>
      <c r="P336" s="4">
        <v>0.36895039727835738</v>
      </c>
      <c r="Q336" s="5">
        <v>7.2533174169228527</v>
      </c>
      <c r="R336" s="5">
        <v>45.197720446714492</v>
      </c>
    </row>
    <row r="337" spans="1:18" x14ac:dyDescent="0.35">
      <c r="A337">
        <v>336</v>
      </c>
      <c r="B337">
        <v>168</v>
      </c>
      <c r="C337">
        <v>2</v>
      </c>
      <c r="D337" t="s">
        <v>21</v>
      </c>
      <c r="E337">
        <f t="shared" si="10"/>
        <v>2118</v>
      </c>
      <c r="F337">
        <f t="shared" si="11"/>
        <v>12</v>
      </c>
      <c r="G337">
        <v>3</v>
      </c>
      <c r="H337">
        <v>51.856999999999999</v>
      </c>
      <c r="I337">
        <v>80</v>
      </c>
      <c r="J337" t="str">
        <f>VLOOKUP(I337,'[1]Varieties List'!$A$1:$B$97,2,FALSE)</f>
        <v>NOS 511192.01</v>
      </c>
      <c r="K337" t="s">
        <v>20</v>
      </c>
      <c r="L337" s="4">
        <v>1.0759743175616736</v>
      </c>
      <c r="M337" s="5">
        <v>-27.1482450781476</v>
      </c>
      <c r="N337" s="5">
        <v>1249.5705968325681</v>
      </c>
      <c r="P337" s="4">
        <v>0.38281471324934097</v>
      </c>
      <c r="Q337" s="5">
        <v>45.249057237893538</v>
      </c>
      <c r="R337" s="5">
        <v>39.199765115759824</v>
      </c>
    </row>
    <row r="338" spans="1:18" x14ac:dyDescent="0.35">
      <c r="A338">
        <v>337</v>
      </c>
      <c r="B338">
        <v>169</v>
      </c>
      <c r="C338">
        <v>2</v>
      </c>
      <c r="D338" t="s">
        <v>19</v>
      </c>
      <c r="E338">
        <f t="shared" si="10"/>
        <v>2119</v>
      </c>
      <c r="F338">
        <f t="shared" si="11"/>
        <v>11</v>
      </c>
      <c r="G338">
        <v>2</v>
      </c>
      <c r="H338">
        <v>24.897000000000002</v>
      </c>
      <c r="I338">
        <v>32</v>
      </c>
      <c r="J338" t="str">
        <f>VLOOKUP(I338,'[1]Varieties List'!$A$1:$B$97,2,FALSE)</f>
        <v>Stinger</v>
      </c>
      <c r="K338" t="s">
        <v>20</v>
      </c>
      <c r="L338" s="4">
        <v>1.0766518205365949</v>
      </c>
      <c r="M338" s="5">
        <v>-26.529007703425378</v>
      </c>
      <c r="N338" s="5">
        <v>1371.9810413853081</v>
      </c>
      <c r="P338" s="4">
        <v>0.42660453115644159</v>
      </c>
      <c r="Q338" s="5">
        <v>165.32637703236716</v>
      </c>
      <c r="R338" s="5">
        <v>53.175399188216261</v>
      </c>
    </row>
    <row r="339" spans="1:18" x14ac:dyDescent="0.35">
      <c r="A339">
        <v>338</v>
      </c>
      <c r="B339">
        <v>169</v>
      </c>
      <c r="C339">
        <v>2</v>
      </c>
      <c r="D339" t="s">
        <v>21</v>
      </c>
      <c r="E339">
        <f t="shared" si="10"/>
        <v>2119</v>
      </c>
      <c r="F339">
        <f t="shared" si="11"/>
        <v>12</v>
      </c>
      <c r="G339">
        <v>3</v>
      </c>
      <c r="H339">
        <v>40.977000000000004</v>
      </c>
      <c r="I339">
        <v>60</v>
      </c>
      <c r="J339" t="str">
        <f>VLOOKUP(I339,'[1]Varieties List'!$A$1:$B$97,2,FALSE)</f>
        <v>Kaldi</v>
      </c>
      <c r="K339" t="s">
        <v>20</v>
      </c>
      <c r="L339" s="4">
        <v>1.0755636566927285</v>
      </c>
      <c r="M339" s="5">
        <v>-27.523584774872621</v>
      </c>
      <c r="N339" s="5">
        <v>1363.8616038833875</v>
      </c>
      <c r="P339" s="4">
        <v>0.38891730050645518</v>
      </c>
      <c r="Q339" s="5">
        <v>61.97680613121139</v>
      </c>
      <c r="R339" s="5">
        <v>50.47477569089402</v>
      </c>
    </row>
    <row r="340" spans="1:18" x14ac:dyDescent="0.35">
      <c r="A340">
        <v>339</v>
      </c>
      <c r="B340">
        <v>170</v>
      </c>
      <c r="C340">
        <v>2</v>
      </c>
      <c r="D340" t="s">
        <v>19</v>
      </c>
      <c r="E340">
        <f t="shared" si="10"/>
        <v>2120</v>
      </c>
      <c r="F340">
        <f t="shared" si="11"/>
        <v>11</v>
      </c>
      <c r="G340">
        <v>2</v>
      </c>
      <c r="H340">
        <v>21.727</v>
      </c>
      <c r="I340">
        <v>79</v>
      </c>
      <c r="J340" t="str">
        <f>VLOOKUP(I340,'[1]Varieties List'!$A$1:$B$97,2,FALSE)</f>
        <v>NOS 511167.10</v>
      </c>
      <c r="K340" t="s">
        <v>20</v>
      </c>
      <c r="L340" s="4">
        <v>1.0756790823867957</v>
      </c>
      <c r="M340" s="5">
        <v>-27.418087224500461</v>
      </c>
      <c r="N340" s="5">
        <v>1292.3767879871828</v>
      </c>
      <c r="P340" s="4">
        <v>0.51083701629414802</v>
      </c>
      <c r="Q340" s="5">
        <v>396.59991794593532</v>
      </c>
      <c r="R340" s="5">
        <v>48.822694440267895</v>
      </c>
    </row>
    <row r="341" spans="1:18" x14ac:dyDescent="0.35">
      <c r="A341">
        <v>340</v>
      </c>
      <c r="B341">
        <v>170</v>
      </c>
      <c r="C341">
        <v>2</v>
      </c>
      <c r="D341" t="s">
        <v>21</v>
      </c>
      <c r="E341">
        <f t="shared" si="10"/>
        <v>2120</v>
      </c>
      <c r="F341">
        <f t="shared" si="11"/>
        <v>12</v>
      </c>
      <c r="G341">
        <v>3</v>
      </c>
      <c r="H341">
        <v>37.716999999999999</v>
      </c>
      <c r="I341">
        <v>79</v>
      </c>
      <c r="J341" t="str">
        <f>VLOOKUP(I341,'[1]Varieties List'!$A$1:$B$97,2,FALSE)</f>
        <v>NOS 511167.10</v>
      </c>
      <c r="K341" t="s">
        <v>20</v>
      </c>
      <c r="L341" s="4">
        <v>1.076150878698044</v>
      </c>
      <c r="M341" s="5">
        <v>-26.986869106444296</v>
      </c>
      <c r="N341" s="5">
        <v>1280.0341879808291</v>
      </c>
      <c r="P341" s="4">
        <v>0.40509366550737846</v>
      </c>
      <c r="Q341" s="5">
        <v>106.32761851478843</v>
      </c>
      <c r="R341" s="5">
        <v>47.830354912060407</v>
      </c>
    </row>
    <row r="342" spans="1:18" x14ac:dyDescent="0.35">
      <c r="A342">
        <v>341</v>
      </c>
      <c r="B342">
        <v>171</v>
      </c>
      <c r="C342">
        <v>2</v>
      </c>
      <c r="D342" t="s">
        <v>19</v>
      </c>
      <c r="E342">
        <f t="shared" si="10"/>
        <v>2121</v>
      </c>
      <c r="F342">
        <f t="shared" si="11"/>
        <v>11</v>
      </c>
      <c r="G342">
        <v>2</v>
      </c>
      <c r="H342">
        <v>24.087</v>
      </c>
      <c r="I342">
        <v>62</v>
      </c>
      <c r="J342" t="str">
        <f>VLOOKUP(I342,'[1]Varieties List'!$A$1:$B$97,2,FALSE)</f>
        <v>Br10092p91</v>
      </c>
      <c r="K342" t="s">
        <v>20</v>
      </c>
      <c r="L342" s="4">
        <v>1.0763214262281489</v>
      </c>
      <c r="M342" s="5">
        <v>-26.8309889930193</v>
      </c>
      <c r="N342" s="5">
        <v>1269.5649991468329</v>
      </c>
      <c r="P342" s="4">
        <v>0.42313875323188738</v>
      </c>
      <c r="Q342" s="5">
        <v>155.81891912914392</v>
      </c>
      <c r="R342" s="5">
        <v>51.17694709464692</v>
      </c>
    </row>
    <row r="343" spans="1:18" x14ac:dyDescent="0.35">
      <c r="A343">
        <v>342</v>
      </c>
      <c r="B343">
        <v>171</v>
      </c>
      <c r="C343">
        <v>2</v>
      </c>
      <c r="D343" t="s">
        <v>21</v>
      </c>
      <c r="E343">
        <f t="shared" si="10"/>
        <v>2121</v>
      </c>
      <c r="F343">
        <f t="shared" si="11"/>
        <v>12</v>
      </c>
      <c r="G343">
        <v>3</v>
      </c>
      <c r="H343">
        <v>39.887</v>
      </c>
      <c r="I343">
        <v>22</v>
      </c>
      <c r="J343" t="str">
        <f>VLOOKUP(I343,'[1]Varieties List'!$A$1:$B$97,2,FALSE)</f>
        <v>Sj N1127</v>
      </c>
      <c r="K343" t="s">
        <v>20</v>
      </c>
      <c r="L343" s="4">
        <v>1.0766816367975103</v>
      </c>
      <c r="M343" s="5">
        <v>-26.501755461246532</v>
      </c>
      <c r="N343" s="5">
        <v>1377.1667909780856</v>
      </c>
      <c r="P343" s="4">
        <v>0.36854534714838849</v>
      </c>
      <c r="Q343" s="5">
        <v>6.1434195192966552</v>
      </c>
      <c r="R343" s="5">
        <v>49.027733077712554</v>
      </c>
    </row>
    <row r="344" spans="1:18" x14ac:dyDescent="0.35">
      <c r="A344">
        <v>343</v>
      </c>
      <c r="B344">
        <v>172</v>
      </c>
      <c r="C344">
        <v>2</v>
      </c>
      <c r="D344" t="s">
        <v>19</v>
      </c>
      <c r="E344">
        <f t="shared" si="10"/>
        <v>2122</v>
      </c>
      <c r="F344">
        <f t="shared" si="11"/>
        <v>11</v>
      </c>
      <c r="G344">
        <v>2</v>
      </c>
      <c r="H344">
        <v>25.757000000000001</v>
      </c>
      <c r="I344">
        <v>22</v>
      </c>
      <c r="J344" t="str">
        <f>VLOOKUP(I344,'[1]Varieties List'!$A$1:$B$97,2,FALSE)</f>
        <v>Sj N1127</v>
      </c>
      <c r="K344" t="s">
        <v>20</v>
      </c>
      <c r="L344" s="4">
        <v>1.0763985872255553</v>
      </c>
      <c r="M344" s="5">
        <v>-26.760463813683103</v>
      </c>
      <c r="N344" s="5">
        <v>1386.4118095947122</v>
      </c>
      <c r="P344" s="4">
        <v>0.39643482030236193</v>
      </c>
      <c r="Q344" s="5">
        <v>82.585832067721839</v>
      </c>
      <c r="R344" s="5">
        <v>53.490260939718851</v>
      </c>
    </row>
    <row r="345" spans="1:18" x14ac:dyDescent="0.35">
      <c r="A345">
        <v>344</v>
      </c>
      <c r="B345">
        <v>172</v>
      </c>
      <c r="C345">
        <v>2</v>
      </c>
      <c r="D345" t="s">
        <v>21</v>
      </c>
      <c r="E345">
        <f t="shared" si="10"/>
        <v>2122</v>
      </c>
      <c r="F345">
        <f t="shared" si="11"/>
        <v>12</v>
      </c>
      <c r="G345">
        <v>3</v>
      </c>
      <c r="H345">
        <v>25.876999999999999</v>
      </c>
      <c r="I345">
        <v>46</v>
      </c>
      <c r="J345" t="str">
        <f>VLOOKUP(I345,'[1]Varieties List'!$A$1:$B$97,2,FALSE)</f>
        <v>Oakley</v>
      </c>
      <c r="K345" t="s">
        <v>20</v>
      </c>
      <c r="L345" s="4">
        <v>1.0764037096659083</v>
      </c>
      <c r="M345" s="5">
        <v>-26.755781897466804</v>
      </c>
      <c r="N345" s="5">
        <v>1252.5897700533149</v>
      </c>
      <c r="P345" s="4">
        <v>0.36731583525153805</v>
      </c>
      <c r="Q345" s="5">
        <v>2.7744284230009586</v>
      </c>
      <c r="R345" s="5">
        <v>52.253418307259153</v>
      </c>
    </row>
    <row r="346" spans="1:18" x14ac:dyDescent="0.35">
      <c r="A346">
        <v>345</v>
      </c>
      <c r="B346">
        <v>173</v>
      </c>
      <c r="C346">
        <v>2</v>
      </c>
      <c r="D346" t="s">
        <v>19</v>
      </c>
      <c r="E346">
        <f t="shared" si="10"/>
        <v>2123</v>
      </c>
      <c r="F346">
        <f t="shared" si="11"/>
        <v>11</v>
      </c>
      <c r="G346">
        <v>2</v>
      </c>
      <c r="H346">
        <v>18.016999999999999</v>
      </c>
      <c r="I346">
        <v>49</v>
      </c>
      <c r="J346" t="str">
        <f>VLOOKUP(I346,'[1]Varieties List'!$A$1:$B$97,2,FALSE)</f>
        <v>Mariboss</v>
      </c>
      <c r="K346" t="s">
        <v>20</v>
      </c>
      <c r="L346" s="4">
        <v>1.0768224036143796</v>
      </c>
      <c r="M346" s="5">
        <v>-26.373093520364179</v>
      </c>
      <c r="N346" s="5">
        <v>1233.3649544426676</v>
      </c>
      <c r="P346" s="4">
        <v>0.37213918495700704</v>
      </c>
      <c r="Q346" s="5">
        <v>15.991387467731682</v>
      </c>
      <c r="R346" s="5">
        <v>48.972871221270971</v>
      </c>
    </row>
    <row r="347" spans="1:18" x14ac:dyDescent="0.35">
      <c r="A347">
        <v>346</v>
      </c>
      <c r="B347">
        <v>173</v>
      </c>
      <c r="C347">
        <v>2</v>
      </c>
      <c r="D347" t="s">
        <v>21</v>
      </c>
      <c r="E347">
        <f t="shared" si="10"/>
        <v>2123</v>
      </c>
      <c r="F347">
        <f t="shared" si="11"/>
        <v>12</v>
      </c>
      <c r="G347">
        <v>3</v>
      </c>
      <c r="H347">
        <v>33.247</v>
      </c>
      <c r="I347">
        <v>58</v>
      </c>
      <c r="J347" t="str">
        <f>VLOOKUP(I347,'[1]Varieties List'!$A$1:$B$97,2,FALSE)</f>
        <v>Kvarn</v>
      </c>
      <c r="K347" t="s">
        <v>20</v>
      </c>
      <c r="L347" s="4">
        <v>1.0771258452970469</v>
      </c>
      <c r="M347" s="5">
        <v>-26.095744269891483</v>
      </c>
      <c r="N347" s="5">
        <v>1344.0317625605144</v>
      </c>
      <c r="P347" s="4">
        <v>0.37217671634593252</v>
      </c>
      <c r="Q347" s="5">
        <v>16.09423612336095</v>
      </c>
      <c r="R347" s="5">
        <v>49.247172542080648</v>
      </c>
    </row>
    <row r="348" spans="1:18" x14ac:dyDescent="0.35">
      <c r="A348">
        <v>347</v>
      </c>
      <c r="B348">
        <v>174</v>
      </c>
      <c r="C348">
        <v>2</v>
      </c>
      <c r="D348" t="s">
        <v>19</v>
      </c>
      <c r="E348">
        <f t="shared" si="10"/>
        <v>2124</v>
      </c>
      <c r="F348">
        <f t="shared" si="11"/>
        <v>11</v>
      </c>
      <c r="G348">
        <v>2</v>
      </c>
      <c r="H348">
        <v>19.176999999999996</v>
      </c>
      <c r="I348">
        <v>48</v>
      </c>
      <c r="J348" t="str">
        <f>VLOOKUP(I348,'[1]Varieties List'!$A$1:$B$97,2,FALSE)</f>
        <v>Skagen</v>
      </c>
      <c r="K348" t="s">
        <v>20</v>
      </c>
      <c r="L348" s="4">
        <v>1.077934631951063</v>
      </c>
      <c r="M348" s="5">
        <v>-25.35649548769134</v>
      </c>
      <c r="N348" s="5">
        <v>1204.0816876817773</v>
      </c>
      <c r="P348" s="4">
        <v>0.36740068963463407</v>
      </c>
      <c r="Q348" s="5">
        <v>3.0069356297416996</v>
      </c>
      <c r="R348" s="5">
        <v>49.209515403841976</v>
      </c>
    </row>
    <row r="349" spans="1:18" x14ac:dyDescent="0.35">
      <c r="A349">
        <v>348</v>
      </c>
      <c r="B349">
        <v>174</v>
      </c>
      <c r="C349">
        <v>2</v>
      </c>
      <c r="D349" t="s">
        <v>21</v>
      </c>
      <c r="E349">
        <f t="shared" si="10"/>
        <v>2124</v>
      </c>
      <c r="F349">
        <f t="shared" si="11"/>
        <v>12</v>
      </c>
      <c r="G349">
        <v>3</v>
      </c>
      <c r="H349">
        <v>40.466999999999999</v>
      </c>
      <c r="I349">
        <v>4</v>
      </c>
      <c r="J349" t="str">
        <f>VLOOKUP(I349,'[1]Varieties List'!$A$1:$B$97,2,FALSE)</f>
        <v>Pistoria</v>
      </c>
      <c r="K349" t="s">
        <v>20</v>
      </c>
      <c r="L349" s="4">
        <v>1.0765006837322411</v>
      </c>
      <c r="M349" s="5">
        <v>-26.667147400815541</v>
      </c>
      <c r="N349" s="5">
        <v>1168.0228059163483</v>
      </c>
      <c r="P349" s="4">
        <v>0.36755569051344184</v>
      </c>
      <c r="Q349" s="5">
        <v>3.4316503801049154</v>
      </c>
      <c r="R349" s="5">
        <v>38.549078596038534</v>
      </c>
    </row>
    <row r="350" spans="1:18" x14ac:dyDescent="0.35">
      <c r="A350">
        <v>349</v>
      </c>
      <c r="B350">
        <v>175</v>
      </c>
      <c r="C350">
        <v>2</v>
      </c>
      <c r="D350" t="s">
        <v>19</v>
      </c>
      <c r="E350">
        <f t="shared" si="10"/>
        <v>2125</v>
      </c>
      <c r="F350">
        <f t="shared" si="11"/>
        <v>11</v>
      </c>
      <c r="G350">
        <v>2</v>
      </c>
      <c r="H350">
        <v>26.206999999999997</v>
      </c>
      <c r="I350">
        <v>69</v>
      </c>
      <c r="J350" t="str">
        <f>VLOOKUP(I350,'[1]Varieties List'!$A$1:$B$97,2,FALSE)</f>
        <v>NOS 510032.7</v>
      </c>
      <c r="K350" t="s">
        <v>20</v>
      </c>
      <c r="L350" s="4">
        <v>1.0767388096456285</v>
      </c>
      <c r="M350" s="5">
        <v>-26.449499087534402</v>
      </c>
      <c r="N350" s="5">
        <v>1274.9269676611502</v>
      </c>
      <c r="P350" s="4">
        <v>0.36995038933988633</v>
      </c>
      <c r="Q350" s="5">
        <v>9.9934837739483804</v>
      </c>
      <c r="R350" s="5">
        <v>43.332922242068513</v>
      </c>
    </row>
    <row r="351" spans="1:18" x14ac:dyDescent="0.35">
      <c r="A351">
        <v>350</v>
      </c>
      <c r="B351">
        <v>175</v>
      </c>
      <c r="C351">
        <v>2</v>
      </c>
      <c r="D351" t="s">
        <v>21</v>
      </c>
      <c r="E351">
        <f t="shared" si="10"/>
        <v>2125</v>
      </c>
      <c r="F351">
        <f t="shared" si="11"/>
        <v>12</v>
      </c>
      <c r="G351">
        <v>3</v>
      </c>
      <c r="H351">
        <v>53.417000000000002</v>
      </c>
      <c r="I351">
        <v>81</v>
      </c>
      <c r="J351" t="str">
        <f>VLOOKUP(I351,'[1]Varieties List'!$A$1:$B$97,2,FALSE)</f>
        <v>NOS 511192.33</v>
      </c>
      <c r="K351" t="s">
        <v>20</v>
      </c>
      <c r="L351" s="4">
        <v>1.0763287262927106</v>
      </c>
      <c r="M351" s="5">
        <v>-26.824316736100766</v>
      </c>
      <c r="N351" s="5">
        <v>1388.4961807840666</v>
      </c>
      <c r="P351" s="4">
        <v>0.36754994328423668</v>
      </c>
      <c r="Q351" s="5">
        <v>3.4159024908504012</v>
      </c>
      <c r="R351" s="5">
        <v>47.74012931607848</v>
      </c>
    </row>
    <row r="352" spans="1:18" x14ac:dyDescent="0.35">
      <c r="A352">
        <v>351</v>
      </c>
      <c r="B352">
        <v>176</v>
      </c>
      <c r="C352">
        <v>2</v>
      </c>
      <c r="D352" t="s">
        <v>19</v>
      </c>
      <c r="E352">
        <f t="shared" si="10"/>
        <v>2126</v>
      </c>
      <c r="F352">
        <f t="shared" si="11"/>
        <v>11</v>
      </c>
      <c r="G352">
        <v>2</v>
      </c>
      <c r="H352">
        <v>20.496999999999996</v>
      </c>
      <c r="I352">
        <v>88</v>
      </c>
      <c r="J352" t="str">
        <f>VLOOKUP(I352,'[1]Varieties List'!$A$1:$B$97,2,FALSE)</f>
        <v>512102.04</v>
      </c>
      <c r="K352" t="s">
        <v>20</v>
      </c>
      <c r="L352" s="4">
        <v>1.0762583016917961</v>
      </c>
      <c r="M352" s="5">
        <v>-26.888684760092442</v>
      </c>
      <c r="N352" s="5">
        <v>1337.797430175119</v>
      </c>
      <c r="P352" s="4">
        <v>0.38293710419693694</v>
      </c>
      <c r="Q352" s="5">
        <v>45.584521860887769</v>
      </c>
      <c r="R352" s="5">
        <v>52.240875956326292</v>
      </c>
    </row>
    <row r="353" spans="1:18" x14ac:dyDescent="0.35">
      <c r="A353">
        <v>352</v>
      </c>
      <c r="B353">
        <v>176</v>
      </c>
      <c r="C353">
        <v>2</v>
      </c>
      <c r="D353" t="s">
        <v>21</v>
      </c>
      <c r="E353">
        <f t="shared" si="10"/>
        <v>2126</v>
      </c>
      <c r="F353">
        <f t="shared" si="11"/>
        <v>12</v>
      </c>
      <c r="G353">
        <v>3</v>
      </c>
      <c r="H353">
        <v>34.356999999999999</v>
      </c>
      <c r="I353">
        <v>67</v>
      </c>
      <c r="J353" t="str">
        <f>VLOOKUP(I353,'[1]Varieties List'!$A$1:$B$97,2,FALSE)</f>
        <v>NOS 509011.08</v>
      </c>
      <c r="K353" t="s">
        <v>20</v>
      </c>
      <c r="L353" s="4">
        <v>1.076644465006424</v>
      </c>
      <c r="M353" s="5">
        <v>-26.535730699806958</v>
      </c>
      <c r="N353" s="5">
        <v>1405.6350239106969</v>
      </c>
      <c r="P353" s="4">
        <v>0.3670382503818328</v>
      </c>
      <c r="Q353" s="5">
        <v>2.0138283743998104</v>
      </c>
      <c r="R353" s="5">
        <v>52.902776413571203</v>
      </c>
    </row>
    <row r="354" spans="1:18" x14ac:dyDescent="0.35">
      <c r="A354">
        <v>353</v>
      </c>
      <c r="B354">
        <v>177</v>
      </c>
      <c r="C354">
        <v>2</v>
      </c>
      <c r="D354" t="s">
        <v>19</v>
      </c>
      <c r="E354">
        <f t="shared" si="10"/>
        <v>2127</v>
      </c>
      <c r="F354">
        <f t="shared" si="11"/>
        <v>11</v>
      </c>
      <c r="G354">
        <v>2</v>
      </c>
      <c r="H354">
        <v>20.666999999999998</v>
      </c>
      <c r="I354">
        <v>66</v>
      </c>
      <c r="J354" t="str">
        <f>VLOOKUP(I354,'[1]Varieties List'!$A$1:$B$97,2,FALSE)</f>
        <v>SEC 312-07-4</v>
      </c>
      <c r="K354" t="s">
        <v>20</v>
      </c>
      <c r="L354" s="4">
        <v>1.0765953745091321</v>
      </c>
      <c r="M354" s="5">
        <v>-26.580599667737083</v>
      </c>
      <c r="N354" s="5">
        <v>1327.6523385335033</v>
      </c>
      <c r="P354" s="4">
        <v>0.38494158988323063</v>
      </c>
      <c r="Q354" s="5">
        <v>51.078787616377362</v>
      </c>
      <c r="R354" s="5">
        <v>46.347871004482215</v>
      </c>
    </row>
    <row r="355" spans="1:18" x14ac:dyDescent="0.35">
      <c r="A355">
        <v>354</v>
      </c>
      <c r="B355">
        <v>177</v>
      </c>
      <c r="C355">
        <v>2</v>
      </c>
      <c r="D355" t="s">
        <v>21</v>
      </c>
      <c r="E355">
        <f t="shared" si="10"/>
        <v>2127</v>
      </c>
      <c r="F355">
        <f t="shared" si="11"/>
        <v>12</v>
      </c>
      <c r="G355">
        <v>3</v>
      </c>
      <c r="H355">
        <v>27.016999999999999</v>
      </c>
      <c r="I355">
        <v>10</v>
      </c>
      <c r="J355" t="str">
        <f>VLOOKUP(I355,'[1]Varieties List'!$A$1:$B$97,2,FALSE)</f>
        <v>Julius</v>
      </c>
      <c r="K355" t="s">
        <v>20</v>
      </c>
      <c r="L355" s="4">
        <v>1.0776540526617207</v>
      </c>
      <c r="M355" s="5">
        <v>-25.612952495802116</v>
      </c>
      <c r="N355" s="5">
        <v>1263.8517180413182</v>
      </c>
      <c r="P355" s="4">
        <v>0.36743759166054507</v>
      </c>
      <c r="Q355" s="5">
        <v>3.1080499993217039</v>
      </c>
      <c r="R355" s="5">
        <v>46.703775932330437</v>
      </c>
    </row>
    <row r="356" spans="1:18" x14ac:dyDescent="0.35">
      <c r="A356">
        <v>355</v>
      </c>
      <c r="B356">
        <v>178</v>
      </c>
      <c r="C356">
        <v>2</v>
      </c>
      <c r="D356" t="s">
        <v>19</v>
      </c>
      <c r="E356">
        <f t="shared" si="10"/>
        <v>2128</v>
      </c>
      <c r="F356">
        <f t="shared" si="11"/>
        <v>11</v>
      </c>
      <c r="G356">
        <v>2</v>
      </c>
      <c r="H356">
        <v>18.846999999999998</v>
      </c>
      <c r="I356">
        <v>1</v>
      </c>
      <c r="J356" t="str">
        <f>VLOOKUP(I356,'[1]Varieties List'!$A$1:$B$97,2,FALSE)</f>
        <v xml:space="preserve">Hereford </v>
      </c>
      <c r="K356" t="s">
        <v>20</v>
      </c>
      <c r="L356" s="4">
        <v>1.0756012304718694</v>
      </c>
      <c r="M356" s="5">
        <v>-27.489242867119209</v>
      </c>
      <c r="N356" s="5">
        <v>822.81337954801199</v>
      </c>
      <c r="P356" s="4">
        <v>0.37182201897799794</v>
      </c>
      <c r="Q356" s="5">
        <v>15.12224887862315</v>
      </c>
      <c r="R356" s="5">
        <v>31.954218401988033</v>
      </c>
    </row>
    <row r="357" spans="1:18" x14ac:dyDescent="0.35">
      <c r="A357">
        <v>356</v>
      </c>
      <c r="B357">
        <v>178</v>
      </c>
      <c r="C357">
        <v>2</v>
      </c>
      <c r="D357" t="s">
        <v>21</v>
      </c>
      <c r="E357">
        <f t="shared" si="10"/>
        <v>2128</v>
      </c>
      <c r="F357">
        <f t="shared" si="11"/>
        <v>12</v>
      </c>
      <c r="G357">
        <v>3</v>
      </c>
      <c r="H357">
        <v>38.117000000000004</v>
      </c>
      <c r="I357">
        <v>87</v>
      </c>
      <c r="J357" t="str">
        <f>VLOOKUP(I357,'[1]Varieties List'!$A$1:$B$97,2,FALSE)</f>
        <v>512099.09</v>
      </c>
      <c r="K357" t="s">
        <v>20</v>
      </c>
      <c r="L357" s="4">
        <v>1.0762952932785164</v>
      </c>
      <c r="M357" s="5">
        <v>-26.85487449342617</v>
      </c>
      <c r="N357" s="5">
        <v>1261.4938298791624</v>
      </c>
      <c r="P357" s="4">
        <v>0.37670200659941661</v>
      </c>
      <c r="Q357" s="5">
        <v>28.495624636116862</v>
      </c>
      <c r="R357" s="5">
        <v>45.779749500465748</v>
      </c>
    </row>
    <row r="358" spans="1:18" x14ac:dyDescent="0.35">
      <c r="A358">
        <v>357</v>
      </c>
      <c r="B358">
        <v>179</v>
      </c>
      <c r="C358">
        <v>2</v>
      </c>
      <c r="D358" t="s">
        <v>19</v>
      </c>
      <c r="E358">
        <f t="shared" si="10"/>
        <v>2129</v>
      </c>
      <c r="F358">
        <f t="shared" si="11"/>
        <v>11</v>
      </c>
      <c r="G358">
        <v>2</v>
      </c>
      <c r="H358">
        <v>28.126999999999999</v>
      </c>
      <c r="I358">
        <v>53</v>
      </c>
      <c r="J358" t="str">
        <f>VLOOKUP(I358,'[1]Varieties List'!$A$1:$B$97,2,FALSE)</f>
        <v>Ohio</v>
      </c>
      <c r="K358" t="s">
        <v>20</v>
      </c>
      <c r="L358" s="4">
        <v>1.0768679913741532</v>
      </c>
      <c r="M358" s="5">
        <v>-26.331425882828363</v>
      </c>
      <c r="N358" s="5">
        <v>1396.2187061068089</v>
      </c>
      <c r="P358" s="4">
        <v>0.4157222752010527</v>
      </c>
      <c r="Q358" s="5">
        <v>135.47596903535816</v>
      </c>
      <c r="R358" s="5">
        <v>49.030987569604939</v>
      </c>
    </row>
    <row r="359" spans="1:18" x14ac:dyDescent="0.35">
      <c r="A359">
        <v>358</v>
      </c>
      <c r="B359">
        <v>179</v>
      </c>
      <c r="C359">
        <v>2</v>
      </c>
      <c r="D359" t="s">
        <v>21</v>
      </c>
      <c r="E359">
        <f t="shared" si="10"/>
        <v>2129</v>
      </c>
      <c r="F359">
        <f t="shared" si="11"/>
        <v>12</v>
      </c>
      <c r="G359">
        <v>3</v>
      </c>
      <c r="H359">
        <v>40.456999999999994</v>
      </c>
      <c r="I359">
        <v>75</v>
      </c>
      <c r="J359" t="str">
        <f>VLOOKUP(I359,'[1]Varieties List'!$A$1:$B$97,2,FALSE)</f>
        <v>NOS 510052.5</v>
      </c>
      <c r="K359" t="s">
        <v>20</v>
      </c>
      <c r="L359" s="4">
        <v>1.0773704182648169</v>
      </c>
      <c r="M359" s="5">
        <v>-25.872200475646491</v>
      </c>
      <c r="N359" s="5">
        <v>1450.7284219927387</v>
      </c>
      <c r="P359" s="4">
        <v>0.37946648239752223</v>
      </c>
      <c r="Q359" s="5">
        <v>36.072121430955896</v>
      </c>
      <c r="R359" s="5">
        <v>52.780159407219713</v>
      </c>
    </row>
    <row r="360" spans="1:18" x14ac:dyDescent="0.35">
      <c r="A360">
        <v>359</v>
      </c>
      <c r="B360">
        <v>180</v>
      </c>
      <c r="C360">
        <v>2</v>
      </c>
      <c r="D360" t="s">
        <v>19</v>
      </c>
      <c r="E360">
        <f t="shared" si="10"/>
        <v>2130</v>
      </c>
      <c r="F360">
        <f t="shared" si="11"/>
        <v>11</v>
      </c>
      <c r="G360">
        <v>2</v>
      </c>
      <c r="H360">
        <v>16.806999999999999</v>
      </c>
      <c r="I360">
        <v>67</v>
      </c>
      <c r="J360" t="str">
        <f>VLOOKUP(I360,'[1]Varieties List'!$A$1:$B$97,2,FALSE)</f>
        <v>NOS 509011.08</v>
      </c>
      <c r="K360" t="s">
        <v>20</v>
      </c>
      <c r="L360" s="4">
        <v>1.076260943403635</v>
      </c>
      <c r="M360" s="5">
        <v>-26.886270239423197</v>
      </c>
      <c r="N360" s="5">
        <v>1261.4214771135094</v>
      </c>
      <c r="P360" s="4">
        <v>0.40190641045341852</v>
      </c>
      <c r="Q360" s="5">
        <v>97.587967421201483</v>
      </c>
      <c r="R360" s="5">
        <v>47.045227113742811</v>
      </c>
    </row>
    <row r="361" spans="1:18" x14ac:dyDescent="0.35">
      <c r="A361">
        <v>360</v>
      </c>
      <c r="B361">
        <v>180</v>
      </c>
      <c r="C361">
        <v>2</v>
      </c>
      <c r="D361" t="s">
        <v>21</v>
      </c>
      <c r="E361">
        <f t="shared" si="10"/>
        <v>2130</v>
      </c>
      <c r="F361">
        <f t="shared" si="11"/>
        <v>12</v>
      </c>
      <c r="G361">
        <v>3</v>
      </c>
      <c r="H361">
        <v>34.367000000000004</v>
      </c>
      <c r="I361">
        <v>5</v>
      </c>
      <c r="J361" t="str">
        <f>VLOOKUP(I361,'[1]Varieties List'!$A$1:$B$97,2,FALSE)</f>
        <v>Drachmann</v>
      </c>
      <c r="K361" t="s">
        <v>20</v>
      </c>
      <c r="L361" s="4">
        <v>1.0767130504074911</v>
      </c>
      <c r="M361" s="5">
        <v>-26.473043214622983</v>
      </c>
      <c r="N361" s="5">
        <v>1152.4639244519055</v>
      </c>
      <c r="P361" s="4">
        <v>0.39697715489053287</v>
      </c>
      <c r="Q361" s="5">
        <v>84.072744285673124</v>
      </c>
      <c r="R361" s="5">
        <v>43.716160821965268</v>
      </c>
    </row>
    <row r="362" spans="1:18" x14ac:dyDescent="0.35">
      <c r="A362">
        <v>361</v>
      </c>
      <c r="B362">
        <v>181</v>
      </c>
      <c r="C362">
        <v>2</v>
      </c>
      <c r="D362" t="s">
        <v>19</v>
      </c>
      <c r="E362">
        <f t="shared" si="10"/>
        <v>2131</v>
      </c>
      <c r="F362">
        <f t="shared" si="11"/>
        <v>11</v>
      </c>
      <c r="G362">
        <v>2</v>
      </c>
      <c r="H362">
        <v>18.147000000000002</v>
      </c>
      <c r="I362">
        <v>17</v>
      </c>
      <c r="J362" t="str">
        <f>VLOOKUP(I362,'[1]Varieties List'!$A$1:$B$97,2,FALSE)</f>
        <v>MH 15-39</v>
      </c>
      <c r="K362" t="s">
        <v>20</v>
      </c>
      <c r="L362" s="4">
        <v>1.0755787659410947</v>
      </c>
      <c r="M362" s="5">
        <v>-27.509775136671465</v>
      </c>
      <c r="N362" s="5">
        <v>1357.5803282005209</v>
      </c>
      <c r="P362" s="4">
        <v>0.48833508601518383</v>
      </c>
      <c r="Q362" s="5">
        <v>334.77900206267253</v>
      </c>
      <c r="R362" s="5">
        <v>52.966870080901167</v>
      </c>
    </row>
    <row r="363" spans="1:18" x14ac:dyDescent="0.35">
      <c r="A363">
        <v>362</v>
      </c>
      <c r="B363">
        <v>181</v>
      </c>
      <c r="C363">
        <v>2</v>
      </c>
      <c r="D363" t="s">
        <v>21</v>
      </c>
      <c r="E363">
        <f t="shared" si="10"/>
        <v>2131</v>
      </c>
      <c r="F363">
        <f t="shared" si="11"/>
        <v>12</v>
      </c>
      <c r="G363">
        <v>3</v>
      </c>
      <c r="H363">
        <v>42.977000000000004</v>
      </c>
      <c r="I363">
        <v>11</v>
      </c>
      <c r="J363" t="str">
        <f>VLOOKUP(I363,'[1]Varieties List'!$A$1:$B$97,2,FALSE)</f>
        <v>Creator</v>
      </c>
      <c r="K363" t="s">
        <v>20</v>
      </c>
      <c r="L363" s="4">
        <v>1.076896091302348</v>
      </c>
      <c r="M363" s="5">
        <v>-26.305742267296392</v>
      </c>
      <c r="N363" s="5">
        <v>1316.6580521705682</v>
      </c>
      <c r="P363" s="4">
        <v>0.39172057520557552</v>
      </c>
      <c r="Q363" s="5">
        <v>69.661525066381898</v>
      </c>
      <c r="R363" s="5">
        <v>51.332606066465665</v>
      </c>
    </row>
    <row r="364" spans="1:18" x14ac:dyDescent="0.35">
      <c r="A364">
        <v>363</v>
      </c>
      <c r="B364">
        <v>182</v>
      </c>
      <c r="C364">
        <v>2</v>
      </c>
      <c r="D364" t="s">
        <v>19</v>
      </c>
      <c r="E364">
        <f t="shared" si="10"/>
        <v>2132</v>
      </c>
      <c r="F364">
        <f t="shared" si="11"/>
        <v>11</v>
      </c>
      <c r="G364">
        <v>2</v>
      </c>
      <c r="H364">
        <v>15.166999999999998</v>
      </c>
      <c r="I364">
        <v>52</v>
      </c>
      <c r="J364" t="str">
        <f>VLOOKUP(I364,'[1]Varieties List'!$A$1:$B$97,2,FALSE)</f>
        <v>Kalmar</v>
      </c>
      <c r="K364" t="s">
        <v>20</v>
      </c>
      <c r="L364" s="4">
        <v>1.0777572176423871</v>
      </c>
      <c r="M364" s="5">
        <v>-25.518657101103035</v>
      </c>
      <c r="N364" s="5">
        <v>1424.0730831618671</v>
      </c>
      <c r="P364" s="4">
        <v>0.37405199187464255</v>
      </c>
      <c r="Q364" s="5">
        <v>21.233221800629821</v>
      </c>
      <c r="R364" s="5">
        <v>49.66416540040521</v>
      </c>
    </row>
    <row r="365" spans="1:18" x14ac:dyDescent="0.35">
      <c r="A365">
        <v>364</v>
      </c>
      <c r="B365">
        <v>182</v>
      </c>
      <c r="C365">
        <v>2</v>
      </c>
      <c r="D365" t="s">
        <v>21</v>
      </c>
      <c r="E365">
        <f t="shared" si="10"/>
        <v>2132</v>
      </c>
      <c r="F365">
        <f t="shared" si="11"/>
        <v>12</v>
      </c>
      <c r="G365">
        <v>3</v>
      </c>
      <c r="H365">
        <v>36.977000000000004</v>
      </c>
      <c r="I365">
        <v>26</v>
      </c>
      <c r="J365" t="str">
        <f>VLOOKUP(I365,'[1]Varieties List'!$A$1:$B$97,2,FALSE)</f>
        <v>Sj L624</v>
      </c>
      <c r="K365" t="s">
        <v>20</v>
      </c>
      <c r="L365" s="4">
        <v>1.0774726329941551</v>
      </c>
      <c r="M365" s="5">
        <v>-25.778774171282475</v>
      </c>
      <c r="N365" s="5">
        <v>1410.3174118458173</v>
      </c>
      <c r="P365" s="4">
        <v>0.36747195349061135</v>
      </c>
      <c r="Q365" s="5">
        <v>3.2022041056115627</v>
      </c>
      <c r="R365" s="5">
        <v>50.611874340766114</v>
      </c>
    </row>
    <row r="366" spans="1:18" x14ac:dyDescent="0.35">
      <c r="A366">
        <v>365</v>
      </c>
      <c r="B366">
        <v>183</v>
      </c>
      <c r="C366">
        <v>2</v>
      </c>
      <c r="D366" t="s">
        <v>19</v>
      </c>
      <c r="E366">
        <f t="shared" si="10"/>
        <v>2133</v>
      </c>
      <c r="F366">
        <f t="shared" si="11"/>
        <v>11</v>
      </c>
      <c r="G366">
        <v>2</v>
      </c>
      <c r="H366">
        <v>20.907</v>
      </c>
      <c r="I366">
        <v>61</v>
      </c>
      <c r="J366" t="str">
        <f>VLOOKUP(I366,'[1]Varieties List'!$A$1:$B$97,2,FALSE)</f>
        <v>Tonnage</v>
      </c>
      <c r="K366" t="s">
        <v>20</v>
      </c>
      <c r="L366" s="4">
        <v>1.0762087074015814</v>
      </c>
      <c r="M366" s="5">
        <v>-26.934013843224136</v>
      </c>
      <c r="N366" s="5">
        <v>1127.3613112328724</v>
      </c>
      <c r="P366" s="4">
        <v>0.53856772949843235</v>
      </c>
      <c r="Q366" s="5">
        <v>472.82466344510431</v>
      </c>
      <c r="R366" s="5">
        <v>36.590100169692342</v>
      </c>
    </row>
    <row r="367" spans="1:18" x14ac:dyDescent="0.35">
      <c r="A367">
        <v>366</v>
      </c>
      <c r="B367">
        <v>183</v>
      </c>
      <c r="C367">
        <v>2</v>
      </c>
      <c r="D367" t="s">
        <v>21</v>
      </c>
      <c r="E367">
        <f t="shared" si="10"/>
        <v>2133</v>
      </c>
      <c r="F367">
        <f t="shared" si="11"/>
        <v>12</v>
      </c>
      <c r="G367">
        <v>3</v>
      </c>
      <c r="H367">
        <v>26.507000000000001</v>
      </c>
      <c r="I367">
        <v>21</v>
      </c>
      <c r="J367" t="str">
        <f>VLOOKUP(I367,'[1]Varieties List'!$A$1:$B$97,2,FALSE)</f>
        <v>Sj N1123</v>
      </c>
      <c r="K367" t="s">
        <v>20</v>
      </c>
      <c r="L367" s="4">
        <v>1.0773351013256884</v>
      </c>
      <c r="M367" s="5">
        <v>-25.904480818590311</v>
      </c>
      <c r="N367" s="5">
        <v>1448.866995566706</v>
      </c>
      <c r="P367" s="4">
        <v>0.37534154744864295</v>
      </c>
      <c r="Q367" s="5">
        <v>24.767218830480168</v>
      </c>
      <c r="R367" s="5">
        <v>51.900358428847689</v>
      </c>
    </row>
    <row r="368" spans="1:18" x14ac:dyDescent="0.35">
      <c r="A368">
        <v>367</v>
      </c>
      <c r="B368">
        <v>184</v>
      </c>
      <c r="C368">
        <v>2</v>
      </c>
      <c r="D368" t="s">
        <v>19</v>
      </c>
      <c r="E368">
        <f t="shared" si="10"/>
        <v>2134</v>
      </c>
      <c r="F368">
        <f t="shared" si="11"/>
        <v>11</v>
      </c>
      <c r="G368">
        <v>2</v>
      </c>
      <c r="H368">
        <v>18.606999999999996</v>
      </c>
      <c r="I368">
        <v>64</v>
      </c>
      <c r="J368" t="str">
        <f>VLOOKUP(I368,'[1]Varieties List'!$A$1:$B$97,2,FALSE)</f>
        <v>STRG 4019'14</v>
      </c>
      <c r="K368" t="s">
        <v>20</v>
      </c>
      <c r="L368" s="4">
        <v>1.0762112222223104</v>
      </c>
      <c r="M368" s="5">
        <v>-26.93171530314752</v>
      </c>
      <c r="N368" s="5">
        <v>1325.3388751829702</v>
      </c>
      <c r="P368" s="4">
        <v>0.37793805827898364</v>
      </c>
      <c r="Q368" s="5">
        <v>31.883173883561298</v>
      </c>
      <c r="R368" s="5">
        <v>43.993590018930277</v>
      </c>
    </row>
    <row r="369" spans="1:18" x14ac:dyDescent="0.35">
      <c r="A369">
        <v>368</v>
      </c>
      <c r="B369">
        <v>184</v>
      </c>
      <c r="C369">
        <v>2</v>
      </c>
      <c r="D369" t="s">
        <v>21</v>
      </c>
      <c r="E369">
        <f t="shared" ref="E369:E432" si="12">E367+1</f>
        <v>2134</v>
      </c>
      <c r="F369">
        <f t="shared" si="11"/>
        <v>12</v>
      </c>
      <c r="G369">
        <v>3</v>
      </c>
      <c r="H369">
        <v>22.437000000000001</v>
      </c>
      <c r="I369">
        <v>61</v>
      </c>
      <c r="J369" t="str">
        <f>VLOOKUP(I369,'[1]Varieties List'!$A$1:$B$97,2,FALSE)</f>
        <v>Tonnage</v>
      </c>
      <c r="K369" t="s">
        <v>20</v>
      </c>
      <c r="L369" s="4">
        <v>1.0767244323885916</v>
      </c>
      <c r="M369" s="5">
        <v>-26.462640004358128</v>
      </c>
      <c r="N369" s="5">
        <v>1351.1185253008628</v>
      </c>
      <c r="P369" s="4">
        <v>0.36964082764612799</v>
      </c>
      <c r="Q369" s="5">
        <v>9.1452206230674911</v>
      </c>
      <c r="R369" s="5">
        <v>42.275148570508769</v>
      </c>
    </row>
    <row r="370" spans="1:18" x14ac:dyDescent="0.35">
      <c r="A370">
        <v>369</v>
      </c>
      <c r="B370">
        <v>185</v>
      </c>
      <c r="C370">
        <v>2</v>
      </c>
      <c r="D370" t="s">
        <v>19</v>
      </c>
      <c r="E370">
        <f t="shared" si="12"/>
        <v>2135</v>
      </c>
      <c r="F370">
        <f t="shared" si="11"/>
        <v>11</v>
      </c>
      <c r="G370">
        <v>2</v>
      </c>
      <c r="H370">
        <v>16.526999999999997</v>
      </c>
      <c r="I370">
        <v>31</v>
      </c>
      <c r="J370" t="str">
        <f>VLOOKUP(I370,'[1]Varieties List'!$A$1:$B$97,2,FALSE)</f>
        <v>Tuxen</v>
      </c>
      <c r="K370" t="s">
        <v>20</v>
      </c>
      <c r="L370" s="4">
        <v>1.0754089460190173</v>
      </c>
      <c r="M370" s="5">
        <v>-27.664987888407872</v>
      </c>
      <c r="N370" s="5">
        <v>1325.7649030957846</v>
      </c>
      <c r="P370" s="4">
        <v>0.4542804888713825</v>
      </c>
      <c r="Q370" s="5">
        <v>241.27190072463807</v>
      </c>
      <c r="R370" s="5">
        <v>54.806079940915673</v>
      </c>
    </row>
    <row r="371" spans="1:18" x14ac:dyDescent="0.35">
      <c r="A371">
        <v>370</v>
      </c>
      <c r="B371">
        <v>185</v>
      </c>
      <c r="C371">
        <v>2</v>
      </c>
      <c r="D371" t="s">
        <v>21</v>
      </c>
      <c r="E371">
        <f t="shared" si="12"/>
        <v>2135</v>
      </c>
      <c r="F371">
        <f t="shared" si="11"/>
        <v>12</v>
      </c>
      <c r="G371">
        <v>3</v>
      </c>
      <c r="H371">
        <v>50.897000000000006</v>
      </c>
      <c r="I371">
        <v>29</v>
      </c>
      <c r="J371" t="str">
        <f>VLOOKUP(I371,'[1]Varieties List'!$A$1:$B$97,2,FALSE)</f>
        <v>Sj L635</v>
      </c>
      <c r="K371" t="s">
        <v>20</v>
      </c>
      <c r="L371" s="4">
        <v>1.0756761082079072</v>
      </c>
      <c r="M371" s="5">
        <v>-27.42080558756788</v>
      </c>
      <c r="N371" s="5">
        <v>1295.0554396699181</v>
      </c>
      <c r="P371" s="4">
        <v>0.42444906691500595</v>
      </c>
      <c r="Q371" s="5">
        <v>159.41334519638181</v>
      </c>
      <c r="R371" s="5">
        <v>45.11562328008479</v>
      </c>
    </row>
    <row r="372" spans="1:18" x14ac:dyDescent="0.35">
      <c r="A372">
        <v>371</v>
      </c>
      <c r="B372">
        <v>186</v>
      </c>
      <c r="C372">
        <v>2</v>
      </c>
      <c r="D372" t="s">
        <v>19</v>
      </c>
      <c r="E372">
        <f t="shared" si="12"/>
        <v>2136</v>
      </c>
      <c r="F372">
        <f t="shared" si="11"/>
        <v>11</v>
      </c>
      <c r="G372">
        <v>2</v>
      </c>
      <c r="H372">
        <v>20.077000000000002</v>
      </c>
      <c r="I372">
        <v>26</v>
      </c>
      <c r="J372" t="str">
        <f>VLOOKUP(I372,'[1]Varieties List'!$A$1:$B$97,2,FALSE)</f>
        <v>Sj L624</v>
      </c>
      <c r="K372" t="s">
        <v>20</v>
      </c>
      <c r="L372" s="4">
        <v>1.076464056392489</v>
      </c>
      <c r="M372" s="5">
        <v>-26.700624885320543</v>
      </c>
      <c r="N372" s="5">
        <v>1210.9883880292566</v>
      </c>
      <c r="P372" s="4">
        <v>0.42541046040516645</v>
      </c>
      <c r="Q372" s="5">
        <v>162.05068059494965</v>
      </c>
      <c r="R372" s="5">
        <v>44.06397996718303</v>
      </c>
    </row>
    <row r="373" spans="1:18" x14ac:dyDescent="0.35">
      <c r="A373">
        <v>372</v>
      </c>
      <c r="B373">
        <v>186</v>
      </c>
      <c r="C373">
        <v>2</v>
      </c>
      <c r="D373" t="s">
        <v>21</v>
      </c>
      <c r="E373">
        <f t="shared" si="12"/>
        <v>2136</v>
      </c>
      <c r="F373">
        <f t="shared" si="11"/>
        <v>12</v>
      </c>
      <c r="G373">
        <v>3</v>
      </c>
      <c r="H373">
        <v>36.466999999999999</v>
      </c>
      <c r="I373">
        <v>6</v>
      </c>
      <c r="J373" t="str">
        <f>VLOOKUP(I373,'[1]Varieties List'!$A$1:$B$97,2,FALSE)</f>
        <v>KWS Zyatt</v>
      </c>
      <c r="K373" t="s">
        <v>20</v>
      </c>
      <c r="L373" s="4">
        <v>1.0749151199290972</v>
      </c>
      <c r="M373" s="5">
        <v>-28.116334180167016</v>
      </c>
      <c r="N373" s="5">
        <v>1333.9419255512362</v>
      </c>
      <c r="P373" s="4">
        <v>0.39931700856085689</v>
      </c>
      <c r="Q373" s="5">
        <v>90.488078591079642</v>
      </c>
      <c r="R373" s="5">
        <v>51.757266863495246</v>
      </c>
    </row>
    <row r="374" spans="1:18" x14ac:dyDescent="0.35">
      <c r="A374">
        <v>373</v>
      </c>
      <c r="B374">
        <v>187</v>
      </c>
      <c r="C374">
        <v>2</v>
      </c>
      <c r="D374" t="s">
        <v>19</v>
      </c>
      <c r="E374">
        <f t="shared" si="12"/>
        <v>2137</v>
      </c>
      <c r="F374">
        <f t="shared" si="11"/>
        <v>11</v>
      </c>
      <c r="G374">
        <v>2</v>
      </c>
      <c r="H374">
        <v>27.147000000000002</v>
      </c>
      <c r="I374">
        <v>56</v>
      </c>
      <c r="J374" t="str">
        <f>VLOOKUP(I374,'[1]Varieties List'!$A$1:$B$97,2,FALSE)</f>
        <v>Informer</v>
      </c>
      <c r="K374" t="s">
        <v>20</v>
      </c>
      <c r="L374" s="4">
        <v>1.0761753192832044</v>
      </c>
      <c r="M374" s="5">
        <v>-26.964530491761824</v>
      </c>
      <c r="N374" s="5">
        <v>1326.7929086771328</v>
      </c>
      <c r="P374" s="4">
        <v>0.46943099409563988</v>
      </c>
      <c r="Q374" s="5">
        <v>282.8642516126697</v>
      </c>
      <c r="R374" s="5">
        <v>49.427549680919277</v>
      </c>
    </row>
    <row r="375" spans="1:18" x14ac:dyDescent="0.35">
      <c r="A375">
        <v>374</v>
      </c>
      <c r="B375">
        <v>187</v>
      </c>
      <c r="C375">
        <v>2</v>
      </c>
      <c r="D375" t="s">
        <v>21</v>
      </c>
      <c r="E375">
        <f t="shared" si="12"/>
        <v>2137</v>
      </c>
      <c r="F375">
        <f t="shared" si="11"/>
        <v>12</v>
      </c>
      <c r="G375">
        <v>3</v>
      </c>
      <c r="H375">
        <v>30.507000000000001</v>
      </c>
      <c r="I375">
        <v>25</v>
      </c>
      <c r="J375" t="str">
        <f>VLOOKUP(I375,'[1]Varieties List'!$A$1:$B$97,2,FALSE)</f>
        <v>Sj M1090</v>
      </c>
      <c r="K375" t="s">
        <v>20</v>
      </c>
      <c r="L375" s="4">
        <v>1.0774237754350162</v>
      </c>
      <c r="M375" s="5">
        <v>-25.823430980356829</v>
      </c>
      <c r="N375" s="5">
        <v>1350.9907967388012</v>
      </c>
      <c r="P375" s="4">
        <v>0.36734787947332165</v>
      </c>
      <c r="Q375" s="5">
        <v>2.8622318843910706</v>
      </c>
      <c r="R375" s="5">
        <v>47.445253340039024</v>
      </c>
    </row>
    <row r="376" spans="1:18" x14ac:dyDescent="0.35">
      <c r="A376">
        <v>375</v>
      </c>
      <c r="B376">
        <v>188</v>
      </c>
      <c r="C376">
        <v>2</v>
      </c>
      <c r="D376" t="s">
        <v>19</v>
      </c>
      <c r="E376">
        <f t="shared" si="12"/>
        <v>2138</v>
      </c>
      <c r="F376">
        <f t="shared" si="11"/>
        <v>11</v>
      </c>
      <c r="G376">
        <v>2</v>
      </c>
      <c r="H376">
        <v>22.376999999999999</v>
      </c>
      <c r="I376">
        <v>58</v>
      </c>
      <c r="J376" t="str">
        <f>VLOOKUP(I376,'[1]Varieties List'!$A$1:$B$97,2,FALSE)</f>
        <v>Kvarn</v>
      </c>
      <c r="K376" t="s">
        <v>20</v>
      </c>
      <c r="L376" s="4">
        <v>1.0770604012106186</v>
      </c>
      <c r="M376" s="5">
        <v>-26.155561074979595</v>
      </c>
      <c r="N376" s="5">
        <v>1220.1948968383927</v>
      </c>
      <c r="P376" s="4">
        <v>0.44535406555934665</v>
      </c>
      <c r="Q376" s="5">
        <v>216.77231245660889</v>
      </c>
      <c r="R376" s="5">
        <v>45.737962915745321</v>
      </c>
    </row>
    <row r="377" spans="1:18" x14ac:dyDescent="0.35">
      <c r="A377">
        <v>376</v>
      </c>
      <c r="B377">
        <v>188</v>
      </c>
      <c r="C377">
        <v>2</v>
      </c>
      <c r="D377" t="s">
        <v>21</v>
      </c>
      <c r="E377">
        <f t="shared" si="12"/>
        <v>2138</v>
      </c>
      <c r="F377">
        <f t="shared" si="11"/>
        <v>12</v>
      </c>
      <c r="G377">
        <v>3</v>
      </c>
      <c r="H377">
        <v>39.387</v>
      </c>
      <c r="I377">
        <v>69</v>
      </c>
      <c r="J377" t="str">
        <f>VLOOKUP(I377,'[1]Varieties List'!$A$1:$B$97,2,FALSE)</f>
        <v>NOS 510032.7</v>
      </c>
      <c r="K377" t="s">
        <v>20</v>
      </c>
      <c r="L377" s="4">
        <v>1.0764646436714391</v>
      </c>
      <c r="M377" s="5">
        <v>-26.700088111017134</v>
      </c>
      <c r="N377" s="5">
        <v>1354.1931458155807</v>
      </c>
      <c r="P377" s="4">
        <v>0.3813300196374409</v>
      </c>
      <c r="Q377" s="5">
        <v>41.179686441762762</v>
      </c>
      <c r="R377" s="5">
        <v>49.478685963466759</v>
      </c>
    </row>
    <row r="378" spans="1:18" x14ac:dyDescent="0.35">
      <c r="A378">
        <v>377</v>
      </c>
      <c r="B378">
        <v>189</v>
      </c>
      <c r="C378">
        <v>2</v>
      </c>
      <c r="D378" t="s">
        <v>19</v>
      </c>
      <c r="E378">
        <f t="shared" si="12"/>
        <v>2139</v>
      </c>
      <c r="F378">
        <f t="shared" si="11"/>
        <v>11</v>
      </c>
      <c r="G378">
        <v>2</v>
      </c>
      <c r="H378">
        <v>23.657</v>
      </c>
      <c r="I378">
        <v>78</v>
      </c>
      <c r="J378" t="str">
        <f>VLOOKUP(I378,'[1]Varieties List'!$A$1:$B$97,2,FALSE)</f>
        <v>NOS 511082.28</v>
      </c>
      <c r="K378" t="s">
        <v>20</v>
      </c>
      <c r="L378" s="4">
        <v>1.0763842859760782</v>
      </c>
      <c r="M378" s="5">
        <v>-26.773535169146452</v>
      </c>
      <c r="N378" s="5">
        <v>1120.9245726401225</v>
      </c>
      <c r="P378" s="4">
        <v>0.42160470143753348</v>
      </c>
      <c r="Q378" s="5">
        <v>151.61085939063614</v>
      </c>
      <c r="R378" s="5">
        <v>37.971255040949899</v>
      </c>
    </row>
    <row r="379" spans="1:18" x14ac:dyDescent="0.35">
      <c r="A379">
        <v>378</v>
      </c>
      <c r="B379">
        <v>189</v>
      </c>
      <c r="C379">
        <v>2</v>
      </c>
      <c r="D379" t="s">
        <v>21</v>
      </c>
      <c r="E379">
        <f t="shared" si="12"/>
        <v>2139</v>
      </c>
      <c r="F379">
        <f t="shared" si="11"/>
        <v>12</v>
      </c>
      <c r="G379">
        <v>3</v>
      </c>
      <c r="H379">
        <v>30.126999999999999</v>
      </c>
      <c r="I379">
        <v>62</v>
      </c>
      <c r="J379" t="str">
        <f>VLOOKUP(I379,'[1]Varieties List'!$A$1:$B$97,2,FALSE)</f>
        <v>Br10092p91</v>
      </c>
      <c r="K379" t="s">
        <v>20</v>
      </c>
      <c r="L379" s="4">
        <v>1.0760536138007368</v>
      </c>
      <c r="M379" s="5">
        <v>-27.075768794224643</v>
      </c>
      <c r="N379" s="5">
        <v>1350.2225657931726</v>
      </c>
      <c r="P379" s="4">
        <v>0.46428647040614401</v>
      </c>
      <c r="Q379" s="5">
        <v>268.7396834066688</v>
      </c>
      <c r="R379" s="5">
        <v>51.216443262171808</v>
      </c>
    </row>
    <row r="380" spans="1:18" x14ac:dyDescent="0.35">
      <c r="A380">
        <v>379</v>
      </c>
      <c r="B380">
        <v>190</v>
      </c>
      <c r="C380">
        <v>2</v>
      </c>
      <c r="D380" t="s">
        <v>19</v>
      </c>
      <c r="E380">
        <f t="shared" si="12"/>
        <v>2140</v>
      </c>
      <c r="F380">
        <f t="shared" si="11"/>
        <v>11</v>
      </c>
      <c r="G380">
        <v>2</v>
      </c>
      <c r="H380">
        <v>23.547000000000001</v>
      </c>
      <c r="I380">
        <v>45</v>
      </c>
      <c r="J380" t="str">
        <f>VLOOKUP(I380,'[1]Varieties List'!$A$1:$B$97,2,FALSE)</f>
        <v>Hardwicke</v>
      </c>
      <c r="K380" t="s">
        <v>20</v>
      </c>
      <c r="L380" s="4">
        <v>1.0757919946495826</v>
      </c>
      <c r="M380" s="5">
        <v>-27.314886678706969</v>
      </c>
      <c r="N380" s="5">
        <v>1361.6908422249769</v>
      </c>
      <c r="P380" s="4">
        <v>0.39405162492208501</v>
      </c>
      <c r="Q380" s="5">
        <v>76.052045865047447</v>
      </c>
      <c r="R380" s="5">
        <v>47.674551630464371</v>
      </c>
    </row>
    <row r="381" spans="1:18" x14ac:dyDescent="0.35">
      <c r="A381">
        <v>380</v>
      </c>
      <c r="B381">
        <v>190</v>
      </c>
      <c r="C381">
        <v>2</v>
      </c>
      <c r="D381" t="s">
        <v>21</v>
      </c>
      <c r="E381">
        <f t="shared" si="12"/>
        <v>2140</v>
      </c>
      <c r="F381">
        <f t="shared" si="11"/>
        <v>12</v>
      </c>
      <c r="G381">
        <v>3</v>
      </c>
      <c r="H381">
        <v>28.626999999999999</v>
      </c>
      <c r="I381">
        <v>32</v>
      </c>
      <c r="J381" t="str">
        <f>VLOOKUP(I381,'[1]Varieties List'!$A$1:$B$97,2,FALSE)</f>
        <v>Stinger</v>
      </c>
      <c r="K381" t="s">
        <v>20</v>
      </c>
      <c r="L381" s="4">
        <v>1.0761496920031173</v>
      </c>
      <c r="M381" s="5">
        <v>-26.987953741434382</v>
      </c>
      <c r="N381" s="5">
        <v>1356.8196248440076</v>
      </c>
      <c r="P381" s="4">
        <v>0.37708496925663626</v>
      </c>
      <c r="Q381" s="5">
        <v>29.545171166940083</v>
      </c>
      <c r="R381" s="5">
        <v>51.246645935068074</v>
      </c>
    </row>
    <row r="382" spans="1:18" x14ac:dyDescent="0.35">
      <c r="A382">
        <v>381</v>
      </c>
      <c r="B382">
        <v>191</v>
      </c>
      <c r="C382">
        <v>2</v>
      </c>
      <c r="D382" t="s">
        <v>19</v>
      </c>
      <c r="E382">
        <f t="shared" si="12"/>
        <v>2141</v>
      </c>
      <c r="F382">
        <f t="shared" si="11"/>
        <v>11</v>
      </c>
      <c r="G382">
        <v>2</v>
      </c>
      <c r="H382">
        <v>21.466999999999995</v>
      </c>
      <c r="I382">
        <v>6</v>
      </c>
      <c r="J382" t="str">
        <f>VLOOKUP(I382,'[1]Varieties List'!$A$1:$B$97,2,FALSE)</f>
        <v>KWS Zyatt</v>
      </c>
      <c r="K382" t="s">
        <v>20</v>
      </c>
      <c r="L382" s="4">
        <v>1.0760277384595078</v>
      </c>
      <c r="M382" s="5">
        <v>-27.09941871271252</v>
      </c>
      <c r="N382" s="5">
        <v>1235.3290531758748</v>
      </c>
      <c r="P382" s="4">
        <v>0.42503277087344832</v>
      </c>
      <c r="Q382" s="5">
        <v>161.01458057875297</v>
      </c>
      <c r="R382" s="5">
        <v>49.419646739166076</v>
      </c>
    </row>
    <row r="383" spans="1:18" x14ac:dyDescent="0.35">
      <c r="A383">
        <v>382</v>
      </c>
      <c r="B383">
        <v>191</v>
      </c>
      <c r="C383">
        <v>2</v>
      </c>
      <c r="D383" t="s">
        <v>21</v>
      </c>
      <c r="E383">
        <f t="shared" si="12"/>
        <v>2141</v>
      </c>
      <c r="F383">
        <f t="shared" si="11"/>
        <v>12</v>
      </c>
      <c r="G383">
        <v>3</v>
      </c>
      <c r="H383">
        <v>30.676999999999996</v>
      </c>
      <c r="I383">
        <v>48</v>
      </c>
      <c r="J383" t="str">
        <f>VLOOKUP(I383,'[1]Varieties List'!$A$1:$B$97,2,FALSE)</f>
        <v>Skagen</v>
      </c>
      <c r="K383" t="s">
        <v>20</v>
      </c>
      <c r="L383" s="4">
        <v>1.0772782978381057</v>
      </c>
      <c r="M383" s="5">
        <v>-25.956400220363342</v>
      </c>
      <c r="N383" s="5">
        <v>1134.3571935285481</v>
      </c>
      <c r="P383" s="4">
        <v>0.37508646431918768</v>
      </c>
      <c r="Q383" s="5">
        <v>24.068162193812846</v>
      </c>
      <c r="R383" s="5">
        <v>44.660286800671713</v>
      </c>
    </row>
    <row r="384" spans="1:18" x14ac:dyDescent="0.35">
      <c r="A384">
        <v>383</v>
      </c>
      <c r="B384">
        <v>192</v>
      </c>
      <c r="C384">
        <v>2</v>
      </c>
      <c r="D384" t="s">
        <v>19</v>
      </c>
      <c r="E384">
        <f t="shared" si="12"/>
        <v>2142</v>
      </c>
      <c r="F384">
        <f t="shared" si="11"/>
        <v>11</v>
      </c>
      <c r="G384">
        <v>2</v>
      </c>
      <c r="H384">
        <v>22.166999999999998</v>
      </c>
      <c r="I384">
        <v>36</v>
      </c>
      <c r="J384" t="str">
        <f>VLOOKUP(I384,'[1]Varieties List'!$A$1:$B$97,2,FALSE)</f>
        <v>Sj N0514</v>
      </c>
      <c r="K384" t="s">
        <v>20</v>
      </c>
      <c r="L384" s="4">
        <v>1.0770383158165227</v>
      </c>
      <c r="M384" s="5">
        <v>-26.175747414450655</v>
      </c>
      <c r="N384" s="5">
        <v>1269.7745946334039</v>
      </c>
      <c r="P384" s="4">
        <v>0.37745341834330554</v>
      </c>
      <c r="Q384" s="5">
        <v>30.554949457749061</v>
      </c>
      <c r="R384" s="5">
        <v>47.917787972561889</v>
      </c>
    </row>
    <row r="385" spans="1:18" x14ac:dyDescent="0.35">
      <c r="A385">
        <v>384</v>
      </c>
      <c r="B385">
        <v>192</v>
      </c>
      <c r="C385">
        <v>2</v>
      </c>
      <c r="D385" t="s">
        <v>21</v>
      </c>
      <c r="E385">
        <f t="shared" si="12"/>
        <v>2142</v>
      </c>
      <c r="F385">
        <f t="shared" si="11"/>
        <v>12</v>
      </c>
      <c r="G385">
        <v>3</v>
      </c>
      <c r="H385">
        <v>36.206999999999994</v>
      </c>
      <c r="I385">
        <v>14</v>
      </c>
      <c r="J385" t="str">
        <f>VLOOKUP(I385,'[1]Varieties List'!$A$1:$B$97,2,FALSE)</f>
        <v>Sj L262</v>
      </c>
      <c r="K385" t="s">
        <v>20</v>
      </c>
      <c r="L385" s="4">
        <v>1.0769482282781273</v>
      </c>
      <c r="M385" s="5">
        <v>-26.258088511111037</v>
      </c>
      <c r="N385" s="5">
        <v>1361.1078814317825</v>
      </c>
      <c r="P385" s="4">
        <v>0.37340778320678192</v>
      </c>
      <c r="Q385" s="5">
        <v>19.467817210840224</v>
      </c>
      <c r="R385" s="5">
        <v>47.661063880423839</v>
      </c>
    </row>
    <row r="386" spans="1:18" x14ac:dyDescent="0.35">
      <c r="A386">
        <v>385</v>
      </c>
      <c r="B386">
        <v>193</v>
      </c>
      <c r="C386">
        <v>2</v>
      </c>
      <c r="D386" t="s">
        <v>19</v>
      </c>
      <c r="E386">
        <f t="shared" si="12"/>
        <v>2143</v>
      </c>
      <c r="F386">
        <f t="shared" si="11"/>
        <v>11</v>
      </c>
      <c r="G386">
        <v>2</v>
      </c>
      <c r="H386">
        <v>15.886999999999997</v>
      </c>
      <c r="I386">
        <v>28</v>
      </c>
      <c r="J386" t="str">
        <f>VLOOKUP(I386,'[1]Varieties List'!$A$1:$B$97,2,FALSE)</f>
        <v>Sj L123</v>
      </c>
      <c r="K386" t="s">
        <v>20</v>
      </c>
      <c r="L386" s="4">
        <v>1.0767559937001214</v>
      </c>
      <c r="M386" s="5">
        <v>-26.433792732542532</v>
      </c>
      <c r="N386" s="5">
        <v>1457.4846089603209</v>
      </c>
      <c r="P386" s="4">
        <v>0.38187736978505854</v>
      </c>
      <c r="Q386" s="5">
        <v>42.679894787762414</v>
      </c>
      <c r="R386" s="5">
        <v>65.86045438180787</v>
      </c>
    </row>
    <row r="387" spans="1:18" x14ac:dyDescent="0.35">
      <c r="A387">
        <v>386</v>
      </c>
      <c r="B387">
        <v>193</v>
      </c>
      <c r="C387">
        <v>2</v>
      </c>
      <c r="D387" t="s">
        <v>21</v>
      </c>
      <c r="E387">
        <f t="shared" si="12"/>
        <v>2143</v>
      </c>
      <c r="F387">
        <f t="shared" si="11"/>
        <v>12</v>
      </c>
      <c r="G387">
        <v>3</v>
      </c>
      <c r="H387">
        <v>36.206999999999994</v>
      </c>
      <c r="I387">
        <v>2</v>
      </c>
      <c r="J387" t="str">
        <f>VLOOKUP(I387,'[1]Varieties List'!$A$1:$B$97,2,FALSE)</f>
        <v>Benchmark</v>
      </c>
      <c r="K387" t="s">
        <v>20</v>
      </c>
      <c r="L387" s="4">
        <v>1.0763640093618514</v>
      </c>
      <c r="M387" s="5">
        <v>-26.792068007129103</v>
      </c>
      <c r="N387" s="5">
        <v>1403.5422862718028</v>
      </c>
      <c r="P387" s="4">
        <v>0.37074501452916847</v>
      </c>
      <c r="Q387" s="5">
        <v>12.170945491282517</v>
      </c>
      <c r="R387" s="5">
        <v>47.170821297118508</v>
      </c>
    </row>
    <row r="388" spans="1:18" x14ac:dyDescent="0.35">
      <c r="A388">
        <v>387</v>
      </c>
      <c r="B388">
        <v>194</v>
      </c>
      <c r="C388">
        <v>2</v>
      </c>
      <c r="D388" t="s">
        <v>19</v>
      </c>
      <c r="E388">
        <f t="shared" si="12"/>
        <v>2144</v>
      </c>
      <c r="F388">
        <f t="shared" si="11"/>
        <v>11</v>
      </c>
      <c r="G388">
        <v>2</v>
      </c>
      <c r="H388">
        <v>19.196999999999999</v>
      </c>
      <c r="I388">
        <v>15</v>
      </c>
      <c r="J388" t="str">
        <f>VLOOKUP(I388,'[1]Varieties List'!$A$1:$B$97,2,FALSE)</f>
        <v>LGW 123</v>
      </c>
      <c r="K388" t="s">
        <v>20</v>
      </c>
      <c r="L388" s="4">
        <v>1.077105564750019</v>
      </c>
      <c r="M388" s="5">
        <v>-26.114280980367624</v>
      </c>
      <c r="N388" s="5">
        <v>1443.7106943039755</v>
      </c>
      <c r="P388" s="4">
        <v>0.37099342627955956</v>
      </c>
      <c r="Q388" s="5">
        <v>12.851659803863985</v>
      </c>
      <c r="R388" s="5">
        <v>54.903099927942492</v>
      </c>
    </row>
    <row r="389" spans="1:18" x14ac:dyDescent="0.35">
      <c r="A389">
        <v>388</v>
      </c>
      <c r="B389">
        <v>194</v>
      </c>
      <c r="C389">
        <v>2</v>
      </c>
      <c r="D389" t="s">
        <v>21</v>
      </c>
      <c r="E389">
        <f t="shared" si="12"/>
        <v>2144</v>
      </c>
      <c r="F389">
        <f t="shared" si="11"/>
        <v>12</v>
      </c>
      <c r="G389">
        <v>3</v>
      </c>
      <c r="H389">
        <v>34.697000000000003</v>
      </c>
      <c r="I389">
        <v>51</v>
      </c>
      <c r="J389" t="str">
        <f>VLOOKUP(I389,'[1]Varieties List'!$A$1:$B$97,2,FALSE)</f>
        <v>Torp</v>
      </c>
      <c r="K389" t="s">
        <v>20</v>
      </c>
      <c r="L389" s="4">
        <v>1.0764513230620205</v>
      </c>
      <c r="M389" s="5">
        <v>-26.712263176925518</v>
      </c>
      <c r="N389" s="5">
        <v>1465.8751912305088</v>
      </c>
      <c r="P389" s="4">
        <v>0.37743320133022318</v>
      </c>
      <c r="Q389" s="5">
        <v>30.499542149075584</v>
      </c>
      <c r="R389" s="5">
        <v>52.160511014881607</v>
      </c>
    </row>
    <row r="390" spans="1:18" x14ac:dyDescent="0.35">
      <c r="A390">
        <v>389</v>
      </c>
      <c r="B390">
        <v>195</v>
      </c>
      <c r="C390">
        <v>2</v>
      </c>
      <c r="D390" t="s">
        <v>19</v>
      </c>
      <c r="E390">
        <f t="shared" si="12"/>
        <v>2145</v>
      </c>
      <c r="F390">
        <f t="shared" si="11"/>
        <v>11</v>
      </c>
      <c r="G390">
        <v>2</v>
      </c>
      <c r="H390">
        <v>25.897000000000002</v>
      </c>
      <c r="I390">
        <v>42</v>
      </c>
      <c r="J390" t="str">
        <f>VLOOKUP(I390,'[1]Varieties List'!$A$1:$B$97,2,FALSE)</f>
        <v>Sj M0498</v>
      </c>
      <c r="K390" t="s">
        <v>20</v>
      </c>
      <c r="L390" s="4">
        <v>1.0763926094166738</v>
      </c>
      <c r="M390" s="5">
        <v>-26.765927537078845</v>
      </c>
      <c r="N390" s="5">
        <v>1234.9039395883799</v>
      </c>
      <c r="P390" s="4">
        <v>0.38336555025100416</v>
      </c>
      <c r="Q390" s="5">
        <v>46.758867607698853</v>
      </c>
      <c r="R390" s="5">
        <v>44.091353482933961</v>
      </c>
    </row>
    <row r="391" spans="1:18" x14ac:dyDescent="0.35">
      <c r="A391">
        <v>390</v>
      </c>
      <c r="B391">
        <v>195</v>
      </c>
      <c r="C391">
        <v>2</v>
      </c>
      <c r="D391" t="s">
        <v>21</v>
      </c>
      <c r="E391">
        <f t="shared" si="12"/>
        <v>2145</v>
      </c>
      <c r="F391">
        <f t="shared" ref="F391:F454" si="13">F389</f>
        <v>12</v>
      </c>
      <c r="G391">
        <v>3</v>
      </c>
      <c r="H391">
        <v>30.496999999999996</v>
      </c>
      <c r="I391">
        <v>55</v>
      </c>
      <c r="J391" t="str">
        <f>VLOOKUP(I391,'[1]Varieties List'!$A$1:$B$97,2,FALSE)</f>
        <v>KWS Lili</v>
      </c>
      <c r="K391" t="s">
        <v>20</v>
      </c>
      <c r="L391" s="4">
        <v>1.0767530994411749</v>
      </c>
      <c r="M391" s="5">
        <v>-26.436438107360313</v>
      </c>
      <c r="N391" s="5">
        <v>1431.1219159125351</v>
      </c>
      <c r="P391" s="4">
        <v>0.36806934092876326</v>
      </c>
      <c r="Q391" s="5">
        <v>4.8391028647593952</v>
      </c>
      <c r="R391" s="5">
        <v>49.450793531479874</v>
      </c>
    </row>
    <row r="392" spans="1:18" x14ac:dyDescent="0.35">
      <c r="A392">
        <v>391</v>
      </c>
      <c r="B392">
        <v>196</v>
      </c>
      <c r="C392">
        <v>2</v>
      </c>
      <c r="D392" t="s">
        <v>19</v>
      </c>
      <c r="E392">
        <f t="shared" si="12"/>
        <v>2146</v>
      </c>
      <c r="F392">
        <f t="shared" si="13"/>
        <v>11</v>
      </c>
      <c r="G392">
        <v>2</v>
      </c>
      <c r="H392">
        <v>18.016999999999999</v>
      </c>
      <c r="I392">
        <v>71</v>
      </c>
      <c r="J392" t="str">
        <f>VLOOKUP(I392,'[1]Varieties List'!$A$1:$B$97,2,FALSE)</f>
        <v>NOS 510050.17</v>
      </c>
      <c r="K392" t="s">
        <v>20</v>
      </c>
      <c r="L392" s="4">
        <v>1.0780894564066226</v>
      </c>
      <c r="M392" s="5">
        <v>-25.214981153140968</v>
      </c>
      <c r="N392" s="5">
        <v>1334.9517527579003</v>
      </c>
      <c r="P392" s="4">
        <v>0.36744096693152428</v>
      </c>
      <c r="Q392" s="5">
        <v>3.1172985033474512</v>
      </c>
      <c r="R392" s="5">
        <v>54.187422651803978</v>
      </c>
    </row>
    <row r="393" spans="1:18" x14ac:dyDescent="0.35">
      <c r="A393">
        <v>392</v>
      </c>
      <c r="B393">
        <v>196</v>
      </c>
      <c r="C393">
        <v>2</v>
      </c>
      <c r="D393" t="s">
        <v>21</v>
      </c>
      <c r="E393">
        <f t="shared" si="12"/>
        <v>2146</v>
      </c>
      <c r="F393">
        <f t="shared" si="13"/>
        <v>12</v>
      </c>
      <c r="G393">
        <v>3</v>
      </c>
      <c r="H393">
        <v>38.197000000000003</v>
      </c>
      <c r="I393">
        <v>9</v>
      </c>
      <c r="J393" t="str">
        <f>VLOOKUP(I393,'[1]Varieties List'!$A$1:$B$97,2,FALSE)</f>
        <v>RGT Reform</v>
      </c>
      <c r="K393" t="s">
        <v>20</v>
      </c>
      <c r="L393" s="4">
        <v>1.077364971091781</v>
      </c>
      <c r="M393" s="5">
        <v>-25.877179295190743</v>
      </c>
      <c r="N393" s="5">
        <v>1356.735929902447</v>
      </c>
      <c r="P393" s="4">
        <v>0.38751729005023594</v>
      </c>
      <c r="Q393" s="5">
        <v>58.139068470970173</v>
      </c>
      <c r="R393" s="5">
        <v>52.350849141150491</v>
      </c>
    </row>
    <row r="394" spans="1:18" x14ac:dyDescent="0.35">
      <c r="A394">
        <v>393</v>
      </c>
      <c r="B394">
        <v>197</v>
      </c>
      <c r="C394">
        <v>2</v>
      </c>
      <c r="D394" t="s">
        <v>19</v>
      </c>
      <c r="E394">
        <f t="shared" si="12"/>
        <v>2147</v>
      </c>
      <c r="F394">
        <f t="shared" si="13"/>
        <v>11</v>
      </c>
      <c r="G394">
        <v>2</v>
      </c>
      <c r="H394">
        <v>12.047000000000001</v>
      </c>
      <c r="I394">
        <v>33</v>
      </c>
      <c r="J394" t="str">
        <f>VLOOKUP(I394,'[1]Varieties List'!$A$1:$B$97,2,FALSE)</f>
        <v>Sj L632</v>
      </c>
      <c r="K394" t="s">
        <v>20</v>
      </c>
      <c r="L394" s="4">
        <v>1.077973189606094</v>
      </c>
      <c r="M394" s="5">
        <v>-25.321252641458788</v>
      </c>
      <c r="N394" s="5">
        <v>1421.5130479837107</v>
      </c>
      <c r="P394" s="4">
        <v>0.3667265238401532</v>
      </c>
      <c r="Q394" s="5">
        <v>1.1596830436120373</v>
      </c>
      <c r="R394" s="5">
        <v>67.061053296468003</v>
      </c>
    </row>
    <row r="395" spans="1:18" x14ac:dyDescent="0.35">
      <c r="A395">
        <v>394</v>
      </c>
      <c r="B395">
        <v>197</v>
      </c>
      <c r="C395">
        <v>2</v>
      </c>
      <c r="D395" t="s">
        <v>21</v>
      </c>
      <c r="E395">
        <f t="shared" si="12"/>
        <v>2147</v>
      </c>
      <c r="F395">
        <f t="shared" si="13"/>
        <v>12</v>
      </c>
      <c r="G395">
        <v>3</v>
      </c>
      <c r="H395">
        <v>44.126999999999995</v>
      </c>
      <c r="I395">
        <v>41</v>
      </c>
      <c r="J395" t="str">
        <f>VLOOKUP(I395,'[1]Varieties List'!$A$1:$B$97,2,FALSE)</f>
        <v>Sj M0493</v>
      </c>
      <c r="K395" t="s">
        <v>20</v>
      </c>
      <c r="L395" s="4">
        <v>1.0769312087376939</v>
      </c>
      <c r="M395" s="5">
        <v>-26.273644559500788</v>
      </c>
      <c r="N395" s="5">
        <v>1145.1976872527582</v>
      </c>
      <c r="P395" s="4">
        <v>0.4389334110565431</v>
      </c>
      <c r="Q395" s="5">
        <v>199.152809288773</v>
      </c>
      <c r="R395" s="5">
        <v>43.620620456701729</v>
      </c>
    </row>
    <row r="396" spans="1:18" x14ac:dyDescent="0.35">
      <c r="A396">
        <v>395</v>
      </c>
      <c r="B396">
        <v>198</v>
      </c>
      <c r="C396">
        <v>2</v>
      </c>
      <c r="D396" t="s">
        <v>19</v>
      </c>
      <c r="E396">
        <f t="shared" si="12"/>
        <v>2148</v>
      </c>
      <c r="F396">
        <f t="shared" si="13"/>
        <v>11</v>
      </c>
      <c r="G396">
        <v>2</v>
      </c>
      <c r="H396">
        <v>29.727</v>
      </c>
      <c r="I396">
        <v>90</v>
      </c>
      <c r="J396" t="str">
        <f>VLOOKUP(I396,'[1]Varieties List'!$A$1:$B$97,2,FALSE)</f>
        <v>512147.12</v>
      </c>
      <c r="K396" t="s">
        <v>20</v>
      </c>
      <c r="L396" s="4">
        <v>1.0762187728643851</v>
      </c>
      <c r="M396" s="5">
        <v>-26.924814033812911</v>
      </c>
      <c r="N396" s="5">
        <v>1290.6529411201955</v>
      </c>
      <c r="P396" s="4">
        <v>0.3700976815381179</v>
      </c>
      <c r="Q396" s="5">
        <v>10.397096751964071</v>
      </c>
      <c r="R396" s="5">
        <v>47.195300144700639</v>
      </c>
    </row>
    <row r="397" spans="1:18" x14ac:dyDescent="0.35">
      <c r="A397">
        <v>396</v>
      </c>
      <c r="B397">
        <v>198</v>
      </c>
      <c r="C397">
        <v>2</v>
      </c>
      <c r="D397" t="s">
        <v>21</v>
      </c>
      <c r="E397">
        <f t="shared" si="12"/>
        <v>2148</v>
      </c>
      <c r="F397">
        <f t="shared" si="13"/>
        <v>12</v>
      </c>
      <c r="G397">
        <v>3</v>
      </c>
      <c r="H397">
        <v>27.676999999999996</v>
      </c>
      <c r="I397">
        <v>28</v>
      </c>
      <c r="J397" t="str">
        <f>VLOOKUP(I397,'[1]Varieties List'!$A$1:$B$97,2,FALSE)</f>
        <v>Sj L123</v>
      </c>
      <c r="K397" t="s">
        <v>20</v>
      </c>
      <c r="L397" s="4">
        <v>1.077142626568623</v>
      </c>
      <c r="M397" s="5">
        <v>-26.080405941554382</v>
      </c>
      <c r="N397" s="5">
        <v>1314.1495005244167</v>
      </c>
      <c r="P397" s="4">
        <v>0.38613593936004192</v>
      </c>
      <c r="Q397" s="5">
        <v>54.352587074759704</v>
      </c>
      <c r="R397" s="5">
        <v>53.860929091133087</v>
      </c>
    </row>
    <row r="398" spans="1:18" x14ac:dyDescent="0.35">
      <c r="A398">
        <v>397</v>
      </c>
      <c r="B398">
        <v>199</v>
      </c>
      <c r="C398">
        <v>2</v>
      </c>
      <c r="D398" t="s">
        <v>19</v>
      </c>
      <c r="E398">
        <f t="shared" si="12"/>
        <v>2149</v>
      </c>
      <c r="F398">
        <f t="shared" si="13"/>
        <v>11</v>
      </c>
      <c r="G398">
        <v>2</v>
      </c>
      <c r="H398">
        <v>24.666999999999998</v>
      </c>
      <c r="I398">
        <v>54</v>
      </c>
      <c r="J398" t="str">
        <f>VLOOKUP(I398,'[1]Varieties List'!$A$1:$B$97,2,FALSE)</f>
        <v>Elixer</v>
      </c>
      <c r="K398" t="s">
        <v>20</v>
      </c>
      <c r="L398" s="4">
        <v>1.0776933509925208</v>
      </c>
      <c r="M398" s="5">
        <v>-25.577032853328404</v>
      </c>
      <c r="N398" s="5">
        <v>1384.5594465725351</v>
      </c>
      <c r="P398" s="4">
        <v>0.36793290461152051</v>
      </c>
      <c r="Q398" s="5">
        <v>4.4652525669637404</v>
      </c>
      <c r="R398" s="5">
        <v>52.696149357482994</v>
      </c>
    </row>
    <row r="399" spans="1:18" x14ac:dyDescent="0.35">
      <c r="A399">
        <v>398</v>
      </c>
      <c r="B399">
        <v>199</v>
      </c>
      <c r="C399">
        <v>2</v>
      </c>
      <c r="D399" t="s">
        <v>21</v>
      </c>
      <c r="E399">
        <f t="shared" si="12"/>
        <v>2149</v>
      </c>
      <c r="F399">
        <f t="shared" si="13"/>
        <v>12</v>
      </c>
      <c r="G399">
        <v>3</v>
      </c>
      <c r="H399">
        <v>41.587000000000003</v>
      </c>
      <c r="I399">
        <v>40</v>
      </c>
      <c r="J399" t="str">
        <f>VLOOKUP(I399,'[1]Varieties List'!$A$1:$B$97,2,FALSE)</f>
        <v>Sj M0477</v>
      </c>
      <c r="K399" t="s">
        <v>20</v>
      </c>
      <c r="L399" s="4">
        <v>1.0766105795330927</v>
      </c>
      <c r="M399" s="5">
        <v>-26.566702202109006</v>
      </c>
      <c r="N399" s="5">
        <v>1286.6846537332951</v>
      </c>
      <c r="P399" s="4">
        <v>0.37965913467794654</v>
      </c>
      <c r="Q399" s="5">
        <v>36.600132098931702</v>
      </c>
      <c r="R399" s="5">
        <v>47.950088486793824</v>
      </c>
    </row>
    <row r="400" spans="1:18" x14ac:dyDescent="0.35">
      <c r="A400">
        <v>399</v>
      </c>
      <c r="B400">
        <v>200</v>
      </c>
      <c r="C400">
        <v>2</v>
      </c>
      <c r="D400" t="s">
        <v>19</v>
      </c>
      <c r="E400">
        <f t="shared" si="12"/>
        <v>2150</v>
      </c>
      <c r="F400">
        <f t="shared" si="13"/>
        <v>11</v>
      </c>
      <c r="G400">
        <v>2</v>
      </c>
      <c r="H400">
        <v>20.706999999999997</v>
      </c>
      <c r="I400">
        <v>35</v>
      </c>
      <c r="J400" t="str">
        <f>VLOOKUP(I400,'[1]Varieties List'!$A$1:$B$97,2,FALSE)</f>
        <v>Sj L037</v>
      </c>
      <c r="K400" t="s">
        <v>20</v>
      </c>
      <c r="L400" s="4">
        <v>1.0780322482702842</v>
      </c>
      <c r="M400" s="5">
        <v>-25.267271208380659</v>
      </c>
      <c r="N400" s="5">
        <v>1194.6669082283313</v>
      </c>
      <c r="P400" s="4">
        <v>0.39902521440182226</v>
      </c>
      <c r="Q400" s="5">
        <v>89.68803045358122</v>
      </c>
      <c r="R400" s="5">
        <v>51.450639045244458</v>
      </c>
    </row>
    <row r="401" spans="1:18" x14ac:dyDescent="0.35">
      <c r="A401">
        <v>400</v>
      </c>
      <c r="B401">
        <v>200</v>
      </c>
      <c r="C401">
        <v>2</v>
      </c>
      <c r="D401" t="s">
        <v>21</v>
      </c>
      <c r="E401">
        <f t="shared" si="12"/>
        <v>2150</v>
      </c>
      <c r="F401">
        <f t="shared" si="13"/>
        <v>12</v>
      </c>
      <c r="G401">
        <v>3</v>
      </c>
      <c r="H401">
        <v>24.367000000000001</v>
      </c>
      <c r="I401">
        <v>12</v>
      </c>
      <c r="J401" t="str">
        <f>VLOOKUP(I401,'[1]Varieties List'!$A$1:$B$97,2,FALSE)</f>
        <v>Patras</v>
      </c>
      <c r="K401" t="s">
        <v>20</v>
      </c>
      <c r="L401" s="4">
        <v>1.0784468048786655</v>
      </c>
      <c r="M401" s="5">
        <v>-24.88835192089088</v>
      </c>
      <c r="N401" s="5">
        <v>1366.800140711953</v>
      </c>
      <c r="P401" s="4">
        <v>0.36806277983773394</v>
      </c>
      <c r="Q401" s="5">
        <v>4.8211247407364288</v>
      </c>
      <c r="R401" s="5">
        <v>60.643703577921173</v>
      </c>
    </row>
    <row r="402" spans="1:18" x14ac:dyDescent="0.35">
      <c r="A402">
        <v>401</v>
      </c>
      <c r="B402">
        <v>201</v>
      </c>
      <c r="C402">
        <v>2</v>
      </c>
      <c r="D402" t="s">
        <v>19</v>
      </c>
      <c r="E402">
        <f t="shared" si="12"/>
        <v>2151</v>
      </c>
      <c r="F402">
        <f t="shared" si="13"/>
        <v>11</v>
      </c>
      <c r="G402">
        <v>2</v>
      </c>
      <c r="H402">
        <v>18.856999999999996</v>
      </c>
      <c r="I402">
        <v>87</v>
      </c>
      <c r="J402" t="str">
        <f>VLOOKUP(I402,'[1]Varieties List'!$A$1:$B$97,2,FALSE)</f>
        <v>512099.09</v>
      </c>
      <c r="K402" t="s">
        <v>20</v>
      </c>
      <c r="L402" s="4">
        <v>1.0774128446777196</v>
      </c>
      <c r="M402" s="5">
        <v>-25.833421910219684</v>
      </c>
      <c r="N402" s="5">
        <v>1320.1357650721984</v>
      </c>
      <c r="P402" s="4">
        <v>0.37720328640986434</v>
      </c>
      <c r="Q402" s="5">
        <v>29.869432502110172</v>
      </c>
      <c r="R402" s="5">
        <v>48.137398474122321</v>
      </c>
    </row>
    <row r="403" spans="1:18" x14ac:dyDescent="0.35">
      <c r="A403">
        <v>402</v>
      </c>
      <c r="B403">
        <v>201</v>
      </c>
      <c r="C403">
        <v>2</v>
      </c>
      <c r="D403" t="s">
        <v>21</v>
      </c>
      <c r="E403">
        <f t="shared" si="12"/>
        <v>2151</v>
      </c>
      <c r="F403">
        <f t="shared" si="13"/>
        <v>12</v>
      </c>
      <c r="G403">
        <v>3</v>
      </c>
      <c r="H403">
        <v>27.077000000000002</v>
      </c>
      <c r="I403">
        <v>86</v>
      </c>
      <c r="J403" t="str">
        <f>VLOOKUP(I403,'[1]Varieties List'!$A$1:$B$97,2,FALSE)</f>
        <v>512070.03</v>
      </c>
      <c r="K403" t="s">
        <v>20</v>
      </c>
      <c r="L403" s="4">
        <v>1.0770725306065996</v>
      </c>
      <c r="M403" s="5">
        <v>-26.144474644351806</v>
      </c>
      <c r="N403" s="5">
        <v>1421.9952032016131</v>
      </c>
      <c r="P403" s="4">
        <v>0.38248462076954004</v>
      </c>
      <c r="Q403" s="5">
        <v>44.34430203755997</v>
      </c>
      <c r="R403" s="5">
        <v>57.454173228092998</v>
      </c>
    </row>
    <row r="404" spans="1:18" x14ac:dyDescent="0.35">
      <c r="A404">
        <v>403</v>
      </c>
      <c r="B404">
        <v>202</v>
      </c>
      <c r="C404">
        <v>2</v>
      </c>
      <c r="D404" t="s">
        <v>19</v>
      </c>
      <c r="E404">
        <f t="shared" si="12"/>
        <v>2152</v>
      </c>
      <c r="F404">
        <f t="shared" si="13"/>
        <v>11</v>
      </c>
      <c r="G404">
        <v>2</v>
      </c>
      <c r="H404">
        <v>18.886999999999997</v>
      </c>
      <c r="I404">
        <v>86</v>
      </c>
      <c r="J404" t="str">
        <f>VLOOKUP(I404,'[1]Varieties List'!$A$1:$B$97,2,FALSE)</f>
        <v>512070.03</v>
      </c>
      <c r="K404" t="s">
        <v>20</v>
      </c>
      <c r="L404" s="4">
        <v>1.078258592433545</v>
      </c>
      <c r="M404" s="5">
        <v>-25.060385094025868</v>
      </c>
      <c r="N404" s="5">
        <v>1214.2481805205762</v>
      </c>
      <c r="P404" s="4">
        <v>0.38425152650592004</v>
      </c>
      <c r="Q404" s="5">
        <v>49.187309100902254</v>
      </c>
      <c r="R404" s="5">
        <v>51.696835258301824</v>
      </c>
    </row>
    <row r="405" spans="1:18" x14ac:dyDescent="0.35">
      <c r="A405">
        <v>404</v>
      </c>
      <c r="B405">
        <v>202</v>
      </c>
      <c r="C405">
        <v>2</v>
      </c>
      <c r="D405" t="s">
        <v>21</v>
      </c>
      <c r="E405">
        <f t="shared" si="12"/>
        <v>2152</v>
      </c>
      <c r="F405">
        <f t="shared" si="13"/>
        <v>12</v>
      </c>
      <c r="G405">
        <v>3</v>
      </c>
      <c r="H405">
        <v>30.136999999999997</v>
      </c>
      <c r="I405">
        <v>18</v>
      </c>
      <c r="J405" t="str">
        <f>VLOOKUP(I405,'[1]Varieties List'!$A$1:$B$97,2,FALSE)</f>
        <v>KWS Leif</v>
      </c>
      <c r="K405" t="s">
        <v>20</v>
      </c>
      <c r="L405" s="4">
        <v>1.0765265880059931</v>
      </c>
      <c r="M405" s="5">
        <v>-26.643470811765095</v>
      </c>
      <c r="N405" s="5">
        <v>1346.0403821152131</v>
      </c>
      <c r="P405" s="4">
        <v>0.37271686249699926</v>
      </c>
      <c r="Q405" s="5">
        <v>17.574427216485081</v>
      </c>
      <c r="R405" s="5">
        <v>54.695900588445468</v>
      </c>
    </row>
    <row r="406" spans="1:18" x14ac:dyDescent="0.35">
      <c r="A406">
        <v>405</v>
      </c>
      <c r="B406">
        <v>203</v>
      </c>
      <c r="C406">
        <v>2</v>
      </c>
      <c r="D406" t="s">
        <v>19</v>
      </c>
      <c r="E406">
        <f t="shared" si="12"/>
        <v>2153</v>
      </c>
      <c r="F406">
        <f t="shared" si="13"/>
        <v>11</v>
      </c>
      <c r="G406">
        <v>2</v>
      </c>
      <c r="H406">
        <v>21.157</v>
      </c>
      <c r="I406">
        <v>82</v>
      </c>
      <c r="J406" t="str">
        <f>VLOOKUP(I406,'[1]Varieties List'!$A$1:$B$97,2,FALSE)</f>
        <v>NOS 511192.39</v>
      </c>
      <c r="K406" t="s">
        <v>20</v>
      </c>
      <c r="L406" s="4">
        <v>1.0784685453293321</v>
      </c>
      <c r="M406" s="5">
        <v>-24.8684802984315</v>
      </c>
      <c r="N406" s="5">
        <v>1296.0167351412613</v>
      </c>
      <c r="P406" s="4">
        <v>0.37220720506604543</v>
      </c>
      <c r="Q406" s="5">
        <v>16.177785549751359</v>
      </c>
      <c r="R406" s="5">
        <v>58.424424402428144</v>
      </c>
    </row>
    <row r="407" spans="1:18" x14ac:dyDescent="0.35">
      <c r="A407">
        <v>406</v>
      </c>
      <c r="B407">
        <v>203</v>
      </c>
      <c r="C407">
        <v>2</v>
      </c>
      <c r="D407" t="s">
        <v>21</v>
      </c>
      <c r="E407">
        <f t="shared" si="12"/>
        <v>2153</v>
      </c>
      <c r="F407">
        <f t="shared" si="13"/>
        <v>12</v>
      </c>
      <c r="G407">
        <v>3</v>
      </c>
      <c r="H407">
        <v>35.036999999999992</v>
      </c>
      <c r="I407">
        <v>13</v>
      </c>
      <c r="J407" t="str">
        <f>VLOOKUP(I407,'[1]Varieties List'!$A$1:$B$97,2,FALSE)</f>
        <v>Sj L288</v>
      </c>
      <c r="K407" t="s">
        <v>20</v>
      </c>
      <c r="L407" s="4">
        <v>1.0767598703470613</v>
      </c>
      <c r="M407" s="5">
        <v>-26.430249447341435</v>
      </c>
      <c r="N407" s="5">
        <v>1205.1885647314582</v>
      </c>
      <c r="P407" s="4">
        <v>0.37486614546877961</v>
      </c>
      <c r="Q407" s="5">
        <v>23.464380125031866</v>
      </c>
      <c r="R407" s="5">
        <v>49.482540212847752</v>
      </c>
    </row>
    <row r="408" spans="1:18" x14ac:dyDescent="0.35">
      <c r="A408">
        <v>407</v>
      </c>
      <c r="B408">
        <v>204</v>
      </c>
      <c r="C408">
        <v>2</v>
      </c>
      <c r="D408" t="s">
        <v>19</v>
      </c>
      <c r="E408">
        <f t="shared" si="12"/>
        <v>2154</v>
      </c>
      <c r="F408">
        <f t="shared" si="13"/>
        <v>11</v>
      </c>
      <c r="G408">
        <v>2</v>
      </c>
      <c r="H408">
        <v>16.477</v>
      </c>
      <c r="I408">
        <v>10</v>
      </c>
      <c r="J408" t="str">
        <f>VLOOKUP(I408,'[1]Varieties List'!$A$1:$B$97,2,FALSE)</f>
        <v>Julius</v>
      </c>
      <c r="K408" t="s">
        <v>20</v>
      </c>
      <c r="L408" s="4">
        <v>1.0782348093275353</v>
      </c>
      <c r="M408" s="5">
        <v>-25.082123690657749</v>
      </c>
      <c r="N408" s="5">
        <v>1404.094963577641</v>
      </c>
      <c r="P408" s="4">
        <v>0.36745087198737658</v>
      </c>
      <c r="Q408" s="5">
        <v>3.1444391275221673</v>
      </c>
      <c r="R408" s="5">
        <v>62.99670433820792</v>
      </c>
    </row>
    <row r="409" spans="1:18" x14ac:dyDescent="0.35">
      <c r="A409">
        <v>408</v>
      </c>
      <c r="B409">
        <v>204</v>
      </c>
      <c r="C409">
        <v>2</v>
      </c>
      <c r="D409" t="s">
        <v>21</v>
      </c>
      <c r="E409">
        <f t="shared" si="12"/>
        <v>2154</v>
      </c>
      <c r="F409">
        <f t="shared" si="13"/>
        <v>12</v>
      </c>
      <c r="G409">
        <v>3</v>
      </c>
      <c r="H409">
        <v>32.596999999999994</v>
      </c>
      <c r="I409">
        <v>36</v>
      </c>
      <c r="J409" t="str">
        <f>VLOOKUP(I409,'[1]Varieties List'!$A$1:$B$97,2,FALSE)</f>
        <v>Sj N0514</v>
      </c>
      <c r="K409" t="s">
        <v>20</v>
      </c>
      <c r="L409" s="4">
        <v>1.0771306397963696</v>
      </c>
      <c r="M409" s="5">
        <v>-26.091362027724568</v>
      </c>
      <c r="N409" s="5">
        <v>1430.8639643474598</v>
      </c>
      <c r="P409" s="4">
        <v>0.36725045201901946</v>
      </c>
      <c r="Q409" s="5">
        <v>2.5952738610033612</v>
      </c>
      <c r="R409" s="5">
        <v>54.785957023514158</v>
      </c>
    </row>
    <row r="410" spans="1:18" x14ac:dyDescent="0.35">
      <c r="A410">
        <v>409</v>
      </c>
      <c r="B410">
        <v>205</v>
      </c>
      <c r="C410">
        <v>2</v>
      </c>
      <c r="D410" t="s">
        <v>19</v>
      </c>
      <c r="E410">
        <f t="shared" si="12"/>
        <v>2155</v>
      </c>
      <c r="F410">
        <f t="shared" si="13"/>
        <v>11</v>
      </c>
      <c r="G410">
        <v>2</v>
      </c>
      <c r="H410">
        <v>28.437000000000001</v>
      </c>
      <c r="I410">
        <v>72</v>
      </c>
      <c r="J410" t="str">
        <f>VLOOKUP(I410,'[1]Varieties List'!$A$1:$B$97,2,FALSE)</f>
        <v>NOS 510050.19</v>
      </c>
      <c r="K410" t="s">
        <v>20</v>
      </c>
      <c r="L410" s="4">
        <v>1.0779377049849723</v>
      </c>
      <c r="M410" s="5">
        <v>-25.35368664408821</v>
      </c>
      <c r="N410" s="5">
        <v>1251.9649671566658</v>
      </c>
      <c r="P410" s="4">
        <v>0.38253284051051278</v>
      </c>
      <c r="Q410" s="5">
        <v>44.476467841474012</v>
      </c>
      <c r="R410" s="5">
        <v>55.127092210468113</v>
      </c>
    </row>
    <row r="411" spans="1:18" x14ac:dyDescent="0.35">
      <c r="A411">
        <v>410</v>
      </c>
      <c r="B411">
        <v>205</v>
      </c>
      <c r="C411">
        <v>2</v>
      </c>
      <c r="D411" t="s">
        <v>21</v>
      </c>
      <c r="E411">
        <f t="shared" si="12"/>
        <v>2155</v>
      </c>
      <c r="F411">
        <f t="shared" si="13"/>
        <v>12</v>
      </c>
      <c r="G411">
        <v>3</v>
      </c>
      <c r="H411">
        <v>34.397000000000006</v>
      </c>
      <c r="I411">
        <v>77</v>
      </c>
      <c r="J411" t="str">
        <f>VLOOKUP(I411,'[1]Varieties List'!$A$1:$B$97,2,FALSE)</f>
        <v>NOS 511031.19</v>
      </c>
      <c r="K411" t="s">
        <v>20</v>
      </c>
      <c r="L411" s="4">
        <v>1.076508825922958</v>
      </c>
      <c r="M411" s="5">
        <v>-26.659705413798022</v>
      </c>
      <c r="N411" s="5">
        <v>1346.4628015841765</v>
      </c>
      <c r="P411" s="4">
        <v>0.39610813307596315</v>
      </c>
      <c r="Q411" s="5">
        <v>81.690165442599067</v>
      </c>
      <c r="R411" s="5">
        <v>48.982977388729296</v>
      </c>
    </row>
    <row r="412" spans="1:18" x14ac:dyDescent="0.35">
      <c r="A412">
        <v>411</v>
      </c>
      <c r="B412">
        <v>206</v>
      </c>
      <c r="C412">
        <v>2</v>
      </c>
      <c r="D412" t="s">
        <v>19</v>
      </c>
      <c r="E412">
        <f t="shared" si="12"/>
        <v>2156</v>
      </c>
      <c r="F412">
        <f t="shared" si="13"/>
        <v>11</v>
      </c>
      <c r="G412">
        <v>2</v>
      </c>
      <c r="H412">
        <v>22.937000000000001</v>
      </c>
      <c r="I412">
        <v>84</v>
      </c>
      <c r="J412" t="str">
        <f>VLOOKUP(I412,'[1]Varieties List'!$A$1:$B$97,2,FALSE)</f>
        <v>511016.09</v>
      </c>
      <c r="K412" t="s">
        <v>20</v>
      </c>
      <c r="L412" s="4">
        <v>1.0772662097997849</v>
      </c>
      <c r="M412" s="5">
        <v>-25.967448895503793</v>
      </c>
      <c r="N412" s="5">
        <v>1307.7111230163323</v>
      </c>
      <c r="P412" s="4">
        <v>0.37562844370139908</v>
      </c>
      <c r="Q412" s="5">
        <v>25.55346377355761</v>
      </c>
      <c r="R412" s="5">
        <v>53.643559588924589</v>
      </c>
    </row>
    <row r="413" spans="1:18" x14ac:dyDescent="0.35">
      <c r="A413">
        <v>412</v>
      </c>
      <c r="B413">
        <v>206</v>
      </c>
      <c r="C413">
        <v>2</v>
      </c>
      <c r="D413" t="s">
        <v>21</v>
      </c>
      <c r="E413">
        <f t="shared" si="12"/>
        <v>2156</v>
      </c>
      <c r="F413">
        <f t="shared" si="13"/>
        <v>12</v>
      </c>
      <c r="G413">
        <v>3</v>
      </c>
      <c r="H413">
        <v>30.716999999999995</v>
      </c>
      <c r="I413">
        <v>78</v>
      </c>
      <c r="J413" t="str">
        <f>VLOOKUP(I413,'[1]Varieties List'!$A$1:$B$97,2,FALSE)</f>
        <v>NOS 511082.28</v>
      </c>
      <c r="K413" t="s">
        <v>20</v>
      </c>
      <c r="L413" s="4">
        <v>1.0770081951113049</v>
      </c>
      <c r="M413" s="5">
        <v>-26.203278119001773</v>
      </c>
      <c r="N413" s="5">
        <v>1305.0604054950047</v>
      </c>
      <c r="P413" s="4">
        <v>0.37285348969913312</v>
      </c>
      <c r="Q413" s="5">
        <v>17.948836514909676</v>
      </c>
      <c r="R413" s="5">
        <v>47.646395275491187</v>
      </c>
    </row>
    <row r="414" spans="1:18" x14ac:dyDescent="0.35">
      <c r="A414">
        <v>413</v>
      </c>
      <c r="B414">
        <v>207</v>
      </c>
      <c r="C414">
        <v>2</v>
      </c>
      <c r="D414" t="s">
        <v>19</v>
      </c>
      <c r="E414">
        <f t="shared" si="12"/>
        <v>2157</v>
      </c>
      <c r="F414">
        <f t="shared" si="13"/>
        <v>11</v>
      </c>
      <c r="G414">
        <v>2</v>
      </c>
      <c r="H414">
        <v>17.996999999999996</v>
      </c>
      <c r="I414">
        <v>76</v>
      </c>
      <c r="J414" t="str">
        <f>VLOOKUP(I414,'[1]Varieties List'!$A$1:$B$97,2,FALSE)</f>
        <v>NOS 511014.06</v>
      </c>
      <c r="K414" t="s">
        <v>20</v>
      </c>
      <c r="L414" s="4">
        <v>1.0775658531147201</v>
      </c>
      <c r="M414" s="5">
        <v>-25.69356895067061</v>
      </c>
      <c r="N414" s="5">
        <v>1232.824975983126</v>
      </c>
      <c r="P414" s="4">
        <v>0.36809600569722639</v>
      </c>
      <c r="Q414" s="5">
        <v>4.9121673401940695</v>
      </c>
      <c r="R414" s="5">
        <v>46.258807475880623</v>
      </c>
    </row>
    <row r="415" spans="1:18" x14ac:dyDescent="0.35">
      <c r="A415">
        <v>414</v>
      </c>
      <c r="B415">
        <v>207</v>
      </c>
      <c r="C415">
        <v>2</v>
      </c>
      <c r="D415" t="s">
        <v>21</v>
      </c>
      <c r="E415">
        <f t="shared" si="12"/>
        <v>2157</v>
      </c>
      <c r="F415">
        <f t="shared" si="13"/>
        <v>12</v>
      </c>
      <c r="G415">
        <v>3</v>
      </c>
      <c r="H415">
        <v>33.486999999999995</v>
      </c>
      <c r="I415">
        <v>19</v>
      </c>
      <c r="J415" t="str">
        <f>VLOOKUP(I415,'[1]Varieties List'!$A$1:$B$97,2,FALSE)</f>
        <v xml:space="preserve">Sj N0803 </v>
      </c>
      <c r="K415" t="s">
        <v>20</v>
      </c>
      <c r="L415" s="4">
        <v>1.0769130986793143</v>
      </c>
      <c r="M415" s="5">
        <v>-26.290197347489261</v>
      </c>
      <c r="N415" s="5">
        <v>1149.6457478632663</v>
      </c>
      <c r="P415" s="4">
        <v>0.3760782151582675</v>
      </c>
      <c r="Q415" s="5">
        <v>26.786080599404674</v>
      </c>
      <c r="R415" s="5">
        <v>43.578588805564372</v>
      </c>
    </row>
    <row r="416" spans="1:18" x14ac:dyDescent="0.35">
      <c r="A416">
        <v>415</v>
      </c>
      <c r="B416">
        <v>208</v>
      </c>
      <c r="C416">
        <v>2</v>
      </c>
      <c r="D416" t="s">
        <v>19</v>
      </c>
      <c r="E416">
        <f t="shared" si="12"/>
        <v>2158</v>
      </c>
      <c r="F416">
        <f t="shared" si="13"/>
        <v>11</v>
      </c>
      <c r="G416">
        <v>2</v>
      </c>
      <c r="H416">
        <v>25.716999999999995</v>
      </c>
      <c r="I416">
        <v>89</v>
      </c>
      <c r="J416" t="str">
        <f>VLOOKUP(I416,'[1]Varieties List'!$A$1:$B$97,2,FALSE)</f>
        <v>512122.02</v>
      </c>
      <c r="K416" t="s">
        <v>20</v>
      </c>
      <c r="L416" s="4">
        <v>1.076560709654244</v>
      </c>
      <c r="M416" s="5">
        <v>-26.612283497218929</v>
      </c>
      <c r="N416" s="5">
        <v>1298.2773631597147</v>
      </c>
      <c r="P416" s="4">
        <v>0.56093761109382279</v>
      </c>
      <c r="Q416" s="5">
        <v>534.34481341272704</v>
      </c>
      <c r="R416" s="5">
        <v>50.301864020668496</v>
      </c>
    </row>
    <row r="417" spans="1:18" x14ac:dyDescent="0.35">
      <c r="A417">
        <v>416</v>
      </c>
      <c r="B417">
        <v>208</v>
      </c>
      <c r="C417">
        <v>2</v>
      </c>
      <c r="D417" t="s">
        <v>21</v>
      </c>
      <c r="E417">
        <f t="shared" si="12"/>
        <v>2158</v>
      </c>
      <c r="F417">
        <f t="shared" si="13"/>
        <v>12</v>
      </c>
      <c r="G417">
        <v>3</v>
      </c>
      <c r="H417">
        <v>38.736999999999995</v>
      </c>
      <c r="I417">
        <v>38</v>
      </c>
      <c r="J417" t="str">
        <f>VLOOKUP(I417,'[1]Varieties List'!$A$1:$B$97,2,FALSE)</f>
        <v>Sj M0351</v>
      </c>
      <c r="K417" t="s">
        <v>20</v>
      </c>
      <c r="L417" s="4">
        <v>1.0771652851973499</v>
      </c>
      <c r="M417" s="5">
        <v>-26.059695614325861</v>
      </c>
      <c r="N417" s="5">
        <v>1345.7998094626669</v>
      </c>
      <c r="P417" s="4">
        <v>0.43582129466990632</v>
      </c>
      <c r="Q417" s="5">
        <v>190.61338477467839</v>
      </c>
      <c r="R417" s="5">
        <v>48.038011331653877</v>
      </c>
    </row>
    <row r="418" spans="1:18" x14ac:dyDescent="0.35">
      <c r="A418">
        <v>417</v>
      </c>
      <c r="B418">
        <v>209</v>
      </c>
      <c r="C418">
        <v>2</v>
      </c>
      <c r="D418" t="s">
        <v>19</v>
      </c>
      <c r="E418">
        <f t="shared" si="12"/>
        <v>2159</v>
      </c>
      <c r="F418">
        <f t="shared" si="13"/>
        <v>11</v>
      </c>
      <c r="G418">
        <v>2</v>
      </c>
      <c r="H418">
        <v>27.647000000000002</v>
      </c>
      <c r="I418">
        <v>13</v>
      </c>
      <c r="J418" t="str">
        <f>VLOOKUP(I418,'[1]Varieties List'!$A$1:$B$97,2,FALSE)</f>
        <v>Sj L288</v>
      </c>
      <c r="K418" t="s">
        <v>20</v>
      </c>
      <c r="L418" s="4">
        <v>1.0760763491722443</v>
      </c>
      <c r="M418" s="5">
        <v>-27.054988780450145</v>
      </c>
      <c r="N418" s="5">
        <v>1205.5249858754469</v>
      </c>
      <c r="P418" s="4">
        <v>0.48470896800191049</v>
      </c>
      <c r="Q418" s="5">
        <v>324.81936404980553</v>
      </c>
      <c r="R418" s="5">
        <v>46.529590441578293</v>
      </c>
    </row>
    <row r="419" spans="1:18" x14ac:dyDescent="0.35">
      <c r="A419">
        <v>418</v>
      </c>
      <c r="B419">
        <v>209</v>
      </c>
      <c r="C419">
        <v>2</v>
      </c>
      <c r="D419" t="s">
        <v>21</v>
      </c>
      <c r="E419">
        <f t="shared" si="12"/>
        <v>2159</v>
      </c>
      <c r="F419">
        <f t="shared" si="13"/>
        <v>12</v>
      </c>
      <c r="G419">
        <v>3</v>
      </c>
      <c r="H419">
        <v>29.636999999999997</v>
      </c>
      <c r="I419">
        <v>23</v>
      </c>
      <c r="J419" t="str">
        <f>VLOOKUP(I419,'[1]Varieties List'!$A$1:$B$97,2,FALSE)</f>
        <v>Sj N1069</v>
      </c>
      <c r="K419" t="s">
        <v>20</v>
      </c>
      <c r="L419" s="4">
        <v>1.0763379252339031</v>
      </c>
      <c r="M419" s="5">
        <v>-26.815908905082818</v>
      </c>
      <c r="N419" s="5">
        <v>1372.3452996081699</v>
      </c>
      <c r="P419" s="4">
        <v>0.3870818163558058</v>
      </c>
      <c r="Q419" s="5">
        <v>56.9453609559272</v>
      </c>
      <c r="R419" s="5">
        <v>50.578727958986335</v>
      </c>
    </row>
    <row r="420" spans="1:18" x14ac:dyDescent="0.35">
      <c r="A420">
        <v>419</v>
      </c>
      <c r="B420">
        <v>210</v>
      </c>
      <c r="C420">
        <v>2</v>
      </c>
      <c r="D420" t="s">
        <v>19</v>
      </c>
      <c r="E420">
        <f t="shared" si="12"/>
        <v>2160</v>
      </c>
      <c r="F420">
        <f t="shared" si="13"/>
        <v>11</v>
      </c>
      <c r="G420">
        <v>2</v>
      </c>
      <c r="H420">
        <v>23.687000000000001</v>
      </c>
      <c r="I420">
        <v>41</v>
      </c>
      <c r="J420" t="str">
        <f>VLOOKUP(I420,'[1]Varieties List'!$A$1:$B$97,2,FALSE)</f>
        <v>Sj M0493</v>
      </c>
      <c r="K420" t="s">
        <v>20</v>
      </c>
      <c r="L420" s="4">
        <v>1.0769909566041669</v>
      </c>
      <c r="M420" s="5">
        <v>-26.219034324451631</v>
      </c>
      <c r="N420" s="5">
        <v>1094.9095653608047</v>
      </c>
      <c r="P420" s="4">
        <v>0.42289572724375191</v>
      </c>
      <c r="Q420" s="5">
        <v>155.15226553972423</v>
      </c>
      <c r="R420" s="5">
        <v>45.001701381722981</v>
      </c>
    </row>
    <row r="421" spans="1:18" x14ac:dyDescent="0.35">
      <c r="A421">
        <v>420</v>
      </c>
      <c r="B421">
        <v>210</v>
      </c>
      <c r="C421">
        <v>2</v>
      </c>
      <c r="D421" t="s">
        <v>21</v>
      </c>
      <c r="E421">
        <f t="shared" si="12"/>
        <v>2160</v>
      </c>
      <c r="F421">
        <f t="shared" si="13"/>
        <v>12</v>
      </c>
      <c r="G421">
        <v>3</v>
      </c>
      <c r="H421">
        <v>41.667000000000002</v>
      </c>
      <c r="I421">
        <v>20</v>
      </c>
      <c r="J421" t="str">
        <f>VLOOKUP(I421,'[1]Varieties List'!$A$1:$B$97,2,FALSE)</f>
        <v>Sj N0818</v>
      </c>
      <c r="K421" t="s">
        <v>20</v>
      </c>
      <c r="L421" s="4">
        <v>1.0768654225437646</v>
      </c>
      <c r="M421" s="5">
        <v>-26.333773818778702</v>
      </c>
      <c r="N421" s="5">
        <v>1223.0778448579292</v>
      </c>
      <c r="P421" s="4">
        <v>0.4036131149110031</v>
      </c>
      <c r="Q421" s="5">
        <v>102.26778735802466</v>
      </c>
      <c r="R421" s="5">
        <v>45.923573642781406</v>
      </c>
    </row>
    <row r="422" spans="1:18" x14ac:dyDescent="0.35">
      <c r="A422">
        <v>421</v>
      </c>
      <c r="B422">
        <v>211</v>
      </c>
      <c r="C422">
        <v>2</v>
      </c>
      <c r="D422" t="s">
        <v>19</v>
      </c>
      <c r="E422">
        <f t="shared" si="12"/>
        <v>2161</v>
      </c>
      <c r="F422">
        <f t="shared" si="13"/>
        <v>11</v>
      </c>
      <c r="G422">
        <v>2</v>
      </c>
      <c r="H422">
        <v>19.786999999999995</v>
      </c>
      <c r="I422">
        <v>55</v>
      </c>
      <c r="J422" t="str">
        <f>VLOOKUP(I422,'[1]Varieties List'!$A$1:$B$97,2,FALSE)</f>
        <v>KWS Lili</v>
      </c>
      <c r="K422" t="s">
        <v>20</v>
      </c>
      <c r="L422" s="4">
        <v>1.0771558246379678</v>
      </c>
      <c r="M422" s="5">
        <v>-26.068342708952358</v>
      </c>
      <c r="N422" s="5">
        <v>1340.4367606198364</v>
      </c>
      <c r="P422" s="4">
        <v>0.36878953352581828</v>
      </c>
      <c r="Q422" s="5">
        <v>6.8125256108544763</v>
      </c>
      <c r="R422" s="5">
        <v>52.706641120571476</v>
      </c>
    </row>
    <row r="423" spans="1:18" x14ac:dyDescent="0.35">
      <c r="A423">
        <v>422</v>
      </c>
      <c r="B423">
        <v>211</v>
      </c>
      <c r="C423">
        <v>2</v>
      </c>
      <c r="D423" t="s">
        <v>21</v>
      </c>
      <c r="E423">
        <f t="shared" si="12"/>
        <v>2161</v>
      </c>
      <c r="F423">
        <f t="shared" si="13"/>
        <v>12</v>
      </c>
      <c r="G423">
        <v>3</v>
      </c>
      <c r="H423">
        <v>33.156999999999996</v>
      </c>
      <c r="I423">
        <v>50</v>
      </c>
      <c r="J423" t="str">
        <f>VLOOKUP(I423,'[1]Varieties List'!$A$1:$B$97,2,FALSE)</f>
        <v>Gedser</v>
      </c>
      <c r="K423" t="s">
        <v>20</v>
      </c>
      <c r="L423" s="4">
        <v>1.0768222155028899</v>
      </c>
      <c r="M423" s="5">
        <v>-26.373265455940334</v>
      </c>
      <c r="N423" s="5">
        <v>1112.5546079238914</v>
      </c>
      <c r="P423" s="4">
        <v>0.36863577164689298</v>
      </c>
      <c r="Q423" s="5">
        <v>6.3911953781983222</v>
      </c>
      <c r="R423" s="5">
        <v>46.184065401962741</v>
      </c>
    </row>
    <row r="424" spans="1:18" x14ac:dyDescent="0.35">
      <c r="A424">
        <v>423</v>
      </c>
      <c r="B424">
        <v>212</v>
      </c>
      <c r="C424">
        <v>2</v>
      </c>
      <c r="D424" t="s">
        <v>19</v>
      </c>
      <c r="E424">
        <f t="shared" si="12"/>
        <v>2162</v>
      </c>
      <c r="F424">
        <f t="shared" si="13"/>
        <v>11</v>
      </c>
      <c r="G424">
        <v>2</v>
      </c>
      <c r="H424">
        <v>23.897000000000002</v>
      </c>
      <c r="I424">
        <v>7</v>
      </c>
      <c r="J424" t="str">
        <f>VLOOKUP(I424,'[1]Varieties List'!$A$1:$B$97,2,FALSE)</f>
        <v>KWS Santiago</v>
      </c>
      <c r="K424" t="s">
        <v>20</v>
      </c>
      <c r="L424" s="4">
        <v>1.0768948951281379</v>
      </c>
      <c r="M424" s="5">
        <v>-26.306835582790708</v>
      </c>
      <c r="N424" s="5">
        <v>1247.5790606271044</v>
      </c>
      <c r="P424" s="4">
        <v>0.46640785400368784</v>
      </c>
      <c r="Q424" s="5">
        <v>274.56387997682543</v>
      </c>
      <c r="R424" s="5">
        <v>48.978678592921753</v>
      </c>
    </row>
    <row r="425" spans="1:18" x14ac:dyDescent="0.35">
      <c r="A425">
        <v>424</v>
      </c>
      <c r="B425">
        <v>212</v>
      </c>
      <c r="C425">
        <v>2</v>
      </c>
      <c r="D425" t="s">
        <v>21</v>
      </c>
      <c r="E425">
        <f t="shared" si="12"/>
        <v>2162</v>
      </c>
      <c r="F425">
        <f t="shared" si="13"/>
        <v>12</v>
      </c>
      <c r="G425">
        <v>3</v>
      </c>
      <c r="H425">
        <v>28.907</v>
      </c>
      <c r="I425">
        <v>65</v>
      </c>
      <c r="J425" t="str">
        <f>VLOOKUP(I425,'[1]Varieties List'!$A$1:$B$97,2,FALSE)</f>
        <v>RW41640</v>
      </c>
      <c r="K425" t="s">
        <v>20</v>
      </c>
      <c r="L425" s="4">
        <v>1.0768935499521566</v>
      </c>
      <c r="M425" s="5">
        <v>-26.308065087399825</v>
      </c>
      <c r="N425" s="5">
        <v>1088.1227933623916</v>
      </c>
      <c r="P425" s="4">
        <v>0.36992237131417355</v>
      </c>
      <c r="Q425" s="5">
        <v>9.9167083640259897</v>
      </c>
      <c r="R425" s="5">
        <v>41.667716258272627</v>
      </c>
    </row>
    <row r="426" spans="1:18" x14ac:dyDescent="0.35">
      <c r="A426">
        <v>425</v>
      </c>
      <c r="B426">
        <v>213</v>
      </c>
      <c r="C426">
        <v>2</v>
      </c>
      <c r="D426" t="s">
        <v>19</v>
      </c>
      <c r="E426">
        <f t="shared" si="12"/>
        <v>2163</v>
      </c>
      <c r="F426">
        <f t="shared" si="13"/>
        <v>11</v>
      </c>
      <c r="G426">
        <v>2</v>
      </c>
      <c r="H426">
        <v>29.507000000000001</v>
      </c>
      <c r="I426">
        <v>75</v>
      </c>
      <c r="J426" t="str">
        <f>VLOOKUP(I426,'[1]Varieties List'!$A$1:$B$97,2,FALSE)</f>
        <v>NOS 510052.5</v>
      </c>
      <c r="K426" t="s">
        <v>20</v>
      </c>
      <c r="L426" s="4">
        <v>1.076936870225458</v>
      </c>
      <c r="M426" s="5">
        <v>-26.268469897596781</v>
      </c>
      <c r="N426" s="5">
        <v>1369.0304099611169</v>
      </c>
      <c r="P426" s="4">
        <v>0.56400760188899313</v>
      </c>
      <c r="Q426" s="5">
        <v>542.78985650267327</v>
      </c>
      <c r="R426" s="5">
        <v>52.118077061904422</v>
      </c>
    </row>
    <row r="427" spans="1:18" x14ac:dyDescent="0.35">
      <c r="A427">
        <v>426</v>
      </c>
      <c r="B427">
        <v>213</v>
      </c>
      <c r="C427">
        <v>2</v>
      </c>
      <c r="D427" t="s">
        <v>21</v>
      </c>
      <c r="E427">
        <f t="shared" si="12"/>
        <v>2163</v>
      </c>
      <c r="F427">
        <f t="shared" si="13"/>
        <v>12</v>
      </c>
      <c r="G427">
        <v>3</v>
      </c>
      <c r="H427">
        <v>40.456999999999994</v>
      </c>
      <c r="I427">
        <v>54</v>
      </c>
      <c r="J427" t="str">
        <f>VLOOKUP(I427,'[1]Varieties List'!$A$1:$B$97,2,FALSE)</f>
        <v>Elixer</v>
      </c>
      <c r="K427" t="s">
        <v>20</v>
      </c>
      <c r="L427" s="4">
        <v>1.0761233287702145</v>
      </c>
      <c r="M427" s="5">
        <v>-27.01204963689483</v>
      </c>
      <c r="N427" s="5">
        <v>1238.7811729456321</v>
      </c>
      <c r="P427" s="4">
        <v>0.41044248419989166</v>
      </c>
      <c r="Q427" s="5">
        <v>120.99566833558808</v>
      </c>
      <c r="R427" s="5">
        <v>41.88550807638655</v>
      </c>
    </row>
    <row r="428" spans="1:18" x14ac:dyDescent="0.35">
      <c r="A428">
        <v>427</v>
      </c>
      <c r="B428">
        <v>214</v>
      </c>
      <c r="C428">
        <v>2</v>
      </c>
      <c r="D428" t="s">
        <v>19</v>
      </c>
      <c r="E428">
        <f t="shared" si="12"/>
        <v>2164</v>
      </c>
      <c r="F428">
        <f t="shared" si="13"/>
        <v>11</v>
      </c>
      <c r="G428">
        <v>2</v>
      </c>
      <c r="H428">
        <v>21.246999999999996</v>
      </c>
      <c r="I428">
        <v>73</v>
      </c>
      <c r="J428" t="str">
        <f>VLOOKUP(I428,'[1]Varieties List'!$A$1:$B$97,2,FALSE)</f>
        <v>NOS 509180.09</v>
      </c>
      <c r="K428" t="s">
        <v>20</v>
      </c>
      <c r="L428" s="4">
        <v>1.0762692720714286</v>
      </c>
      <c r="M428" s="5">
        <v>-26.878657848674791</v>
      </c>
      <c r="N428" s="5">
        <v>1214.8562655300841</v>
      </c>
      <c r="P428" s="4">
        <v>0.46586583617416899</v>
      </c>
      <c r="Q428" s="5">
        <v>273.07576227931497</v>
      </c>
      <c r="R428" s="5">
        <v>45.638564012451297</v>
      </c>
    </row>
    <row r="429" spans="1:18" x14ac:dyDescent="0.35">
      <c r="A429">
        <v>428</v>
      </c>
      <c r="B429">
        <v>214</v>
      </c>
      <c r="C429">
        <v>2</v>
      </c>
      <c r="D429" t="s">
        <v>21</v>
      </c>
      <c r="E429">
        <f t="shared" si="12"/>
        <v>2164</v>
      </c>
      <c r="F429">
        <f t="shared" si="13"/>
        <v>12</v>
      </c>
      <c r="G429">
        <v>3</v>
      </c>
      <c r="H429">
        <v>29.657</v>
      </c>
      <c r="I429">
        <v>63</v>
      </c>
      <c r="J429" t="str">
        <f>VLOOKUP(I429,'[1]Varieties List'!$A$1:$B$97,2,FALSE)</f>
        <v>LGWD14-4219-B</v>
      </c>
      <c r="K429" t="s">
        <v>20</v>
      </c>
      <c r="L429" s="4">
        <v>1.0772851129611589</v>
      </c>
      <c r="M429" s="5">
        <v>-25.950171079368879</v>
      </c>
      <c r="N429" s="5">
        <v>1204.1336672921852</v>
      </c>
      <c r="P429" s="4">
        <v>0.43366359648670955</v>
      </c>
      <c r="Q429" s="5">
        <v>184.69312882929356</v>
      </c>
      <c r="R429" s="5">
        <v>46.17933118039295</v>
      </c>
    </row>
    <row r="430" spans="1:18" x14ac:dyDescent="0.35">
      <c r="A430">
        <v>429</v>
      </c>
      <c r="B430">
        <v>215</v>
      </c>
      <c r="C430">
        <v>2</v>
      </c>
      <c r="D430" t="s">
        <v>19</v>
      </c>
      <c r="E430">
        <f t="shared" si="12"/>
        <v>2165</v>
      </c>
      <c r="F430">
        <f t="shared" si="13"/>
        <v>11</v>
      </c>
      <c r="G430">
        <v>2</v>
      </c>
      <c r="H430">
        <v>23.426999999999996</v>
      </c>
      <c r="I430">
        <v>14</v>
      </c>
      <c r="J430" t="str">
        <f>VLOOKUP(I430,'[1]Varieties List'!$A$1:$B$97,2,FALSE)</f>
        <v>Sj L262</v>
      </c>
      <c r="K430" t="s">
        <v>20</v>
      </c>
      <c r="L430" s="4">
        <v>1.0770854255142444</v>
      </c>
      <c r="M430" s="5">
        <v>-26.132688522812892</v>
      </c>
      <c r="N430" s="5">
        <v>1354.0978123280108</v>
      </c>
      <c r="P430" s="4">
        <v>0.38393857855220737</v>
      </c>
      <c r="Q430" s="5">
        <v>48.329520685633753</v>
      </c>
      <c r="R430" s="5">
        <v>51.285062541162091</v>
      </c>
    </row>
    <row r="431" spans="1:18" x14ac:dyDescent="0.35">
      <c r="A431">
        <v>430</v>
      </c>
      <c r="B431">
        <v>215</v>
      </c>
      <c r="C431">
        <v>2</v>
      </c>
      <c r="D431" t="s">
        <v>21</v>
      </c>
      <c r="E431">
        <f t="shared" si="12"/>
        <v>2165</v>
      </c>
      <c r="F431">
        <f t="shared" si="13"/>
        <v>12</v>
      </c>
      <c r="G431">
        <v>3</v>
      </c>
      <c r="H431">
        <v>25.846999999999998</v>
      </c>
      <c r="I431">
        <v>45</v>
      </c>
      <c r="J431" t="str">
        <f>VLOOKUP(I431,'[1]Varieties List'!$A$1:$B$97,2,FALSE)</f>
        <v>Hardwicke</v>
      </c>
      <c r="K431" t="s">
        <v>20</v>
      </c>
      <c r="L431" s="4">
        <v>1.0756052638957652</v>
      </c>
      <c r="M431" s="5">
        <v>-27.485556372633212</v>
      </c>
      <c r="N431" s="5">
        <v>1439.2148526719457</v>
      </c>
      <c r="P431" s="4">
        <v>0.40642924678081116</v>
      </c>
      <c r="Q431" s="5">
        <v>109.9900315386714</v>
      </c>
      <c r="R431" s="5">
        <v>55.7315814480854</v>
      </c>
    </row>
    <row r="432" spans="1:18" x14ac:dyDescent="0.35">
      <c r="A432">
        <v>431</v>
      </c>
      <c r="B432">
        <v>216</v>
      </c>
      <c r="C432">
        <v>2</v>
      </c>
      <c r="D432" t="s">
        <v>19</v>
      </c>
      <c r="E432">
        <f t="shared" si="12"/>
        <v>2166</v>
      </c>
      <c r="F432">
        <f t="shared" si="13"/>
        <v>11</v>
      </c>
      <c r="G432">
        <v>2</v>
      </c>
      <c r="H432">
        <v>21.547000000000001</v>
      </c>
      <c r="I432">
        <v>63</v>
      </c>
      <c r="J432" t="str">
        <f>VLOOKUP(I432,'[1]Varieties List'!$A$1:$B$97,2,FALSE)</f>
        <v>LGWD14-4219-B</v>
      </c>
      <c r="K432" t="s">
        <v>20</v>
      </c>
      <c r="L432" s="4">
        <v>1.0781922083241546</v>
      </c>
      <c r="M432" s="5">
        <v>-25.121062482199388</v>
      </c>
      <c r="N432" s="5">
        <v>1396.7132309884714</v>
      </c>
      <c r="P432" s="4">
        <v>0.38087324499683778</v>
      </c>
      <c r="Q432" s="5">
        <v>39.927745204672846</v>
      </c>
      <c r="R432" s="5">
        <v>58.00953485461207</v>
      </c>
    </row>
    <row r="433" spans="1:18" x14ac:dyDescent="0.35">
      <c r="A433">
        <v>432</v>
      </c>
      <c r="B433">
        <v>216</v>
      </c>
      <c r="C433">
        <v>2</v>
      </c>
      <c r="D433" t="s">
        <v>21</v>
      </c>
      <c r="E433">
        <f t="shared" ref="E433:E496" si="14">E431+1</f>
        <v>2166</v>
      </c>
      <c r="F433">
        <f t="shared" si="13"/>
        <v>12</v>
      </c>
      <c r="G433">
        <v>3</v>
      </c>
      <c r="H433">
        <v>40.096999999999994</v>
      </c>
      <c r="I433">
        <v>43</v>
      </c>
      <c r="J433" t="str">
        <f>VLOOKUP(I433,'[1]Varieties List'!$A$1:$B$97,2,FALSE)</f>
        <v>Sj M0564</v>
      </c>
      <c r="K433" t="s">
        <v>20</v>
      </c>
      <c r="L433" s="4">
        <v>1.0762731073174705</v>
      </c>
      <c r="M433" s="5">
        <v>-26.875152438710206</v>
      </c>
      <c r="N433" s="5">
        <v>1338.0761173089156</v>
      </c>
      <c r="P433" s="4">
        <v>0.43990322948905508</v>
      </c>
      <c r="Q433" s="5">
        <v>201.81403072615072</v>
      </c>
      <c r="R433" s="5">
        <v>52.823954954755763</v>
      </c>
    </row>
    <row r="434" spans="1:18" x14ac:dyDescent="0.35">
      <c r="A434">
        <v>433</v>
      </c>
      <c r="B434">
        <v>217</v>
      </c>
      <c r="C434">
        <v>2</v>
      </c>
      <c r="D434" t="s">
        <v>19</v>
      </c>
      <c r="E434">
        <f t="shared" si="14"/>
        <v>2167</v>
      </c>
      <c r="F434">
        <f t="shared" si="13"/>
        <v>11</v>
      </c>
      <c r="G434">
        <v>2</v>
      </c>
      <c r="H434">
        <v>27.077000000000002</v>
      </c>
      <c r="I434">
        <v>40</v>
      </c>
      <c r="J434" t="str">
        <f>VLOOKUP(I434,'[1]Varieties List'!$A$1:$B$97,2,FALSE)</f>
        <v>Sj M0477</v>
      </c>
      <c r="K434" t="s">
        <v>20</v>
      </c>
      <c r="L434" s="4">
        <v>1.0773550270114511</v>
      </c>
      <c r="M434" s="5">
        <v>-25.886268371940073</v>
      </c>
      <c r="N434" s="5">
        <v>1392.8742849390496</v>
      </c>
      <c r="P434" s="4">
        <v>0.37312781035832032</v>
      </c>
      <c r="Q434" s="5">
        <v>18.700580147242398</v>
      </c>
      <c r="R434" s="5">
        <v>57.189057528484682</v>
      </c>
    </row>
    <row r="435" spans="1:18" x14ac:dyDescent="0.35">
      <c r="A435">
        <v>434</v>
      </c>
      <c r="B435">
        <v>217</v>
      </c>
      <c r="C435">
        <v>2</v>
      </c>
      <c r="D435" t="s">
        <v>21</v>
      </c>
      <c r="E435">
        <f t="shared" si="14"/>
        <v>2167</v>
      </c>
      <c r="F435">
        <f t="shared" si="13"/>
        <v>12</v>
      </c>
      <c r="G435">
        <v>3</v>
      </c>
      <c r="H435">
        <v>40.326999999999998</v>
      </c>
      <c r="I435">
        <v>74</v>
      </c>
      <c r="J435" t="str">
        <f>VLOOKUP(I435,'[1]Varieties List'!$A$1:$B$97,2,FALSE)</f>
        <v>NOS 509130.20</v>
      </c>
      <c r="K435" t="s">
        <v>20</v>
      </c>
      <c r="L435" s="4">
        <v>1.0765199233091765</v>
      </c>
      <c r="M435" s="5">
        <v>-26.649562367153546</v>
      </c>
      <c r="N435" s="5">
        <v>1262.1096405740038</v>
      </c>
      <c r="P435" s="4">
        <v>0.40515022805575956</v>
      </c>
      <c r="Q435" s="5">
        <v>106.48272158312305</v>
      </c>
      <c r="R435" s="5">
        <v>43.881075783039933</v>
      </c>
    </row>
    <row r="436" spans="1:18" x14ac:dyDescent="0.35">
      <c r="A436">
        <v>435</v>
      </c>
      <c r="B436">
        <v>218</v>
      </c>
      <c r="C436">
        <v>2</v>
      </c>
      <c r="D436" t="s">
        <v>19</v>
      </c>
      <c r="E436">
        <f t="shared" si="14"/>
        <v>2168</v>
      </c>
      <c r="F436">
        <f t="shared" si="13"/>
        <v>11</v>
      </c>
      <c r="G436">
        <v>2</v>
      </c>
      <c r="H436">
        <v>17.286999999999995</v>
      </c>
      <c r="I436">
        <v>51</v>
      </c>
      <c r="J436" t="str">
        <f>VLOOKUP(I436,'[1]Varieties List'!$A$1:$B$97,2,FALSE)</f>
        <v>Torp</v>
      </c>
      <c r="K436" t="s">
        <v>20</v>
      </c>
      <c r="L436" s="4">
        <v>1.0776724735706127</v>
      </c>
      <c r="M436" s="5">
        <v>-25.596115334825395</v>
      </c>
      <c r="N436" s="5">
        <v>1431.9471423096595</v>
      </c>
      <c r="P436" s="4">
        <v>0.36969871546465516</v>
      </c>
      <c r="Q436" s="5">
        <v>9.3038448336556225</v>
      </c>
      <c r="R436" s="5">
        <v>62.571694173809099</v>
      </c>
    </row>
    <row r="437" spans="1:18" x14ac:dyDescent="0.35">
      <c r="A437">
        <v>436</v>
      </c>
      <c r="B437">
        <v>218</v>
      </c>
      <c r="C437">
        <v>2</v>
      </c>
      <c r="D437" t="s">
        <v>21</v>
      </c>
      <c r="E437">
        <f t="shared" si="14"/>
        <v>2168</v>
      </c>
      <c r="F437">
        <f t="shared" si="13"/>
        <v>12</v>
      </c>
      <c r="G437">
        <v>3</v>
      </c>
      <c r="H437">
        <v>35.126999999999995</v>
      </c>
      <c r="I437">
        <v>42</v>
      </c>
      <c r="J437" t="str">
        <f>VLOOKUP(I437,'[1]Varieties List'!$A$1:$B$97,2,FALSE)</f>
        <v>Sj M0498</v>
      </c>
      <c r="K437" t="s">
        <v>20</v>
      </c>
      <c r="L437" s="4">
        <v>1.0763735763013331</v>
      </c>
      <c r="M437" s="5">
        <v>-26.783323819454168</v>
      </c>
      <c r="N437" s="5">
        <v>1321.4094883267023</v>
      </c>
      <c r="P437" s="4">
        <v>0.39095845269827306</v>
      </c>
      <c r="Q437" s="5">
        <v>67.572248094013986</v>
      </c>
      <c r="R437" s="5">
        <v>37.836460126339212</v>
      </c>
    </row>
    <row r="438" spans="1:18" x14ac:dyDescent="0.35">
      <c r="A438">
        <v>437</v>
      </c>
      <c r="B438">
        <v>219</v>
      </c>
      <c r="C438">
        <v>2</v>
      </c>
      <c r="D438" t="s">
        <v>19</v>
      </c>
      <c r="E438">
        <f t="shared" si="14"/>
        <v>2169</v>
      </c>
      <c r="F438">
        <f t="shared" si="13"/>
        <v>11</v>
      </c>
      <c r="G438">
        <v>2</v>
      </c>
      <c r="H438">
        <v>25.716999999999995</v>
      </c>
      <c r="I438">
        <v>68</v>
      </c>
      <c r="J438" t="str">
        <f>VLOOKUP(I438,'[1]Varieties List'!$A$1:$B$97,2,FALSE)</f>
        <v>NOS 509133.05</v>
      </c>
      <c r="K438" t="s">
        <v>20</v>
      </c>
      <c r="L438" s="4">
        <v>1.0769358838006728</v>
      </c>
      <c r="M438" s="5">
        <v>-26.269371500711106</v>
      </c>
      <c r="N438" s="5">
        <v>1239.9681321597448</v>
      </c>
      <c r="P438" s="4">
        <v>0.40162273322579234</v>
      </c>
      <c r="Q438" s="5">
        <v>96.810133971748755</v>
      </c>
      <c r="R438" s="5">
        <v>45.772344368445587</v>
      </c>
    </row>
    <row r="439" spans="1:18" x14ac:dyDescent="0.35">
      <c r="A439">
        <v>438</v>
      </c>
      <c r="B439">
        <v>219</v>
      </c>
      <c r="C439">
        <v>2</v>
      </c>
      <c r="D439" t="s">
        <v>21</v>
      </c>
      <c r="E439">
        <f t="shared" si="14"/>
        <v>2169</v>
      </c>
      <c r="F439">
        <f t="shared" si="13"/>
        <v>12</v>
      </c>
      <c r="G439">
        <v>3</v>
      </c>
      <c r="H439">
        <v>31.327000000000002</v>
      </c>
      <c r="I439">
        <v>71</v>
      </c>
      <c r="J439" t="str">
        <f>VLOOKUP(I439,'[1]Varieties List'!$A$1:$B$97,2,FALSE)</f>
        <v>NOS 510050.17</v>
      </c>
      <c r="K439" t="s">
        <v>20</v>
      </c>
      <c r="L439" s="4">
        <v>1.0782820261143971</v>
      </c>
      <c r="M439" s="5">
        <v>-25.038965874072971</v>
      </c>
      <c r="N439" s="5">
        <v>1304.3417626584544</v>
      </c>
      <c r="P439" s="4">
        <v>0.43528725440549215</v>
      </c>
      <c r="Q439" s="5">
        <v>189.14807019361868</v>
      </c>
      <c r="R439" s="5">
        <v>49.044592610570902</v>
      </c>
    </row>
    <row r="440" spans="1:18" x14ac:dyDescent="0.35">
      <c r="A440">
        <v>439</v>
      </c>
      <c r="B440">
        <v>220</v>
      </c>
      <c r="C440">
        <v>2</v>
      </c>
      <c r="D440" t="s">
        <v>19</v>
      </c>
      <c r="E440">
        <f t="shared" si="14"/>
        <v>2170</v>
      </c>
      <c r="F440">
        <f t="shared" si="13"/>
        <v>11</v>
      </c>
      <c r="G440">
        <v>2</v>
      </c>
      <c r="H440">
        <v>20.797000000000001</v>
      </c>
      <c r="I440">
        <v>85</v>
      </c>
      <c r="J440" t="str">
        <f>VLOOKUP(I440,'[1]Varieties List'!$A$1:$B$97,2,FALSE)</f>
        <v>512068.15</v>
      </c>
      <c r="K440" t="s">
        <v>20</v>
      </c>
      <c r="L440" s="4">
        <v>1.0769062756371552</v>
      </c>
      <c r="M440" s="5">
        <v>-26.296433679778222</v>
      </c>
      <c r="N440" s="5">
        <v>1118.0956121858262</v>
      </c>
      <c r="P440" s="4">
        <v>0.37605948716134652</v>
      </c>
      <c r="Q440" s="5">
        <v>26.734755546099642</v>
      </c>
      <c r="R440" s="5">
        <v>43.078796078945842</v>
      </c>
    </row>
    <row r="441" spans="1:18" x14ac:dyDescent="0.35">
      <c r="A441">
        <v>440</v>
      </c>
      <c r="B441">
        <v>220</v>
      </c>
      <c r="C441">
        <v>2</v>
      </c>
      <c r="D441" t="s">
        <v>21</v>
      </c>
      <c r="E441">
        <f t="shared" si="14"/>
        <v>2170</v>
      </c>
      <c r="F441">
        <f t="shared" si="13"/>
        <v>12</v>
      </c>
      <c r="G441">
        <v>3</v>
      </c>
      <c r="H441">
        <v>25.437000000000001</v>
      </c>
      <c r="I441">
        <v>72</v>
      </c>
      <c r="J441" t="str">
        <f>VLOOKUP(I441,'[1]Varieties List'!$A$1:$B$97,2,FALSE)</f>
        <v>NOS 510050.19</v>
      </c>
      <c r="K441" t="s">
        <v>20</v>
      </c>
      <c r="L441" s="4">
        <v>1.0771217815182299</v>
      </c>
      <c r="M441" s="5">
        <v>-26.09945862254737</v>
      </c>
      <c r="N441" s="5">
        <v>1230.2625618278123</v>
      </c>
      <c r="P441" s="4">
        <v>0.41045535692355611</v>
      </c>
      <c r="Q441" s="5">
        <v>121.03097106848026</v>
      </c>
      <c r="R441" s="5">
        <v>43.744891959396078</v>
      </c>
    </row>
    <row r="442" spans="1:18" x14ac:dyDescent="0.35">
      <c r="A442">
        <v>441</v>
      </c>
      <c r="B442">
        <v>221</v>
      </c>
      <c r="C442">
        <v>2</v>
      </c>
      <c r="D442" t="s">
        <v>19</v>
      </c>
      <c r="E442">
        <f t="shared" si="14"/>
        <v>2171</v>
      </c>
      <c r="F442">
        <f t="shared" si="13"/>
        <v>11</v>
      </c>
      <c r="G442">
        <v>2</v>
      </c>
      <c r="H442">
        <v>16.606999999999996</v>
      </c>
      <c r="I442">
        <v>12</v>
      </c>
      <c r="J442" t="str">
        <f>VLOOKUP(I442,'[1]Varieties List'!$A$1:$B$97,2,FALSE)</f>
        <v>Patras</v>
      </c>
      <c r="K442" t="s">
        <v>20</v>
      </c>
      <c r="L442" s="4">
        <v>1.0771477444798012</v>
      </c>
      <c r="M442" s="5">
        <v>-26.075728094641629</v>
      </c>
      <c r="N442" s="5">
        <v>1122.5751186504963</v>
      </c>
      <c r="P442" s="4">
        <v>0.36868639725244912</v>
      </c>
      <c r="Q442" s="5">
        <v>6.529916862586294</v>
      </c>
      <c r="R442" s="5">
        <v>44.254309009988873</v>
      </c>
    </row>
    <row r="443" spans="1:18" x14ac:dyDescent="0.35">
      <c r="A443">
        <v>442</v>
      </c>
      <c r="B443">
        <v>221</v>
      </c>
      <c r="C443">
        <v>2</v>
      </c>
      <c r="D443" t="s">
        <v>21</v>
      </c>
      <c r="E443">
        <f t="shared" si="14"/>
        <v>2171</v>
      </c>
      <c r="F443">
        <f t="shared" si="13"/>
        <v>12</v>
      </c>
      <c r="G443">
        <v>3</v>
      </c>
      <c r="H443">
        <v>33.626999999999995</v>
      </c>
      <c r="I443">
        <v>73</v>
      </c>
      <c r="J443" t="str">
        <f>VLOOKUP(I443,'[1]Varieties List'!$A$1:$B$97,2,FALSE)</f>
        <v>NOS 509180.09</v>
      </c>
      <c r="K443" t="s">
        <v>20</v>
      </c>
      <c r="L443" s="4">
        <v>1.0763492030270227</v>
      </c>
      <c r="M443" s="5">
        <v>-26.805601001548766</v>
      </c>
      <c r="N443" s="5">
        <v>1109.8057389941209</v>
      </c>
      <c r="P443" s="4">
        <v>0.48175892424309741</v>
      </c>
      <c r="Q443" s="5">
        <v>316.71719353780912</v>
      </c>
      <c r="R443" s="5">
        <v>43.815737234539149</v>
      </c>
    </row>
    <row r="444" spans="1:18" x14ac:dyDescent="0.35">
      <c r="A444">
        <v>443</v>
      </c>
      <c r="B444">
        <v>222</v>
      </c>
      <c r="C444">
        <v>2</v>
      </c>
      <c r="D444" t="s">
        <v>19</v>
      </c>
      <c r="E444">
        <f t="shared" si="14"/>
        <v>2172</v>
      </c>
      <c r="F444">
        <f t="shared" si="13"/>
        <v>11</v>
      </c>
      <c r="G444">
        <v>2</v>
      </c>
      <c r="H444">
        <v>16.596999999999998</v>
      </c>
      <c r="I444">
        <v>8</v>
      </c>
      <c r="J444" t="str">
        <f>VLOOKUP(I444,'[1]Varieties List'!$A$1:$B$97,2,FALSE)</f>
        <v>Evolution</v>
      </c>
      <c r="K444" t="s">
        <v>20</v>
      </c>
      <c r="L444" s="4">
        <v>1.0775102987699321</v>
      </c>
      <c r="M444" s="5">
        <v>-25.744346851163005</v>
      </c>
      <c r="N444" s="5">
        <v>1414.4351181137156</v>
      </c>
      <c r="P444" s="4">
        <v>0.36794299119434665</v>
      </c>
      <c r="Q444" s="5">
        <v>4.4928908621582586</v>
      </c>
      <c r="R444" s="5">
        <v>52.282641649559594</v>
      </c>
    </row>
    <row r="445" spans="1:18" x14ac:dyDescent="0.35">
      <c r="A445">
        <v>444</v>
      </c>
      <c r="B445">
        <v>222</v>
      </c>
      <c r="C445">
        <v>2</v>
      </c>
      <c r="D445" t="s">
        <v>21</v>
      </c>
      <c r="E445">
        <f t="shared" si="14"/>
        <v>2172</v>
      </c>
      <c r="F445">
        <f t="shared" si="13"/>
        <v>12</v>
      </c>
      <c r="G445">
        <v>3</v>
      </c>
      <c r="H445">
        <v>35.456999999999994</v>
      </c>
      <c r="I445">
        <v>8</v>
      </c>
      <c r="J445" t="str">
        <f>VLOOKUP(I445,'[1]Varieties List'!$A$1:$B$97,2,FALSE)</f>
        <v>Evolution</v>
      </c>
      <c r="K445" t="s">
        <v>20</v>
      </c>
      <c r="L445" s="4">
        <v>1.0760852582254075</v>
      </c>
      <c r="M445" s="5">
        <v>-27.046845948624732</v>
      </c>
      <c r="N445" s="5">
        <v>1189.6646273847896</v>
      </c>
      <c r="P445" s="4">
        <v>0.44850481335577502</v>
      </c>
      <c r="Q445" s="5">
        <v>225.41939792453113</v>
      </c>
      <c r="R445" s="5">
        <v>42.131925309099373</v>
      </c>
    </row>
    <row r="446" spans="1:18" x14ac:dyDescent="0.35">
      <c r="A446">
        <v>445</v>
      </c>
      <c r="B446">
        <v>223</v>
      </c>
      <c r="C446">
        <v>2</v>
      </c>
      <c r="D446" t="s">
        <v>19</v>
      </c>
      <c r="E446">
        <f t="shared" si="14"/>
        <v>2173</v>
      </c>
      <c r="F446">
        <f t="shared" si="13"/>
        <v>11</v>
      </c>
      <c r="G446">
        <v>2</v>
      </c>
      <c r="H446">
        <v>21.596999999999998</v>
      </c>
      <c r="I446">
        <v>60</v>
      </c>
      <c r="J446" t="str">
        <f>VLOOKUP(I446,'[1]Varieties List'!$A$1:$B$97,2,FALSE)</f>
        <v>Kaldi</v>
      </c>
      <c r="K446" t="s">
        <v>20</v>
      </c>
      <c r="L446" s="4">
        <v>1.0776427377537141</v>
      </c>
      <c r="M446" s="5">
        <v>-25.623294595173558</v>
      </c>
      <c r="N446" s="5">
        <v>1287.8057522780489</v>
      </c>
      <c r="P446" s="4">
        <v>0.36990514249455586</v>
      </c>
      <c r="Q446" s="5">
        <v>9.8694977182274801</v>
      </c>
      <c r="R446" s="5">
        <v>46.400442795058481</v>
      </c>
    </row>
    <row r="447" spans="1:18" x14ac:dyDescent="0.35">
      <c r="A447">
        <v>446</v>
      </c>
      <c r="B447">
        <v>223</v>
      </c>
      <c r="C447">
        <v>2</v>
      </c>
      <c r="D447" t="s">
        <v>21</v>
      </c>
      <c r="E447">
        <f t="shared" si="14"/>
        <v>2173</v>
      </c>
      <c r="F447">
        <f t="shared" si="13"/>
        <v>12</v>
      </c>
      <c r="G447">
        <v>3</v>
      </c>
      <c r="H447">
        <v>39.316999999999993</v>
      </c>
      <c r="I447">
        <v>49</v>
      </c>
      <c r="J447" t="str">
        <f>VLOOKUP(I447,'[1]Varieties List'!$A$1:$B$97,2,FALSE)</f>
        <v>Mariboss</v>
      </c>
      <c r="K447" t="s">
        <v>20</v>
      </c>
      <c r="L447" s="4">
        <v>1.076575364357939</v>
      </c>
      <c r="M447" s="5">
        <v>-26.598889036444479</v>
      </c>
      <c r="N447" s="5">
        <v>1216.8818847798625</v>
      </c>
      <c r="P447" s="4">
        <v>0.40963305709463887</v>
      </c>
      <c r="Q447" s="5">
        <v>118.77587758278332</v>
      </c>
      <c r="R447" s="5">
        <v>41.772063331119334</v>
      </c>
    </row>
    <row r="448" spans="1:18" x14ac:dyDescent="0.35">
      <c r="A448">
        <v>447</v>
      </c>
      <c r="B448">
        <v>224</v>
      </c>
      <c r="C448">
        <v>2</v>
      </c>
      <c r="D448" t="s">
        <v>19</v>
      </c>
      <c r="E448">
        <f t="shared" si="14"/>
        <v>2174</v>
      </c>
      <c r="F448">
        <f t="shared" si="13"/>
        <v>11</v>
      </c>
      <c r="G448">
        <v>2</v>
      </c>
      <c r="H448">
        <v>24.657</v>
      </c>
      <c r="I448">
        <v>9</v>
      </c>
      <c r="J448" t="str">
        <f>VLOOKUP(I448,'[1]Varieties List'!$A$1:$B$97,2,FALSE)</f>
        <v>RGT Reform</v>
      </c>
      <c r="K448" t="s">
        <v>20</v>
      </c>
      <c r="L448" s="4">
        <v>1.0770289322558044</v>
      </c>
      <c r="M448" s="5">
        <v>-26.18432410912137</v>
      </c>
      <c r="N448" s="5">
        <v>1223.841588540125</v>
      </c>
      <c r="P448" s="4">
        <v>0.45450954365520096</v>
      </c>
      <c r="Q448" s="5">
        <v>241.90062555947844</v>
      </c>
      <c r="R448" s="5">
        <v>50.210682818754357</v>
      </c>
    </row>
    <row r="449" spans="1:18" x14ac:dyDescent="0.35">
      <c r="A449">
        <v>448</v>
      </c>
      <c r="B449">
        <v>224</v>
      </c>
      <c r="C449">
        <v>2</v>
      </c>
      <c r="D449" t="s">
        <v>21</v>
      </c>
      <c r="E449">
        <f t="shared" si="14"/>
        <v>2174</v>
      </c>
      <c r="F449">
        <f t="shared" si="13"/>
        <v>12</v>
      </c>
      <c r="G449">
        <v>3</v>
      </c>
      <c r="H449">
        <v>38.786999999999992</v>
      </c>
      <c r="I449">
        <v>44</v>
      </c>
      <c r="J449" t="str">
        <f>VLOOKUP(I449,'[1]Varieties List'!$A$1:$B$97,2,FALSE)</f>
        <v>Rockefeller</v>
      </c>
      <c r="K449" t="s">
        <v>20</v>
      </c>
      <c r="L449" s="4">
        <v>1.0768093713052695</v>
      </c>
      <c r="M449" s="5">
        <v>-26.385005165357832</v>
      </c>
      <c r="N449" s="5">
        <v>1212.773537567092</v>
      </c>
      <c r="P449" s="4">
        <v>0.44156118147167567</v>
      </c>
      <c r="Q449" s="5">
        <v>206.36363884504414</v>
      </c>
      <c r="R449" s="5">
        <v>44.742755554629966</v>
      </c>
    </row>
    <row r="450" spans="1:18" x14ac:dyDescent="0.35">
      <c r="A450">
        <v>449</v>
      </c>
      <c r="B450">
        <v>225</v>
      </c>
      <c r="C450">
        <v>2</v>
      </c>
      <c r="D450" t="s">
        <v>19</v>
      </c>
      <c r="E450">
        <f t="shared" si="14"/>
        <v>2175</v>
      </c>
      <c r="F450">
        <f t="shared" si="13"/>
        <v>11</v>
      </c>
      <c r="G450">
        <v>2</v>
      </c>
      <c r="H450">
        <v>26.227</v>
      </c>
      <c r="I450">
        <v>4</v>
      </c>
      <c r="J450" t="str">
        <f>VLOOKUP(I450,'[1]Varieties List'!$A$1:$B$97,2,FALSE)</f>
        <v>Pistoria</v>
      </c>
      <c r="K450" t="s">
        <v>20</v>
      </c>
      <c r="L450" s="4">
        <v>1.077047892638316</v>
      </c>
      <c r="M450" s="5">
        <v>-26.16699407500408</v>
      </c>
      <c r="N450" s="5">
        <v>1386.4840810005292</v>
      </c>
      <c r="P450" s="4">
        <v>0.40242815569847518</v>
      </c>
      <c r="Q450" s="5">
        <v>99.01858696353959</v>
      </c>
      <c r="R450" s="5">
        <v>53.601608798968293</v>
      </c>
    </row>
    <row r="451" spans="1:18" x14ac:dyDescent="0.35">
      <c r="A451">
        <v>450</v>
      </c>
      <c r="B451">
        <v>225</v>
      </c>
      <c r="C451">
        <v>2</v>
      </c>
      <c r="D451" t="s">
        <v>21</v>
      </c>
      <c r="E451">
        <f t="shared" si="14"/>
        <v>2175</v>
      </c>
      <c r="F451">
        <f t="shared" si="13"/>
        <v>12</v>
      </c>
      <c r="G451">
        <v>3</v>
      </c>
      <c r="H451">
        <v>31.827000000000002</v>
      </c>
      <c r="I451">
        <v>37</v>
      </c>
      <c r="J451" t="str">
        <f>VLOOKUP(I451,'[1]Varieties List'!$A$1:$B$97,2,FALSE)</f>
        <v>Sj M0051</v>
      </c>
      <c r="K451" t="s">
        <v>20</v>
      </c>
      <c r="L451" s="4">
        <v>1.0763675456016335</v>
      </c>
      <c r="M451" s="5">
        <v>-26.788835882321205</v>
      </c>
      <c r="N451" s="5">
        <v>1292.9574848189327</v>
      </c>
      <c r="P451" s="4">
        <v>0.48760783931974816</v>
      </c>
      <c r="Q451" s="5">
        <v>332.78145956585666</v>
      </c>
      <c r="R451" s="5">
        <v>50.30377353733094</v>
      </c>
    </row>
    <row r="452" spans="1:18" x14ac:dyDescent="0.35">
      <c r="A452">
        <v>451</v>
      </c>
      <c r="B452">
        <v>226</v>
      </c>
      <c r="C452">
        <v>2</v>
      </c>
      <c r="D452" t="s">
        <v>19</v>
      </c>
      <c r="E452">
        <f t="shared" si="14"/>
        <v>2176</v>
      </c>
      <c r="F452">
        <f t="shared" si="13"/>
        <v>11</v>
      </c>
      <c r="G452">
        <v>2</v>
      </c>
      <c r="H452">
        <v>26.897000000000002</v>
      </c>
      <c r="I452">
        <v>23</v>
      </c>
      <c r="J452" t="str">
        <f>VLOOKUP(I452,'[1]Varieties List'!$A$1:$B$97,2,FALSE)</f>
        <v>Sj N1069</v>
      </c>
      <c r="K452" t="s">
        <v>20</v>
      </c>
      <c r="L452" s="4">
        <v>1.0760332305123521</v>
      </c>
      <c r="M452" s="5">
        <v>-27.094399007882863</v>
      </c>
      <c r="N452" s="5">
        <v>1225.0954657455695</v>
      </c>
      <c r="P452" s="4">
        <v>0.42251053600518435</v>
      </c>
      <c r="Q452" s="5">
        <v>154.09563985234084</v>
      </c>
      <c r="R452" s="5">
        <v>44.366966343907244</v>
      </c>
    </row>
    <row r="453" spans="1:18" x14ac:dyDescent="0.35">
      <c r="A453">
        <v>452</v>
      </c>
      <c r="B453">
        <v>226</v>
      </c>
      <c r="C453">
        <v>2</v>
      </c>
      <c r="D453" t="s">
        <v>21</v>
      </c>
      <c r="E453">
        <f t="shared" si="14"/>
        <v>2176</v>
      </c>
      <c r="F453">
        <f t="shared" si="13"/>
        <v>12</v>
      </c>
      <c r="G453">
        <v>3</v>
      </c>
      <c r="H453">
        <v>32.826999999999998</v>
      </c>
      <c r="I453">
        <v>85</v>
      </c>
      <c r="J453" t="str">
        <f>VLOOKUP(I453,'[1]Varieties List'!$A$1:$B$97,2,FALSE)</f>
        <v>512068.15</v>
      </c>
      <c r="K453" t="s">
        <v>20</v>
      </c>
      <c r="L453" s="4">
        <v>1.0770068100731891</v>
      </c>
      <c r="M453" s="5">
        <v>-26.204544060909058</v>
      </c>
      <c r="N453" s="5">
        <v>1117.2689842630343</v>
      </c>
      <c r="P453" s="4">
        <v>0.44089392588630627</v>
      </c>
      <c r="Q453" s="5">
        <v>204.53259568537331</v>
      </c>
      <c r="R453" s="5">
        <v>43.407486524711921</v>
      </c>
    </row>
    <row r="454" spans="1:18" x14ac:dyDescent="0.35">
      <c r="A454">
        <v>453</v>
      </c>
      <c r="B454">
        <v>227</v>
      </c>
      <c r="C454">
        <v>2</v>
      </c>
      <c r="D454" t="s">
        <v>19</v>
      </c>
      <c r="E454">
        <f t="shared" si="14"/>
        <v>2177</v>
      </c>
      <c r="F454">
        <f t="shared" si="13"/>
        <v>11</v>
      </c>
      <c r="G454">
        <v>2</v>
      </c>
      <c r="H454">
        <v>23.587</v>
      </c>
      <c r="I454">
        <v>43</v>
      </c>
      <c r="J454" t="str">
        <f>VLOOKUP(I454,'[1]Varieties List'!$A$1:$B$97,2,FALSE)</f>
        <v>Sj M0564</v>
      </c>
      <c r="K454" t="s">
        <v>20</v>
      </c>
      <c r="L454" s="4">
        <v>1.0763960097226131</v>
      </c>
      <c r="M454" s="5">
        <v>-26.762819654074036</v>
      </c>
      <c r="N454" s="5">
        <v>1173.9922603770792</v>
      </c>
      <c r="P454" s="4">
        <v>0.41654643002704844</v>
      </c>
      <c r="Q454" s="5">
        <v>137.73642616206146</v>
      </c>
      <c r="R454" s="5">
        <v>44.734334081759123</v>
      </c>
    </row>
    <row r="455" spans="1:18" x14ac:dyDescent="0.35">
      <c r="A455">
        <v>454</v>
      </c>
      <c r="B455">
        <v>227</v>
      </c>
      <c r="C455">
        <v>2</v>
      </c>
      <c r="D455" t="s">
        <v>21</v>
      </c>
      <c r="E455">
        <f t="shared" si="14"/>
        <v>2177</v>
      </c>
      <c r="F455">
        <f t="shared" ref="F455:F518" si="15">F453</f>
        <v>12</v>
      </c>
      <c r="G455">
        <v>3</v>
      </c>
      <c r="H455">
        <v>38.307000000000002</v>
      </c>
      <c r="I455">
        <v>1</v>
      </c>
      <c r="J455" t="str">
        <f>VLOOKUP(I455,'[1]Varieties List'!$A$1:$B$97,2,FALSE)</f>
        <v xml:space="preserve">Hereford </v>
      </c>
      <c r="K455" t="s">
        <v>20</v>
      </c>
      <c r="L455" s="4">
        <v>1.0755372934458622</v>
      </c>
      <c r="M455" s="5">
        <v>-27.547680397604811</v>
      </c>
      <c r="N455" s="5">
        <v>1301.5524005310201</v>
      </c>
      <c r="P455" s="4">
        <v>0.47685945136769292</v>
      </c>
      <c r="Q455" s="5">
        <v>303.26205964899941</v>
      </c>
      <c r="R455" s="5">
        <v>50.575386689492227</v>
      </c>
    </row>
    <row r="456" spans="1:18" x14ac:dyDescent="0.35">
      <c r="A456">
        <v>455</v>
      </c>
      <c r="B456">
        <v>228</v>
      </c>
      <c r="C456">
        <v>2</v>
      </c>
      <c r="D456" t="s">
        <v>19</v>
      </c>
      <c r="E456">
        <f t="shared" si="14"/>
        <v>2178</v>
      </c>
      <c r="F456">
        <f t="shared" si="15"/>
        <v>11</v>
      </c>
      <c r="G456">
        <v>2</v>
      </c>
      <c r="H456">
        <v>22.886999999999997</v>
      </c>
      <c r="I456">
        <v>44</v>
      </c>
      <c r="J456" t="str">
        <f>VLOOKUP(I456,'[1]Varieties List'!$A$1:$B$97,2,FALSE)</f>
        <v>Rockefeller</v>
      </c>
      <c r="K456" t="s">
        <v>20</v>
      </c>
      <c r="L456" s="4">
        <v>1.0762575484326997</v>
      </c>
      <c r="M456" s="5">
        <v>-26.889373237756153</v>
      </c>
      <c r="N456" s="5">
        <v>1437.2265191483502</v>
      </c>
      <c r="P456" s="4">
        <v>0.5181369133292596</v>
      </c>
      <c r="Q456" s="5">
        <v>416.66137520838117</v>
      </c>
      <c r="R456" s="5">
        <v>52.852090338909498</v>
      </c>
    </row>
    <row r="457" spans="1:18" x14ac:dyDescent="0.35">
      <c r="A457">
        <v>456</v>
      </c>
      <c r="B457">
        <v>228</v>
      </c>
      <c r="C457">
        <v>2</v>
      </c>
      <c r="D457" t="s">
        <v>21</v>
      </c>
      <c r="E457">
        <f t="shared" si="14"/>
        <v>2178</v>
      </c>
      <c r="F457">
        <f t="shared" si="15"/>
        <v>12</v>
      </c>
      <c r="G457">
        <v>3</v>
      </c>
      <c r="H457">
        <v>27.547000000000001</v>
      </c>
      <c r="I457">
        <v>31</v>
      </c>
      <c r="J457" t="str">
        <f>VLOOKUP(I457,'[1]Varieties List'!$A$1:$B$97,2,FALSE)</f>
        <v>Tuxen</v>
      </c>
      <c r="K457" t="s">
        <v>20</v>
      </c>
      <c r="L457" s="4">
        <v>1.076162296205273</v>
      </c>
      <c r="M457" s="5">
        <v>-26.976433543654974</v>
      </c>
      <c r="N457" s="5">
        <v>1139.9724680795052</v>
      </c>
      <c r="P457" s="4">
        <v>0.47701999448222276</v>
      </c>
      <c r="Q457" s="5">
        <v>303.70292875843302</v>
      </c>
      <c r="R457" s="5">
        <v>49.597625417602551</v>
      </c>
    </row>
    <row r="458" spans="1:18" x14ac:dyDescent="0.35">
      <c r="A458">
        <v>457</v>
      </c>
      <c r="B458">
        <v>229</v>
      </c>
      <c r="C458">
        <v>2</v>
      </c>
      <c r="D458" t="s">
        <v>19</v>
      </c>
      <c r="E458">
        <f t="shared" si="14"/>
        <v>2179</v>
      </c>
      <c r="F458">
        <f t="shared" si="15"/>
        <v>11</v>
      </c>
      <c r="G458">
        <v>2</v>
      </c>
      <c r="H458">
        <v>20.147000000000002</v>
      </c>
      <c r="I458">
        <v>25</v>
      </c>
      <c r="J458" t="str">
        <f>VLOOKUP(I458,'[1]Varieties List'!$A$1:$B$97,2,FALSE)</f>
        <v>Sj M1090</v>
      </c>
      <c r="K458" t="s">
        <v>20</v>
      </c>
      <c r="L458" s="4">
        <v>1.0770585312789185</v>
      </c>
      <c r="M458" s="5">
        <v>-26.157270217394725</v>
      </c>
      <c r="N458" s="5">
        <v>1376.9111208305881</v>
      </c>
      <c r="P458" s="4">
        <v>0.37696463670878994</v>
      </c>
      <c r="Q458" s="5">
        <v>29.215387208376285</v>
      </c>
      <c r="R458" s="5">
        <v>52.2492526538758</v>
      </c>
    </row>
    <row r="459" spans="1:18" x14ac:dyDescent="0.35">
      <c r="A459">
        <v>458</v>
      </c>
      <c r="B459">
        <v>229</v>
      </c>
      <c r="C459">
        <v>2</v>
      </c>
      <c r="D459" t="s">
        <v>21</v>
      </c>
      <c r="E459">
        <f t="shared" si="14"/>
        <v>2179</v>
      </c>
      <c r="F459">
        <f t="shared" si="15"/>
        <v>12</v>
      </c>
      <c r="G459">
        <v>3</v>
      </c>
      <c r="H459">
        <v>31.047000000000001</v>
      </c>
      <c r="I459">
        <v>7</v>
      </c>
      <c r="J459" t="str">
        <f>VLOOKUP(I459,'[1]Varieties List'!$A$1:$B$97,2,FALSE)</f>
        <v>KWS Santiago</v>
      </c>
      <c r="K459" t="s">
        <v>20</v>
      </c>
      <c r="L459" s="4">
        <v>1.0760569863203231</v>
      </c>
      <c r="M459" s="5">
        <v>-27.07268632910117</v>
      </c>
      <c r="N459" s="5">
        <v>1310.8925191068431</v>
      </c>
      <c r="P459" s="4">
        <v>0.52644658787967968</v>
      </c>
      <c r="Q459" s="5">
        <v>439.50147001800684</v>
      </c>
      <c r="R459" s="5">
        <v>49.287216922580214</v>
      </c>
    </row>
    <row r="460" spans="1:18" x14ac:dyDescent="0.35">
      <c r="A460">
        <v>459</v>
      </c>
      <c r="B460">
        <v>230</v>
      </c>
      <c r="C460">
        <v>2</v>
      </c>
      <c r="D460" t="s">
        <v>19</v>
      </c>
      <c r="E460">
        <f t="shared" si="14"/>
        <v>2180</v>
      </c>
      <c r="F460">
        <f t="shared" si="15"/>
        <v>11</v>
      </c>
      <c r="G460">
        <v>2</v>
      </c>
      <c r="H460">
        <v>26.066999999999997</v>
      </c>
      <c r="I460">
        <v>24</v>
      </c>
      <c r="J460" t="str">
        <f>VLOOKUP(I460,'[1]Varieties List'!$A$1:$B$97,2,FALSE)</f>
        <v>Sj M0560</v>
      </c>
      <c r="K460" t="s">
        <v>20</v>
      </c>
      <c r="L460" s="4">
        <v>1.0761888151090904</v>
      </c>
      <c r="M460" s="5">
        <v>-26.952195346431914</v>
      </c>
      <c r="N460" s="5">
        <v>1316.0243291500281</v>
      </c>
      <c r="P460" s="4">
        <v>0.55949957487480628</v>
      </c>
      <c r="Q460" s="5">
        <v>530.3891900584274</v>
      </c>
      <c r="R460" s="5">
        <v>49.308708043531411</v>
      </c>
    </row>
    <row r="461" spans="1:18" x14ac:dyDescent="0.35">
      <c r="A461">
        <v>460</v>
      </c>
      <c r="B461">
        <v>230</v>
      </c>
      <c r="C461">
        <v>2</v>
      </c>
      <c r="D461" t="s">
        <v>21</v>
      </c>
      <c r="E461">
        <f t="shared" si="14"/>
        <v>2180</v>
      </c>
      <c r="F461">
        <f t="shared" si="15"/>
        <v>12</v>
      </c>
      <c r="G461">
        <v>3</v>
      </c>
      <c r="H461">
        <v>38.186999999999998</v>
      </c>
      <c r="I461">
        <v>68</v>
      </c>
      <c r="J461" t="str">
        <f>VLOOKUP(I461,'[1]Varieties List'!$A$1:$B$97,2,FALSE)</f>
        <v>NOS 509133.05</v>
      </c>
      <c r="K461" t="s">
        <v>20</v>
      </c>
      <c r="L461" s="4">
        <v>1.0759527165370071</v>
      </c>
      <c r="M461" s="5">
        <v>-27.167988264185791</v>
      </c>
      <c r="N461" s="5">
        <v>1353.4728208882782</v>
      </c>
      <c r="P461" s="4">
        <v>0.43945884025946819</v>
      </c>
      <c r="Q461" s="5">
        <v>200.59460207237478</v>
      </c>
      <c r="R461" s="5">
        <v>46.386958632535816</v>
      </c>
    </row>
    <row r="462" spans="1:18" x14ac:dyDescent="0.35">
      <c r="A462">
        <v>461</v>
      </c>
      <c r="B462">
        <v>231</v>
      </c>
      <c r="C462">
        <v>2</v>
      </c>
      <c r="D462" t="s">
        <v>19</v>
      </c>
      <c r="E462">
        <f t="shared" si="14"/>
        <v>2181</v>
      </c>
      <c r="F462">
        <f t="shared" si="15"/>
        <v>11</v>
      </c>
      <c r="G462">
        <v>2</v>
      </c>
      <c r="H462">
        <v>20.846999999999998</v>
      </c>
      <c r="I462">
        <v>30</v>
      </c>
      <c r="J462" t="str">
        <f>VLOOKUP(I462,'[1]Varieties List'!$A$1:$B$97,2,FALSE)</f>
        <v>Ancher</v>
      </c>
      <c r="K462" t="s">
        <v>20</v>
      </c>
      <c r="L462" s="4">
        <v>1.0763119175556672</v>
      </c>
      <c r="M462" s="5">
        <v>-26.839679915467219</v>
      </c>
      <c r="N462" s="5">
        <v>1314.6404901160065</v>
      </c>
      <c r="P462" s="4">
        <v>0.41887533042132841</v>
      </c>
      <c r="Q462" s="5">
        <v>144.12423827524637</v>
      </c>
      <c r="R462" s="5">
        <v>48.038489164354196</v>
      </c>
    </row>
    <row r="463" spans="1:18" x14ac:dyDescent="0.35">
      <c r="A463">
        <v>462</v>
      </c>
      <c r="B463">
        <v>231</v>
      </c>
      <c r="C463">
        <v>2</v>
      </c>
      <c r="D463" t="s">
        <v>21</v>
      </c>
      <c r="E463">
        <f t="shared" si="14"/>
        <v>2181</v>
      </c>
      <c r="F463">
        <f t="shared" si="15"/>
        <v>12</v>
      </c>
      <c r="G463">
        <v>3</v>
      </c>
      <c r="H463">
        <v>33.906999999999996</v>
      </c>
      <c r="I463">
        <v>56</v>
      </c>
      <c r="J463" t="str">
        <f>VLOOKUP(I463,'[1]Varieties List'!$A$1:$B$97,2,FALSE)</f>
        <v>Informer</v>
      </c>
      <c r="K463" t="s">
        <v>20</v>
      </c>
      <c r="L463" s="4">
        <v>1.0756580841835504</v>
      </c>
      <c r="M463" s="5">
        <v>-27.437279321520602</v>
      </c>
      <c r="N463" s="5">
        <v>1242.357141154891</v>
      </c>
      <c r="P463" s="4">
        <v>0.44210467229405664</v>
      </c>
      <c r="Q463" s="5">
        <v>207.85507222798671</v>
      </c>
      <c r="R463" s="5">
        <v>48.785702445683739</v>
      </c>
    </row>
    <row r="464" spans="1:18" x14ac:dyDescent="0.35">
      <c r="A464">
        <v>463</v>
      </c>
      <c r="B464">
        <v>232</v>
      </c>
      <c r="C464">
        <v>2</v>
      </c>
      <c r="D464" t="s">
        <v>19</v>
      </c>
      <c r="E464">
        <f t="shared" si="14"/>
        <v>2182</v>
      </c>
      <c r="F464">
        <f t="shared" si="15"/>
        <v>11</v>
      </c>
      <c r="G464">
        <v>2</v>
      </c>
      <c r="H464">
        <v>19.946999999999999</v>
      </c>
      <c r="I464">
        <v>77</v>
      </c>
      <c r="J464" t="str">
        <f>VLOOKUP(I464,'[1]Varieties List'!$A$1:$B$97,2,FALSE)</f>
        <v>NOS 511031.19</v>
      </c>
      <c r="K464" t="s">
        <v>20</v>
      </c>
      <c r="L464" s="4">
        <v>1.0769291910800631</v>
      </c>
      <c r="M464" s="5">
        <v>-26.275488720559128</v>
      </c>
      <c r="N464" s="5">
        <v>1273.1247455721373</v>
      </c>
      <c r="P464" s="4">
        <v>0.40989683269822025</v>
      </c>
      <c r="Q464" s="5">
        <v>119.4992576546401</v>
      </c>
      <c r="R464" s="5">
        <v>44.950507736179262</v>
      </c>
    </row>
    <row r="465" spans="1:18" x14ac:dyDescent="0.35">
      <c r="A465">
        <v>464</v>
      </c>
      <c r="B465">
        <v>232</v>
      </c>
      <c r="C465">
        <v>2</v>
      </c>
      <c r="D465" t="s">
        <v>21</v>
      </c>
      <c r="E465">
        <f t="shared" si="14"/>
        <v>2182</v>
      </c>
      <c r="F465">
        <f t="shared" si="15"/>
        <v>12</v>
      </c>
      <c r="G465">
        <v>3</v>
      </c>
      <c r="H465">
        <v>35.617000000000004</v>
      </c>
      <c r="I465">
        <v>47</v>
      </c>
      <c r="J465" t="str">
        <f>VLOOKUP(I465,'[1]Varieties List'!$A$1:$B$97,2,FALSE)</f>
        <v>Ambition</v>
      </c>
      <c r="K465" t="s">
        <v>20</v>
      </c>
      <c r="L465" s="4">
        <v>1.0764373287525708</v>
      </c>
      <c r="M465" s="5">
        <v>-26.725054002592749</v>
      </c>
      <c r="N465" s="5">
        <v>1215.9412952021646</v>
      </c>
      <c r="P465" s="4">
        <v>0.39677854476985197</v>
      </c>
      <c r="Q465" s="5">
        <v>83.528215427276564</v>
      </c>
      <c r="R465" s="5">
        <v>47.405181343247811</v>
      </c>
    </row>
    <row r="466" spans="1:18" x14ac:dyDescent="0.35">
      <c r="A466">
        <v>465</v>
      </c>
      <c r="B466">
        <v>233</v>
      </c>
      <c r="C466">
        <v>2</v>
      </c>
      <c r="D466" t="s">
        <v>19</v>
      </c>
      <c r="E466">
        <f t="shared" si="14"/>
        <v>2183</v>
      </c>
      <c r="F466">
        <f t="shared" si="15"/>
        <v>11</v>
      </c>
      <c r="G466">
        <v>2</v>
      </c>
      <c r="H466">
        <v>26.876999999999999</v>
      </c>
      <c r="I466">
        <v>37</v>
      </c>
      <c r="J466" t="str">
        <f>VLOOKUP(I466,'[1]Varieties List'!$A$1:$B$97,2,FALSE)</f>
        <v>Sj M0051</v>
      </c>
      <c r="K466" t="s">
        <v>20</v>
      </c>
      <c r="L466" s="4">
        <v>1.0764102942688503</v>
      </c>
      <c r="M466" s="5">
        <v>-26.749763562295314</v>
      </c>
      <c r="N466" s="5">
        <v>1418.6880725697451</v>
      </c>
      <c r="P466" s="4">
        <v>0.36904916097762802</v>
      </c>
      <c r="Q466" s="5">
        <v>7.5239460833180356</v>
      </c>
      <c r="R466" s="5">
        <v>53.603992386427272</v>
      </c>
    </row>
    <row r="467" spans="1:18" x14ac:dyDescent="0.35">
      <c r="A467">
        <v>466</v>
      </c>
      <c r="B467">
        <v>233</v>
      </c>
      <c r="C467">
        <v>2</v>
      </c>
      <c r="D467" t="s">
        <v>21</v>
      </c>
      <c r="E467">
        <f t="shared" si="14"/>
        <v>2183</v>
      </c>
      <c r="F467">
        <f t="shared" si="15"/>
        <v>12</v>
      </c>
      <c r="G467">
        <v>3</v>
      </c>
      <c r="H467">
        <v>28.687000000000001</v>
      </c>
      <c r="I467">
        <v>53</v>
      </c>
      <c r="J467" t="str">
        <f>VLOOKUP(I467,'[1]Varieties List'!$A$1:$B$97,2,FALSE)</f>
        <v>Ohio</v>
      </c>
      <c r="K467" t="s">
        <v>20</v>
      </c>
      <c r="L467" s="4">
        <v>1.077116538413661</v>
      </c>
      <c r="M467" s="5">
        <v>-26.104250895558824</v>
      </c>
      <c r="N467" s="5">
        <v>1187.7118451114643</v>
      </c>
      <c r="P467" s="4">
        <v>0.44184295442414961</v>
      </c>
      <c r="Q467" s="5">
        <v>207.13687082189671</v>
      </c>
      <c r="R467" s="5">
        <v>41.743461761184101</v>
      </c>
    </row>
    <row r="468" spans="1:18" x14ac:dyDescent="0.35">
      <c r="A468">
        <v>467</v>
      </c>
      <c r="B468">
        <v>234</v>
      </c>
      <c r="C468">
        <v>2</v>
      </c>
      <c r="D468" t="s">
        <v>19</v>
      </c>
      <c r="E468">
        <f t="shared" si="14"/>
        <v>2184</v>
      </c>
      <c r="F468">
        <f t="shared" si="15"/>
        <v>11</v>
      </c>
      <c r="G468">
        <v>2</v>
      </c>
      <c r="H468">
        <v>23.327000000000002</v>
      </c>
      <c r="I468">
        <v>70</v>
      </c>
      <c r="J468" t="str">
        <f>VLOOKUP(I468,'[1]Varieties List'!$A$1:$B$97,2,FALSE)</f>
        <v>NOS 510037.5</v>
      </c>
      <c r="K468" t="s">
        <v>20</v>
      </c>
      <c r="L468" s="4">
        <v>1.0767332488804042</v>
      </c>
      <c r="M468" s="5">
        <v>-26.454581667585206</v>
      </c>
      <c r="N468" s="5">
        <v>1390.1949473679954</v>
      </c>
      <c r="P468" s="4">
        <v>0.38325882276426121</v>
      </c>
      <c r="Q468" s="5">
        <v>46.466332821319675</v>
      </c>
      <c r="R468" s="5">
        <v>50.79733226322417</v>
      </c>
    </row>
    <row r="469" spans="1:18" x14ac:dyDescent="0.35">
      <c r="A469">
        <v>468</v>
      </c>
      <c r="B469">
        <v>234</v>
      </c>
      <c r="C469">
        <v>2</v>
      </c>
      <c r="D469" t="s">
        <v>21</v>
      </c>
      <c r="E469">
        <f t="shared" si="14"/>
        <v>2184</v>
      </c>
      <c r="F469">
        <f t="shared" si="15"/>
        <v>12</v>
      </c>
      <c r="G469">
        <v>3</v>
      </c>
      <c r="H469">
        <v>19.846999999999998</v>
      </c>
      <c r="I469">
        <v>35</v>
      </c>
      <c r="J469" t="str">
        <f>VLOOKUP(I469,'[1]Varieties List'!$A$1:$B$97,2,FALSE)</f>
        <v>Sj L037</v>
      </c>
      <c r="K469" t="s">
        <v>20</v>
      </c>
      <c r="L469" s="4">
        <v>1.0772602668621702</v>
      </c>
      <c r="M469" s="5">
        <v>-25.972880841811058</v>
      </c>
      <c r="N469" s="5">
        <v>1350.658348714474</v>
      </c>
      <c r="P469" s="4">
        <v>0.37386824085072162</v>
      </c>
      <c r="Q469" s="5">
        <v>20.729663844179829</v>
      </c>
      <c r="R469" s="5">
        <v>53.627828129495313</v>
      </c>
    </row>
    <row r="470" spans="1:18" x14ac:dyDescent="0.35">
      <c r="A470">
        <v>469</v>
      </c>
      <c r="B470">
        <v>235</v>
      </c>
      <c r="C470">
        <v>2</v>
      </c>
      <c r="D470" t="s">
        <v>19</v>
      </c>
      <c r="E470">
        <f t="shared" si="14"/>
        <v>2185</v>
      </c>
      <c r="F470">
        <f t="shared" si="15"/>
        <v>11</v>
      </c>
      <c r="G470">
        <v>2</v>
      </c>
      <c r="H470">
        <v>29.026999999999997</v>
      </c>
      <c r="I470">
        <v>57</v>
      </c>
      <c r="J470" t="str">
        <f>VLOOKUP(I470,'[1]Varieties List'!$A$1:$B$97,2,FALSE)</f>
        <v>LG Mocca</v>
      </c>
      <c r="K470" t="s">
        <v>20</v>
      </c>
      <c r="L470" s="4">
        <v>1.0769625774071587</v>
      </c>
      <c r="M470" s="5">
        <v>-26.244973244149424</v>
      </c>
      <c r="N470" s="5">
        <v>1312.1361929166908</v>
      </c>
      <c r="P470" s="4">
        <v>0.36731596872326461</v>
      </c>
      <c r="Q470" s="5">
        <v>2.7747941449684204</v>
      </c>
      <c r="R470" s="5">
        <v>46.868516030170234</v>
      </c>
    </row>
    <row r="471" spans="1:18" x14ac:dyDescent="0.35">
      <c r="A471">
        <v>470</v>
      </c>
      <c r="B471">
        <v>235</v>
      </c>
      <c r="C471">
        <v>2</v>
      </c>
      <c r="D471" t="s">
        <v>21</v>
      </c>
      <c r="E471">
        <f t="shared" si="14"/>
        <v>2185</v>
      </c>
      <c r="F471">
        <f t="shared" si="15"/>
        <v>12</v>
      </c>
      <c r="G471">
        <v>3</v>
      </c>
      <c r="H471">
        <v>25.977</v>
      </c>
      <c r="I471">
        <v>39</v>
      </c>
      <c r="J471" t="str">
        <f>VLOOKUP(I471,'[1]Varieties List'!$A$1:$B$97,2,FALSE)</f>
        <v>Sj M0471</v>
      </c>
      <c r="K471" t="s">
        <v>20</v>
      </c>
      <c r="L471" s="4">
        <v>1.0756881168980121</v>
      </c>
      <c r="M471" s="5">
        <v>-27.409829790928207</v>
      </c>
      <c r="N471" s="5">
        <v>1263.5787427667838</v>
      </c>
      <c r="P471" s="4">
        <v>0.45731287577101648</v>
      </c>
      <c r="Q471" s="5">
        <v>249.59563277233653</v>
      </c>
      <c r="R471" s="5">
        <v>45.735085593174631</v>
      </c>
    </row>
    <row r="472" spans="1:18" x14ac:dyDescent="0.35">
      <c r="A472">
        <v>471</v>
      </c>
      <c r="B472">
        <v>236</v>
      </c>
      <c r="C472">
        <v>2</v>
      </c>
      <c r="D472" t="s">
        <v>19</v>
      </c>
      <c r="E472">
        <f t="shared" si="14"/>
        <v>2186</v>
      </c>
      <c r="F472">
        <f t="shared" si="15"/>
        <v>11</v>
      </c>
      <c r="G472">
        <v>2</v>
      </c>
      <c r="H472">
        <v>25.126999999999999</v>
      </c>
      <c r="I472">
        <v>11</v>
      </c>
      <c r="J472" t="str">
        <f>VLOOKUP(I472,'[1]Varieties List'!$A$1:$B$97,2,FALSE)</f>
        <v>Creator</v>
      </c>
      <c r="K472" t="s">
        <v>20</v>
      </c>
      <c r="L472" s="4">
        <v>1.0772939079263428</v>
      </c>
      <c r="M472" s="5">
        <v>-25.942132326966657</v>
      </c>
      <c r="N472" s="5">
        <v>1229.5312286754222</v>
      </c>
      <c r="P472" s="4">
        <v>0.48471060579469799</v>
      </c>
      <c r="Q472" s="5">
        <v>324.82386231189884</v>
      </c>
      <c r="R472" s="5">
        <v>45.897412905932413</v>
      </c>
    </row>
    <row r="473" spans="1:18" x14ac:dyDescent="0.35">
      <c r="A473">
        <v>472</v>
      </c>
      <c r="B473">
        <v>236</v>
      </c>
      <c r="C473">
        <v>2</v>
      </c>
      <c r="D473" t="s">
        <v>21</v>
      </c>
      <c r="E473">
        <f t="shared" si="14"/>
        <v>2186</v>
      </c>
      <c r="F473">
        <f t="shared" si="15"/>
        <v>12</v>
      </c>
      <c r="G473">
        <v>3</v>
      </c>
      <c r="H473">
        <v>18.757000000000001</v>
      </c>
      <c r="I473">
        <v>64</v>
      </c>
      <c r="J473" t="str">
        <f>VLOOKUP(I473,'[1]Varieties List'!$A$1:$B$97,2,FALSE)</f>
        <v>STRG 4019'14</v>
      </c>
      <c r="K473" t="s">
        <v>20</v>
      </c>
      <c r="L473" s="4">
        <v>1.0767793684918945</v>
      </c>
      <c r="M473" s="5">
        <v>-26.412427988376574</v>
      </c>
      <c r="N473" s="5">
        <v>1300.2249700550815</v>
      </c>
      <c r="P473" s="4">
        <v>0.4302168754693193</v>
      </c>
      <c r="Q473" s="5">
        <v>175.23660603809884</v>
      </c>
      <c r="R473" s="5">
        <v>53.030432317138022</v>
      </c>
    </row>
    <row r="474" spans="1:18" x14ac:dyDescent="0.35">
      <c r="A474">
        <v>473</v>
      </c>
      <c r="B474">
        <v>237</v>
      </c>
      <c r="C474">
        <v>2</v>
      </c>
      <c r="D474" t="s">
        <v>19</v>
      </c>
      <c r="E474">
        <f t="shared" si="14"/>
        <v>2187</v>
      </c>
      <c r="F474">
        <f t="shared" si="15"/>
        <v>11</v>
      </c>
      <c r="G474">
        <v>2</v>
      </c>
      <c r="H474">
        <v>25.867000000000001</v>
      </c>
      <c r="I474">
        <v>83</v>
      </c>
      <c r="J474" t="str">
        <f>VLOOKUP(I474,'[1]Varieties List'!$A$1:$B$97,2,FALSE)</f>
        <v>NOS 511085.12</v>
      </c>
      <c r="K474" t="s">
        <v>20</v>
      </c>
      <c r="L474" s="4">
        <v>1.0771153050361533</v>
      </c>
      <c r="M474" s="5">
        <v>-26.105378220272488</v>
      </c>
      <c r="N474" s="5">
        <v>1140.1571226412082</v>
      </c>
      <c r="P474" s="4">
        <v>0.40355637926070681</v>
      </c>
      <c r="Q474" s="5">
        <v>102.11221442046561</v>
      </c>
      <c r="R474" s="5">
        <v>43.161152469565224</v>
      </c>
    </row>
    <row r="475" spans="1:18" x14ac:dyDescent="0.35">
      <c r="A475">
        <v>474</v>
      </c>
      <c r="B475">
        <v>237</v>
      </c>
      <c r="C475">
        <v>2</v>
      </c>
      <c r="D475" t="s">
        <v>21</v>
      </c>
      <c r="E475">
        <f t="shared" si="14"/>
        <v>2187</v>
      </c>
      <c r="F475">
        <f t="shared" si="15"/>
        <v>12</v>
      </c>
      <c r="G475">
        <v>3</v>
      </c>
      <c r="H475">
        <v>19.486999999999998</v>
      </c>
      <c r="I475">
        <v>70</v>
      </c>
      <c r="J475" t="str">
        <f>VLOOKUP(I475,'[1]Varieties List'!$A$1:$B$97,2,FALSE)</f>
        <v>NOS 510037.5</v>
      </c>
      <c r="K475" t="s">
        <v>20</v>
      </c>
      <c r="L475" s="4">
        <v>1.0765959175916191</v>
      </c>
      <c r="M475" s="5">
        <v>-26.580103287784226</v>
      </c>
      <c r="N475" s="5">
        <v>1381.9117451752854</v>
      </c>
      <c r="P475" s="4">
        <v>0.38700489821998113</v>
      </c>
      <c r="Q475" s="5">
        <v>56.734516338543891</v>
      </c>
      <c r="R475" s="5">
        <v>58.486746708741606</v>
      </c>
    </row>
    <row r="476" spans="1:18" x14ac:dyDescent="0.35">
      <c r="A476">
        <v>475</v>
      </c>
      <c r="B476">
        <v>238</v>
      </c>
      <c r="C476">
        <v>2</v>
      </c>
      <c r="D476" t="s">
        <v>19</v>
      </c>
      <c r="E476">
        <f t="shared" si="14"/>
        <v>2188</v>
      </c>
      <c r="F476">
        <f t="shared" si="15"/>
        <v>11</v>
      </c>
      <c r="G476">
        <v>2</v>
      </c>
      <c r="H476">
        <v>10.966999999999995</v>
      </c>
      <c r="I476">
        <v>2</v>
      </c>
      <c r="J476" t="str">
        <f>VLOOKUP(I476,'[1]Varieties List'!$A$1:$B$97,2,FALSE)</f>
        <v>Benchmark</v>
      </c>
      <c r="K476" t="s">
        <v>20</v>
      </c>
      <c r="L476" s="4">
        <v>1.0765921054720502</v>
      </c>
      <c r="M476" s="5">
        <v>-26.583587582923244</v>
      </c>
      <c r="N476" s="5">
        <v>1308.7027285109946</v>
      </c>
      <c r="P476" s="4">
        <v>0.46222216879715428</v>
      </c>
      <c r="Q476" s="5">
        <v>263.07244208963562</v>
      </c>
      <c r="R476" s="5">
        <v>50.460826043135263</v>
      </c>
    </row>
    <row r="477" spans="1:18" x14ac:dyDescent="0.35">
      <c r="A477">
        <v>476</v>
      </c>
      <c r="B477">
        <v>238</v>
      </c>
      <c r="C477">
        <v>2</v>
      </c>
      <c r="D477" t="s">
        <v>21</v>
      </c>
      <c r="E477">
        <f t="shared" si="14"/>
        <v>2188</v>
      </c>
      <c r="F477">
        <f t="shared" si="15"/>
        <v>12</v>
      </c>
      <c r="G477">
        <v>3</v>
      </c>
      <c r="H477">
        <v>27.346999999999998</v>
      </c>
      <c r="I477">
        <v>90</v>
      </c>
      <c r="J477" t="str">
        <f>VLOOKUP(I477,'[1]Varieties List'!$A$1:$B$97,2,FALSE)</f>
        <v>512147.12</v>
      </c>
      <c r="K477" t="s">
        <v>20</v>
      </c>
      <c r="L477" s="4">
        <v>1.0772796610937507</v>
      </c>
      <c r="M477" s="5">
        <v>-25.955154181063758</v>
      </c>
      <c r="N477" s="5">
        <v>1163.2154064005347</v>
      </c>
      <c r="P477" s="4">
        <v>0.38107127489394366</v>
      </c>
      <c r="Q477" s="5">
        <v>40.470509903907718</v>
      </c>
      <c r="R477" s="5">
        <v>38.523440720883407</v>
      </c>
    </row>
    <row r="478" spans="1:18" x14ac:dyDescent="0.35">
      <c r="A478">
        <v>477</v>
      </c>
      <c r="B478">
        <v>239</v>
      </c>
      <c r="C478">
        <v>2</v>
      </c>
      <c r="D478" t="s">
        <v>19</v>
      </c>
      <c r="E478">
        <f t="shared" si="14"/>
        <v>2189</v>
      </c>
      <c r="F478">
        <f t="shared" si="15"/>
        <v>11</v>
      </c>
      <c r="G478">
        <v>2</v>
      </c>
      <c r="H478">
        <v>23.696999999999999</v>
      </c>
      <c r="I478">
        <v>5</v>
      </c>
      <c r="J478" t="str">
        <f>VLOOKUP(I478,'[1]Varieties List'!$A$1:$B$97,2,FALSE)</f>
        <v>Drachmann</v>
      </c>
      <c r="K478" t="s">
        <v>20</v>
      </c>
      <c r="L478" s="4">
        <v>1.0758369309211675</v>
      </c>
      <c r="M478" s="5">
        <v>-27.273815363344415</v>
      </c>
      <c r="N478" s="5">
        <v>1245.0289468178132</v>
      </c>
      <c r="P478" s="4">
        <v>0.43157918842427212</v>
      </c>
      <c r="Q478" s="5">
        <v>178.97420874785411</v>
      </c>
      <c r="R478" s="5">
        <v>48.104429159599547</v>
      </c>
    </row>
    <row r="479" spans="1:18" x14ac:dyDescent="0.35">
      <c r="A479">
        <v>478</v>
      </c>
      <c r="B479">
        <v>239</v>
      </c>
      <c r="C479">
        <v>2</v>
      </c>
      <c r="D479" t="s">
        <v>21</v>
      </c>
      <c r="E479">
        <f t="shared" si="14"/>
        <v>2189</v>
      </c>
      <c r="F479">
        <f t="shared" si="15"/>
        <v>12</v>
      </c>
      <c r="G479">
        <v>3</v>
      </c>
      <c r="H479">
        <v>32.126999999999995</v>
      </c>
      <c r="I479">
        <v>88</v>
      </c>
      <c r="J479" t="str">
        <f>VLOOKUP(I479,'[1]Varieties List'!$A$1:$B$97,2,FALSE)</f>
        <v>512102.04</v>
      </c>
      <c r="K479" t="s">
        <v>20</v>
      </c>
      <c r="L479" s="4">
        <v>1.0760925166795292</v>
      </c>
      <c r="M479" s="5">
        <v>-27.040211755315553</v>
      </c>
      <c r="N479" s="5">
        <v>1281.3955442877941</v>
      </c>
      <c r="P479" s="4">
        <v>0.40901107309886681</v>
      </c>
      <c r="Q479" s="5">
        <v>117.07015946566482</v>
      </c>
      <c r="R479" s="5">
        <v>49.334497132994613</v>
      </c>
    </row>
    <row r="480" spans="1:18" x14ac:dyDescent="0.35">
      <c r="A480">
        <v>479</v>
      </c>
      <c r="B480">
        <v>240</v>
      </c>
      <c r="C480">
        <v>2</v>
      </c>
      <c r="D480" t="s">
        <v>19</v>
      </c>
      <c r="E480">
        <f t="shared" si="14"/>
        <v>2190</v>
      </c>
      <c r="F480">
        <f t="shared" si="15"/>
        <v>11</v>
      </c>
      <c r="G480">
        <v>2</v>
      </c>
      <c r="H480">
        <v>29.647000000000002</v>
      </c>
      <c r="I480">
        <v>81</v>
      </c>
      <c r="J480" t="str">
        <f>VLOOKUP(I480,'[1]Varieties List'!$A$1:$B$97,2,FALSE)</f>
        <v>NOS 511192.33</v>
      </c>
      <c r="K480" t="s">
        <v>20</v>
      </c>
      <c r="L480" s="4">
        <v>1.0764371477899859</v>
      </c>
      <c r="M480" s="5">
        <v>-26.725219402718512</v>
      </c>
      <c r="N480" s="5">
        <v>1255.2626368182046</v>
      </c>
      <c r="P480" s="4">
        <v>0.54194942310243721</v>
      </c>
      <c r="Q480" s="5">
        <v>482.12299513532861</v>
      </c>
      <c r="R480" s="5">
        <v>44.597624551176665</v>
      </c>
    </row>
    <row r="481" spans="1:18" x14ac:dyDescent="0.35">
      <c r="A481">
        <v>480</v>
      </c>
      <c r="B481">
        <v>240</v>
      </c>
      <c r="C481">
        <v>2</v>
      </c>
      <c r="D481" t="s">
        <v>21</v>
      </c>
      <c r="E481">
        <f t="shared" si="14"/>
        <v>2190</v>
      </c>
      <c r="F481">
        <f t="shared" si="15"/>
        <v>12</v>
      </c>
      <c r="G481">
        <v>3</v>
      </c>
      <c r="H481">
        <v>37.397000000000006</v>
      </c>
      <c r="I481">
        <v>52</v>
      </c>
      <c r="J481" t="str">
        <f>VLOOKUP(I481,'[1]Varieties List'!$A$1:$B$97,2,FALSE)</f>
        <v>Kalmar</v>
      </c>
      <c r="K481" t="s">
        <v>20</v>
      </c>
      <c r="L481" s="4">
        <v>1.0764934048970867</v>
      </c>
      <c r="M481" s="5">
        <v>-26.673800277192573</v>
      </c>
      <c r="N481" s="5">
        <v>1257.0755794074441</v>
      </c>
      <c r="P481" s="4">
        <v>0.41821834014370474</v>
      </c>
      <c r="Q481" s="5">
        <v>142.32218571679627</v>
      </c>
      <c r="R481" s="5">
        <v>48.517229464585164</v>
      </c>
    </row>
    <row r="482" spans="1:18" x14ac:dyDescent="0.35">
      <c r="A482">
        <v>481</v>
      </c>
      <c r="B482">
        <v>241</v>
      </c>
      <c r="C482">
        <v>2</v>
      </c>
      <c r="D482" t="s">
        <v>19</v>
      </c>
      <c r="E482">
        <f t="shared" si="14"/>
        <v>2191</v>
      </c>
      <c r="F482">
        <f t="shared" si="15"/>
        <v>11</v>
      </c>
      <c r="G482">
        <v>2</v>
      </c>
      <c r="H482">
        <v>20.626999999999999</v>
      </c>
      <c r="I482">
        <v>25</v>
      </c>
      <c r="J482" t="str">
        <f>VLOOKUP(I482,'[1]Varieties List'!$A$1:$B$97,2,FALSE)</f>
        <v>Sj M1090</v>
      </c>
      <c r="K482" t="s">
        <v>20</v>
      </c>
      <c r="L482" s="4">
        <v>1.0766829253458166</v>
      </c>
      <c r="M482" s="5">
        <v>-26.500577719958098</v>
      </c>
      <c r="N482" s="5">
        <v>1354.3762145712928</v>
      </c>
      <c r="P482" s="4">
        <v>0.39561408144423127</v>
      </c>
      <c r="Q482" s="5">
        <v>80.335653004914548</v>
      </c>
      <c r="R482" s="5">
        <v>50.206863634681667</v>
      </c>
    </row>
    <row r="483" spans="1:18" x14ac:dyDescent="0.35">
      <c r="A483">
        <v>482</v>
      </c>
      <c r="B483">
        <v>241</v>
      </c>
      <c r="C483">
        <v>2</v>
      </c>
      <c r="D483" t="s">
        <v>21</v>
      </c>
      <c r="E483">
        <f t="shared" si="14"/>
        <v>2191</v>
      </c>
      <c r="F483">
        <f t="shared" si="15"/>
        <v>12</v>
      </c>
      <c r="G483">
        <v>3</v>
      </c>
      <c r="H483">
        <v>26.716999999999995</v>
      </c>
      <c r="I483">
        <v>36</v>
      </c>
      <c r="J483" t="str">
        <f>VLOOKUP(I483,'[1]Varieties List'!$A$1:$B$97,2,FALSE)</f>
        <v>Sj N0514</v>
      </c>
      <c r="K483" t="s">
        <v>20</v>
      </c>
      <c r="L483" s="4">
        <v>1.0763678902087181</v>
      </c>
      <c r="M483" s="5">
        <v>-26.788520911273014</v>
      </c>
      <c r="N483" s="5">
        <v>1209.715767747053</v>
      </c>
      <c r="P483" s="4">
        <v>0.36969799099841805</v>
      </c>
      <c r="Q483" s="5">
        <v>9.301859650005154</v>
      </c>
      <c r="R483" s="5">
        <v>47.84868648936326</v>
      </c>
    </row>
    <row r="484" spans="1:18" x14ac:dyDescent="0.35">
      <c r="A484">
        <v>483</v>
      </c>
      <c r="B484">
        <v>242</v>
      </c>
      <c r="C484">
        <v>2</v>
      </c>
      <c r="D484" t="s">
        <v>19</v>
      </c>
      <c r="E484">
        <f t="shared" si="14"/>
        <v>2192</v>
      </c>
      <c r="F484">
        <f t="shared" si="15"/>
        <v>11</v>
      </c>
      <c r="G484">
        <v>2</v>
      </c>
      <c r="H484">
        <v>27.386999999999997</v>
      </c>
      <c r="I484">
        <v>76</v>
      </c>
      <c r="J484" t="str">
        <f>VLOOKUP(I484,'[1]Varieties List'!$A$1:$B$97,2,FALSE)</f>
        <v>NOS 511014.06</v>
      </c>
      <c r="K484" t="s">
        <v>20</v>
      </c>
      <c r="L484" s="4">
        <v>1.0764356681203402</v>
      </c>
      <c r="M484" s="5">
        <v>-26.726571823394803</v>
      </c>
      <c r="N484" s="5">
        <v>1305.1267703014007</v>
      </c>
      <c r="P484" s="4">
        <v>0.46926179325946654</v>
      </c>
      <c r="Q484" s="5">
        <v>282.39967833813904</v>
      </c>
      <c r="R484" s="5">
        <v>47.895135064256543</v>
      </c>
    </row>
    <row r="485" spans="1:18" x14ac:dyDescent="0.35">
      <c r="A485">
        <v>484</v>
      </c>
      <c r="B485">
        <v>242</v>
      </c>
      <c r="C485">
        <v>2</v>
      </c>
      <c r="D485" t="s">
        <v>21</v>
      </c>
      <c r="E485">
        <f t="shared" si="14"/>
        <v>2192</v>
      </c>
      <c r="F485">
        <f t="shared" si="15"/>
        <v>12</v>
      </c>
      <c r="G485">
        <v>3</v>
      </c>
      <c r="H485">
        <v>44.417000000000002</v>
      </c>
      <c r="I485">
        <v>81</v>
      </c>
      <c r="J485" t="str">
        <f>VLOOKUP(I485,'[1]Varieties List'!$A$1:$B$97,2,FALSE)</f>
        <v>NOS 511192.33</v>
      </c>
      <c r="K485" t="s">
        <v>20</v>
      </c>
      <c r="L485" s="4">
        <v>1.0757529526550156</v>
      </c>
      <c r="M485" s="5">
        <v>-27.350570651886237</v>
      </c>
      <c r="N485" s="5">
        <v>1129.158286109483</v>
      </c>
      <c r="P485" s="4">
        <v>0.42464608696955225</v>
      </c>
      <c r="Q485" s="5">
        <v>159.95381481752807</v>
      </c>
      <c r="R485" s="5">
        <v>40.892397138391431</v>
      </c>
    </row>
    <row r="486" spans="1:18" x14ac:dyDescent="0.35">
      <c r="A486">
        <v>485</v>
      </c>
      <c r="B486">
        <v>243</v>
      </c>
      <c r="C486">
        <v>2</v>
      </c>
      <c r="D486" t="s">
        <v>19</v>
      </c>
      <c r="E486">
        <f t="shared" si="14"/>
        <v>2193</v>
      </c>
      <c r="F486">
        <f t="shared" si="15"/>
        <v>11</v>
      </c>
      <c r="G486">
        <v>2</v>
      </c>
      <c r="H486">
        <v>22.577000000000002</v>
      </c>
      <c r="I486">
        <v>47</v>
      </c>
      <c r="J486" t="str">
        <f>VLOOKUP(I486,'[1]Varieties List'!$A$1:$B$97,2,FALSE)</f>
        <v>Ambition</v>
      </c>
      <c r="K486" t="s">
        <v>20</v>
      </c>
      <c r="L486" s="4">
        <v>1.0764941723684716</v>
      </c>
      <c r="M486" s="5">
        <v>-26.673098806173822</v>
      </c>
      <c r="N486" s="5">
        <v>1147.8814260847544</v>
      </c>
      <c r="P486" s="4">
        <v>0.40569063266861921</v>
      </c>
      <c r="Q486" s="5">
        <v>107.96460170349479</v>
      </c>
      <c r="R486" s="5">
        <v>44.524218312589866</v>
      </c>
    </row>
    <row r="487" spans="1:18" x14ac:dyDescent="0.35">
      <c r="A487">
        <v>486</v>
      </c>
      <c r="B487">
        <v>243</v>
      </c>
      <c r="C487">
        <v>2</v>
      </c>
      <c r="D487" t="s">
        <v>21</v>
      </c>
      <c r="E487">
        <f t="shared" si="14"/>
        <v>2193</v>
      </c>
      <c r="F487">
        <f t="shared" si="15"/>
        <v>12</v>
      </c>
      <c r="G487">
        <v>3</v>
      </c>
      <c r="H487">
        <v>37.676999999999992</v>
      </c>
      <c r="I487">
        <v>59</v>
      </c>
      <c r="J487" t="str">
        <f>VLOOKUP(I487,'[1]Varieties List'!$A$1:$B$97,2,FALSE)</f>
        <v>Canon</v>
      </c>
      <c r="K487" t="s">
        <v>20</v>
      </c>
      <c r="L487" s="4">
        <v>1.0764789361055733</v>
      </c>
      <c r="M487" s="5">
        <v>-26.687024791563292</v>
      </c>
      <c r="N487" s="5">
        <v>1195.1136810577798</v>
      </c>
      <c r="P487" s="4">
        <v>0.38390508290312791</v>
      </c>
      <c r="Q487" s="5">
        <v>48.237709636937034</v>
      </c>
      <c r="R487" s="5">
        <v>45.579826476166588</v>
      </c>
    </row>
    <row r="488" spans="1:18" x14ac:dyDescent="0.35">
      <c r="A488">
        <v>487</v>
      </c>
      <c r="B488">
        <v>244</v>
      </c>
      <c r="C488">
        <v>2</v>
      </c>
      <c r="D488" t="s">
        <v>19</v>
      </c>
      <c r="E488">
        <f t="shared" si="14"/>
        <v>2194</v>
      </c>
      <c r="F488">
        <f t="shared" si="15"/>
        <v>11</v>
      </c>
      <c r="G488">
        <v>2</v>
      </c>
      <c r="H488">
        <v>28.257000000000001</v>
      </c>
      <c r="I488">
        <v>63</v>
      </c>
      <c r="J488" t="str">
        <f>VLOOKUP(I488,'[1]Varieties List'!$A$1:$B$97,2,FALSE)</f>
        <v>LGWD14-4219-B</v>
      </c>
      <c r="K488" t="s">
        <v>20</v>
      </c>
      <c r="L488" s="4">
        <v>1.0766551857531199</v>
      </c>
      <c r="M488" s="5">
        <v>-26.525931876062046</v>
      </c>
      <c r="N488" s="5">
        <v>1281.5378354491841</v>
      </c>
      <c r="P488" s="4">
        <v>0.39693045182168107</v>
      </c>
      <c r="Q488" s="5">
        <v>83.944698406319333</v>
      </c>
      <c r="R488" s="5">
        <v>44.641073858793135</v>
      </c>
    </row>
    <row r="489" spans="1:18" x14ac:dyDescent="0.35">
      <c r="A489">
        <v>488</v>
      </c>
      <c r="B489">
        <v>244</v>
      </c>
      <c r="C489">
        <v>2</v>
      </c>
      <c r="D489" t="s">
        <v>21</v>
      </c>
      <c r="E489">
        <f t="shared" si="14"/>
        <v>2194</v>
      </c>
      <c r="F489">
        <f t="shared" si="15"/>
        <v>12</v>
      </c>
      <c r="G489">
        <v>3</v>
      </c>
      <c r="H489">
        <v>36.897000000000006</v>
      </c>
      <c r="I489">
        <v>11</v>
      </c>
      <c r="J489" t="str">
        <f>VLOOKUP(I489,'[1]Varieties List'!$A$1:$B$97,2,FALSE)</f>
        <v>Creator</v>
      </c>
      <c r="K489" t="s">
        <v>20</v>
      </c>
      <c r="L489" s="4">
        <v>1.0772071398930672</v>
      </c>
      <c r="M489" s="5">
        <v>-26.021439768391822</v>
      </c>
      <c r="N489" s="5">
        <v>1269.1870475358294</v>
      </c>
      <c r="P489" s="4">
        <v>0.36881130412690522</v>
      </c>
      <c r="Q489" s="5">
        <v>6.8721803747375843</v>
      </c>
      <c r="R489" s="5">
        <v>49.907038582856124</v>
      </c>
    </row>
    <row r="490" spans="1:18" x14ac:dyDescent="0.35">
      <c r="A490">
        <v>489</v>
      </c>
      <c r="B490">
        <v>245</v>
      </c>
      <c r="C490">
        <v>2</v>
      </c>
      <c r="D490" t="s">
        <v>19</v>
      </c>
      <c r="E490">
        <f t="shared" si="14"/>
        <v>2195</v>
      </c>
      <c r="F490">
        <f t="shared" si="15"/>
        <v>11</v>
      </c>
      <c r="G490">
        <v>2</v>
      </c>
      <c r="H490">
        <v>27.986999999999998</v>
      </c>
      <c r="I490">
        <v>90</v>
      </c>
      <c r="J490" t="str">
        <f>VLOOKUP(I490,'[1]Varieties List'!$A$1:$B$97,2,FALSE)</f>
        <v>512147.12</v>
      </c>
      <c r="K490" t="s">
        <v>20</v>
      </c>
      <c r="L490" s="4">
        <v>1.0762323824322462</v>
      </c>
      <c r="M490" s="5">
        <v>-26.912374917708334</v>
      </c>
      <c r="N490" s="5">
        <v>1195.4349743081268</v>
      </c>
      <c r="P490" s="4">
        <v>0.3814539415385651</v>
      </c>
      <c r="Q490" s="5">
        <v>41.519337177080331</v>
      </c>
      <c r="R490" s="5">
        <v>41.928048473052911</v>
      </c>
    </row>
    <row r="491" spans="1:18" x14ac:dyDescent="0.35">
      <c r="A491">
        <v>490</v>
      </c>
      <c r="B491">
        <v>245</v>
      </c>
      <c r="C491">
        <v>2</v>
      </c>
      <c r="D491" t="s">
        <v>21</v>
      </c>
      <c r="E491">
        <f t="shared" si="14"/>
        <v>2195</v>
      </c>
      <c r="F491">
        <f t="shared" si="15"/>
        <v>12</v>
      </c>
      <c r="G491">
        <v>3</v>
      </c>
      <c r="H491">
        <v>34.917000000000002</v>
      </c>
      <c r="I491">
        <v>2</v>
      </c>
      <c r="J491" t="str">
        <f>VLOOKUP(I491,'[1]Varieties List'!$A$1:$B$97,2,FALSE)</f>
        <v>Benchmark</v>
      </c>
      <c r="K491" t="s">
        <v>20</v>
      </c>
      <c r="L491" s="4">
        <v>1.0765389483115717</v>
      </c>
      <c r="M491" s="5">
        <v>-26.632173448568039</v>
      </c>
      <c r="N491" s="5">
        <v>1278.5230559339336</v>
      </c>
      <c r="P491" s="4">
        <v>0.40524226647358985</v>
      </c>
      <c r="Q491" s="5">
        <v>106.73510523128809</v>
      </c>
      <c r="R491" s="5">
        <v>52.142881728432059</v>
      </c>
    </row>
    <row r="492" spans="1:18" x14ac:dyDescent="0.35">
      <c r="A492">
        <v>491</v>
      </c>
      <c r="B492">
        <v>246</v>
      </c>
      <c r="C492">
        <v>2</v>
      </c>
      <c r="D492" t="s">
        <v>19</v>
      </c>
      <c r="E492">
        <f t="shared" si="14"/>
        <v>2196</v>
      </c>
      <c r="F492">
        <f t="shared" si="15"/>
        <v>11</v>
      </c>
      <c r="G492">
        <v>2</v>
      </c>
      <c r="H492">
        <v>18.827000000000002</v>
      </c>
      <c r="I492">
        <v>12</v>
      </c>
      <c r="J492" t="str">
        <f>VLOOKUP(I492,'[1]Varieties List'!$A$1:$B$97,2,FALSE)</f>
        <v>Patras</v>
      </c>
      <c r="K492" t="s">
        <v>20</v>
      </c>
      <c r="L492" s="4">
        <v>1.0774692670226367</v>
      </c>
      <c r="M492" s="5">
        <v>-25.781850739559982</v>
      </c>
      <c r="N492" s="5">
        <v>1236.2647075992834</v>
      </c>
      <c r="P492" s="4">
        <v>0.38630493074184108</v>
      </c>
      <c r="Q492" s="5">
        <v>54.815811178589577</v>
      </c>
      <c r="R492" s="5">
        <v>50.965806168364921</v>
      </c>
    </row>
    <row r="493" spans="1:18" x14ac:dyDescent="0.35">
      <c r="A493">
        <v>492</v>
      </c>
      <c r="B493">
        <v>246</v>
      </c>
      <c r="C493">
        <v>2</v>
      </c>
      <c r="D493" t="s">
        <v>21</v>
      </c>
      <c r="E493">
        <f t="shared" si="14"/>
        <v>2196</v>
      </c>
      <c r="F493">
        <f t="shared" si="15"/>
        <v>12</v>
      </c>
      <c r="G493">
        <v>3</v>
      </c>
      <c r="H493">
        <v>32.837000000000003</v>
      </c>
      <c r="I493">
        <v>72</v>
      </c>
      <c r="J493" t="str">
        <f>VLOOKUP(I493,'[1]Varieties List'!$A$1:$B$97,2,FALSE)</f>
        <v>NOS 510050.19</v>
      </c>
      <c r="K493" t="s">
        <v>20</v>
      </c>
      <c r="L493" s="4">
        <v>1.0775102955582327</v>
      </c>
      <c r="M493" s="5">
        <v>-25.744349786725483</v>
      </c>
      <c r="N493" s="5">
        <v>1314.363716774471</v>
      </c>
      <c r="P493" s="4">
        <v>0.37629990650492307</v>
      </c>
      <c r="Q493" s="5">
        <v>27.393638775078959</v>
      </c>
      <c r="R493" s="5">
        <v>56.277347167302921</v>
      </c>
    </row>
    <row r="494" spans="1:18" x14ac:dyDescent="0.35">
      <c r="A494">
        <v>493</v>
      </c>
      <c r="B494">
        <v>247</v>
      </c>
      <c r="C494">
        <v>2</v>
      </c>
      <c r="D494" t="s">
        <v>19</v>
      </c>
      <c r="E494">
        <f t="shared" si="14"/>
        <v>2197</v>
      </c>
      <c r="F494">
        <f t="shared" si="15"/>
        <v>11</v>
      </c>
      <c r="G494">
        <v>2</v>
      </c>
      <c r="H494">
        <v>21.746999999999996</v>
      </c>
      <c r="I494">
        <v>64</v>
      </c>
      <c r="J494" t="str">
        <f>VLOOKUP(I494,'[1]Varieties List'!$A$1:$B$97,2,FALSE)</f>
        <v>STRG 4019'14</v>
      </c>
      <c r="K494" t="s">
        <v>20</v>
      </c>
      <c r="L494" s="4">
        <v>1.0769274340158408</v>
      </c>
      <c r="M494" s="5">
        <v>-26.277094696341599</v>
      </c>
      <c r="N494" s="5">
        <v>1141.1831779996592</v>
      </c>
      <c r="P494" s="4">
        <v>0.46849807322682224</v>
      </c>
      <c r="Q494" s="5">
        <v>280.30275849545984</v>
      </c>
      <c r="R494" s="5">
        <v>41.819396503606342</v>
      </c>
    </row>
    <row r="495" spans="1:18" x14ac:dyDescent="0.35">
      <c r="A495">
        <v>494</v>
      </c>
      <c r="B495">
        <v>247</v>
      </c>
      <c r="C495">
        <v>2</v>
      </c>
      <c r="D495" t="s">
        <v>21</v>
      </c>
      <c r="E495">
        <f t="shared" si="14"/>
        <v>2197</v>
      </c>
      <c r="F495">
        <f t="shared" si="15"/>
        <v>12</v>
      </c>
      <c r="G495">
        <v>3</v>
      </c>
      <c r="H495">
        <v>37.477000000000004</v>
      </c>
      <c r="I495">
        <v>14</v>
      </c>
      <c r="J495" t="str">
        <f>VLOOKUP(I495,'[1]Varieties List'!$A$1:$B$97,2,FALSE)</f>
        <v>Sj L262</v>
      </c>
      <c r="K495" t="s">
        <v>20</v>
      </c>
      <c r="L495" s="4">
        <v>1.0767760518062397</v>
      </c>
      <c r="M495" s="5">
        <v>-26.415459465856618</v>
      </c>
      <c r="N495" s="5">
        <v>1416.5361209824182</v>
      </c>
      <c r="P495" s="4">
        <v>0.38319618191527038</v>
      </c>
      <c r="Q495" s="5">
        <v>46.294637630306788</v>
      </c>
      <c r="R495" s="5">
        <v>50.365831995730112</v>
      </c>
    </row>
    <row r="496" spans="1:18" x14ac:dyDescent="0.35">
      <c r="A496">
        <v>495</v>
      </c>
      <c r="B496">
        <v>248</v>
      </c>
      <c r="C496">
        <v>2</v>
      </c>
      <c r="D496" t="s">
        <v>19</v>
      </c>
      <c r="E496">
        <f t="shared" si="14"/>
        <v>2198</v>
      </c>
      <c r="F496">
        <f t="shared" si="15"/>
        <v>11</v>
      </c>
      <c r="G496">
        <v>2</v>
      </c>
      <c r="H496">
        <v>20.886999999999997</v>
      </c>
      <c r="I496">
        <v>35</v>
      </c>
      <c r="J496" t="str">
        <f>VLOOKUP(I496,'[1]Varieties List'!$A$1:$B$97,2,FALSE)</f>
        <v>Sj L037</v>
      </c>
      <c r="K496" t="s">
        <v>20</v>
      </c>
      <c r="L496" s="4">
        <v>1.0770618131044363</v>
      </c>
      <c r="M496" s="5">
        <v>-26.154270585231139</v>
      </c>
      <c r="N496" s="5">
        <v>1244.9321039762929</v>
      </c>
      <c r="P496" s="4">
        <v>0.37875651332077354</v>
      </c>
      <c r="Q496" s="5">
        <v>34.126295255952343</v>
      </c>
      <c r="R496" s="5">
        <v>54.307046282492848</v>
      </c>
    </row>
    <row r="497" spans="1:18" x14ac:dyDescent="0.35">
      <c r="A497">
        <v>496</v>
      </c>
      <c r="B497">
        <v>248</v>
      </c>
      <c r="C497">
        <v>2</v>
      </c>
      <c r="D497" t="s">
        <v>21</v>
      </c>
      <c r="E497">
        <f t="shared" ref="E497:E560" si="16">E495+1</f>
        <v>2198</v>
      </c>
      <c r="F497">
        <f t="shared" si="15"/>
        <v>12</v>
      </c>
      <c r="G497">
        <v>3</v>
      </c>
      <c r="H497">
        <v>35.637</v>
      </c>
      <c r="I497">
        <v>29</v>
      </c>
      <c r="J497" t="str">
        <f>VLOOKUP(I497,'[1]Varieties List'!$A$1:$B$97,2,FALSE)</f>
        <v>Sj L635</v>
      </c>
      <c r="K497" t="s">
        <v>20</v>
      </c>
      <c r="L497" s="4">
        <v>1.0756281957465181</v>
      </c>
      <c r="M497" s="5">
        <v>-27.464596967774952</v>
      </c>
      <c r="N497" s="5">
        <v>1366.4650219653743</v>
      </c>
      <c r="P497" s="4">
        <v>0.55017577999803502</v>
      </c>
      <c r="Q497" s="5">
        <v>504.74489181095799</v>
      </c>
      <c r="R497" s="5">
        <v>45.317881598900392</v>
      </c>
    </row>
    <row r="498" spans="1:18" x14ac:dyDescent="0.35">
      <c r="A498">
        <v>497</v>
      </c>
      <c r="B498">
        <v>249</v>
      </c>
      <c r="C498">
        <v>2</v>
      </c>
      <c r="D498" t="s">
        <v>19</v>
      </c>
      <c r="E498">
        <f t="shared" si="16"/>
        <v>2199</v>
      </c>
      <c r="F498">
        <f t="shared" si="15"/>
        <v>11</v>
      </c>
      <c r="G498">
        <v>2</v>
      </c>
      <c r="H498">
        <v>22.937000000000001</v>
      </c>
      <c r="I498">
        <v>59</v>
      </c>
      <c r="J498" t="str">
        <f>VLOOKUP(I498,'[1]Varieties List'!$A$1:$B$97,2,FALSE)</f>
        <v>Canon</v>
      </c>
      <c r="K498" t="s">
        <v>20</v>
      </c>
      <c r="L498" s="4">
        <v>1.0770865241259715</v>
      </c>
      <c r="M498" s="5">
        <v>-26.13168437656164</v>
      </c>
      <c r="N498" s="5">
        <v>1218.4133852590016</v>
      </c>
      <c r="P498" s="4">
        <v>0.39132237876701448</v>
      </c>
      <c r="Q498" s="5">
        <v>68.569908323478273</v>
      </c>
      <c r="R498" s="5">
        <v>44.930604116654969</v>
      </c>
    </row>
    <row r="499" spans="1:18" x14ac:dyDescent="0.35">
      <c r="A499">
        <v>498</v>
      </c>
      <c r="B499">
        <v>249</v>
      </c>
      <c r="C499">
        <v>2</v>
      </c>
      <c r="D499" t="s">
        <v>21</v>
      </c>
      <c r="E499">
        <f t="shared" si="16"/>
        <v>2199</v>
      </c>
      <c r="F499">
        <f t="shared" si="15"/>
        <v>12</v>
      </c>
      <c r="G499">
        <v>3</v>
      </c>
      <c r="H499">
        <v>17.827000000000002</v>
      </c>
      <c r="I499">
        <v>12</v>
      </c>
      <c r="J499" t="str">
        <f>VLOOKUP(I499,'[1]Varieties List'!$A$1:$B$97,2,FALSE)</f>
        <v>Patras</v>
      </c>
      <c r="K499" t="s">
        <v>20</v>
      </c>
      <c r="L499" s="4">
        <v>1.076669283304007</v>
      </c>
      <c r="M499" s="5">
        <v>-26.513046630756115</v>
      </c>
      <c r="N499" s="5">
        <v>1395.6726450339072</v>
      </c>
      <c r="P499" s="4">
        <v>0.37369423182525191</v>
      </c>
      <c r="Q499" s="5">
        <v>20.252804925293827</v>
      </c>
      <c r="R499" s="5">
        <v>53.64689655177586</v>
      </c>
    </row>
    <row r="500" spans="1:18" x14ac:dyDescent="0.35">
      <c r="A500">
        <v>499</v>
      </c>
      <c r="B500">
        <v>250</v>
      </c>
      <c r="C500">
        <v>2</v>
      </c>
      <c r="D500" t="s">
        <v>19</v>
      </c>
      <c r="E500">
        <f t="shared" si="16"/>
        <v>2200</v>
      </c>
      <c r="F500">
        <f t="shared" si="15"/>
        <v>11</v>
      </c>
      <c r="G500">
        <v>2</v>
      </c>
      <c r="H500">
        <v>24.147000000000002</v>
      </c>
      <c r="I500">
        <v>83</v>
      </c>
      <c r="J500" t="str">
        <f>VLOOKUP(I500,'[1]Varieties List'!$A$1:$B$97,2,FALSE)</f>
        <v>NOS 511085.12</v>
      </c>
      <c r="K500" t="s">
        <v>20</v>
      </c>
      <c r="L500" s="4">
        <v>1.0767049556607202</v>
      </c>
      <c r="M500" s="5">
        <v>-26.480441868281954</v>
      </c>
      <c r="N500" s="5">
        <v>1158.7131543888938</v>
      </c>
      <c r="P500" s="4">
        <v>0.37717481878809223</v>
      </c>
      <c r="Q500" s="5">
        <v>29.791413743895852</v>
      </c>
      <c r="R500" s="5">
        <v>41.22597950645757</v>
      </c>
    </row>
    <row r="501" spans="1:18" x14ac:dyDescent="0.35">
      <c r="A501">
        <v>500</v>
      </c>
      <c r="B501">
        <v>250</v>
      </c>
      <c r="C501">
        <v>2</v>
      </c>
      <c r="D501" t="s">
        <v>21</v>
      </c>
      <c r="E501">
        <f t="shared" si="16"/>
        <v>2200</v>
      </c>
      <c r="F501">
        <f t="shared" si="15"/>
        <v>12</v>
      </c>
      <c r="G501">
        <v>3</v>
      </c>
      <c r="H501">
        <v>25.056999999999999</v>
      </c>
      <c r="I501">
        <v>61</v>
      </c>
      <c r="J501" t="str">
        <f>VLOOKUP(I501,'[1]Varieties List'!$A$1:$B$97,2,FALSE)</f>
        <v>Tonnage</v>
      </c>
      <c r="K501" t="s">
        <v>20</v>
      </c>
      <c r="L501" s="4">
        <v>1.0748187527938899</v>
      </c>
      <c r="M501" s="5">
        <v>-28.20441111761043</v>
      </c>
      <c r="N501" s="5">
        <v>1125.5489893124056</v>
      </c>
      <c r="P501" s="4">
        <v>0.63594443255626187</v>
      </c>
      <c r="Q501" s="5">
        <v>740.82570264939147</v>
      </c>
      <c r="R501" s="5">
        <v>33.752570327974951</v>
      </c>
    </row>
    <row r="502" spans="1:18" x14ac:dyDescent="0.35">
      <c r="A502">
        <v>501</v>
      </c>
      <c r="B502">
        <v>251</v>
      </c>
      <c r="C502">
        <v>2</v>
      </c>
      <c r="D502" t="s">
        <v>19</v>
      </c>
      <c r="E502">
        <f t="shared" si="16"/>
        <v>2201</v>
      </c>
      <c r="F502">
        <f t="shared" si="15"/>
        <v>11</v>
      </c>
      <c r="G502">
        <v>2</v>
      </c>
      <c r="H502">
        <v>23.617000000000001</v>
      </c>
      <c r="I502">
        <v>15</v>
      </c>
      <c r="J502" t="str">
        <f>VLOOKUP(I502,'[1]Varieties List'!$A$1:$B$97,2,FALSE)</f>
        <v>LGW 123</v>
      </c>
      <c r="K502" t="s">
        <v>20</v>
      </c>
      <c r="L502" s="4">
        <v>1.0759508154143744</v>
      </c>
      <c r="M502" s="5">
        <v>-27.169725876613185</v>
      </c>
      <c r="N502" s="5">
        <v>1182.6180106028496</v>
      </c>
      <c r="P502" s="4">
        <v>0.39807902235644654</v>
      </c>
      <c r="Q502" s="5">
        <v>87.093770934739936</v>
      </c>
      <c r="R502" s="5">
        <v>44.102971798251424</v>
      </c>
    </row>
    <row r="503" spans="1:18" x14ac:dyDescent="0.35">
      <c r="A503">
        <v>502</v>
      </c>
      <c r="B503">
        <v>251</v>
      </c>
      <c r="C503">
        <v>2</v>
      </c>
      <c r="D503" t="s">
        <v>21</v>
      </c>
      <c r="E503">
        <f t="shared" si="16"/>
        <v>2201</v>
      </c>
      <c r="F503">
        <f t="shared" si="15"/>
        <v>12</v>
      </c>
      <c r="G503">
        <v>3</v>
      </c>
      <c r="H503">
        <v>22.236999999999998</v>
      </c>
      <c r="I503">
        <v>71</v>
      </c>
      <c r="J503" t="str">
        <f>VLOOKUP(I503,'[1]Varieties List'!$A$1:$B$97,2,FALSE)</f>
        <v>NOS 510050.17</v>
      </c>
      <c r="K503" t="s">
        <v>20</v>
      </c>
      <c r="L503" s="4">
        <v>1.0766611195244824</v>
      </c>
      <c r="M503" s="5">
        <v>-26.520508374214025</v>
      </c>
      <c r="N503" s="5">
        <v>1436.8084882389071</v>
      </c>
      <c r="P503" s="4">
        <v>0.47806441644064546</v>
      </c>
      <c r="Q503" s="5">
        <v>306.57106144033173</v>
      </c>
      <c r="R503" s="5">
        <v>53.837299286013696</v>
      </c>
    </row>
    <row r="504" spans="1:18" x14ac:dyDescent="0.35">
      <c r="A504">
        <v>503</v>
      </c>
      <c r="B504">
        <v>252</v>
      </c>
      <c r="C504">
        <v>2</v>
      </c>
      <c r="D504" t="s">
        <v>19</v>
      </c>
      <c r="E504">
        <f t="shared" si="16"/>
        <v>2202</v>
      </c>
      <c r="F504">
        <f t="shared" si="15"/>
        <v>11</v>
      </c>
      <c r="G504">
        <v>2</v>
      </c>
      <c r="H504">
        <v>20.867000000000001</v>
      </c>
      <c r="I504">
        <v>10</v>
      </c>
      <c r="J504" t="str">
        <f>VLOOKUP(I504,'[1]Varieties List'!$A$1:$B$97,2,FALSE)</f>
        <v>Julius</v>
      </c>
      <c r="K504" t="s">
        <v>20</v>
      </c>
      <c r="L504" s="4">
        <v>1.0766464674003653</v>
      </c>
      <c r="M504" s="5">
        <v>-26.533900500462867</v>
      </c>
      <c r="N504" s="5">
        <v>1197.2400162106042</v>
      </c>
      <c r="P504" s="4">
        <v>0.38652955643919229</v>
      </c>
      <c r="Q504" s="5">
        <v>55.431537539311492</v>
      </c>
      <c r="R504" s="5">
        <v>49.307493735987542</v>
      </c>
    </row>
    <row r="505" spans="1:18" x14ac:dyDescent="0.35">
      <c r="A505">
        <v>504</v>
      </c>
      <c r="B505">
        <v>252</v>
      </c>
      <c r="C505">
        <v>2</v>
      </c>
      <c r="D505" t="s">
        <v>21</v>
      </c>
      <c r="E505">
        <f t="shared" si="16"/>
        <v>2202</v>
      </c>
      <c r="F505">
        <f t="shared" si="15"/>
        <v>12</v>
      </c>
      <c r="G505">
        <v>3</v>
      </c>
      <c r="H505">
        <v>24.416999999999998</v>
      </c>
      <c r="I505">
        <v>15</v>
      </c>
      <c r="J505" t="str">
        <f>VLOOKUP(I505,'[1]Varieties List'!$A$1:$B$97,2,FALSE)</f>
        <v>LGW 123</v>
      </c>
      <c r="K505" t="s">
        <v>20</v>
      </c>
      <c r="L505" s="4">
        <v>1.0760000220601602</v>
      </c>
      <c r="M505" s="5">
        <v>-27.124751334394215</v>
      </c>
      <c r="N505" s="5">
        <v>1356.3543284297036</v>
      </c>
      <c r="P505" s="4">
        <v>0.38100038667181807</v>
      </c>
      <c r="Q505" s="5">
        <v>40.27621765698332</v>
      </c>
      <c r="R505" s="5">
        <v>45.237822423073943</v>
      </c>
    </row>
    <row r="506" spans="1:18" x14ac:dyDescent="0.35">
      <c r="A506">
        <v>505</v>
      </c>
      <c r="B506">
        <v>253</v>
      </c>
      <c r="C506">
        <v>2</v>
      </c>
      <c r="D506" t="s">
        <v>19</v>
      </c>
      <c r="E506">
        <f t="shared" si="16"/>
        <v>2203</v>
      </c>
      <c r="F506">
        <f t="shared" si="15"/>
        <v>11</v>
      </c>
      <c r="G506">
        <v>2</v>
      </c>
      <c r="H506">
        <v>24.246999999999996</v>
      </c>
      <c r="I506">
        <v>34</v>
      </c>
      <c r="J506" t="str">
        <f>VLOOKUP(I506,'[1]Varieties List'!$A$1:$B$97,2,FALSE)</f>
        <v>Sj L024</v>
      </c>
      <c r="K506" t="s">
        <v>20</v>
      </c>
      <c r="L506" s="4">
        <v>1.076516438969471</v>
      </c>
      <c r="M506" s="5">
        <v>-26.652747065079875</v>
      </c>
      <c r="N506" s="5">
        <v>1316.0318089218481</v>
      </c>
      <c r="P506" s="4">
        <v>0.38930012580794371</v>
      </c>
      <c r="Q506" s="5">
        <v>63.026233559255623</v>
      </c>
      <c r="R506" s="5">
        <v>52.022248780628054</v>
      </c>
    </row>
    <row r="507" spans="1:18" x14ac:dyDescent="0.35">
      <c r="A507">
        <v>506</v>
      </c>
      <c r="B507">
        <v>253</v>
      </c>
      <c r="C507">
        <v>2</v>
      </c>
      <c r="D507" t="s">
        <v>21</v>
      </c>
      <c r="E507">
        <f t="shared" si="16"/>
        <v>2203</v>
      </c>
      <c r="F507">
        <f t="shared" si="15"/>
        <v>12</v>
      </c>
      <c r="G507">
        <v>3</v>
      </c>
      <c r="H507">
        <v>21.986999999999998</v>
      </c>
      <c r="I507">
        <v>88</v>
      </c>
      <c r="J507" t="str">
        <f>VLOOKUP(I507,'[1]Varieties List'!$A$1:$B$97,2,FALSE)</f>
        <v>512102.04</v>
      </c>
      <c r="K507" t="s">
        <v>20</v>
      </c>
      <c r="L507" s="4">
        <v>1.0758922917182578</v>
      </c>
      <c r="M507" s="5">
        <v>-27.223216081714117</v>
      </c>
      <c r="N507" s="5">
        <v>1071.5710096515231</v>
      </c>
      <c r="P507" s="4">
        <v>0.46431184721470053</v>
      </c>
      <c r="Q507" s="5">
        <v>268.80935322460704</v>
      </c>
      <c r="R507" s="5">
        <v>36.388857215117547</v>
      </c>
    </row>
    <row r="508" spans="1:18" x14ac:dyDescent="0.35">
      <c r="A508">
        <v>507</v>
      </c>
      <c r="B508">
        <v>254</v>
      </c>
      <c r="C508">
        <v>2</v>
      </c>
      <c r="D508" t="s">
        <v>19</v>
      </c>
      <c r="E508">
        <f t="shared" si="16"/>
        <v>2204</v>
      </c>
      <c r="F508">
        <f t="shared" si="15"/>
        <v>11</v>
      </c>
      <c r="G508">
        <v>2</v>
      </c>
      <c r="H508">
        <v>26.066999999999997</v>
      </c>
      <c r="I508">
        <v>65</v>
      </c>
      <c r="J508" t="str">
        <f>VLOOKUP(I508,'[1]Varieties List'!$A$1:$B$97,2,FALSE)</f>
        <v>RW41640</v>
      </c>
      <c r="K508" t="s">
        <v>20</v>
      </c>
      <c r="L508" s="4">
        <v>1.0757685830177626</v>
      </c>
      <c r="M508" s="5">
        <v>-27.336284667800975</v>
      </c>
      <c r="N508" s="5">
        <v>1154.97565081841</v>
      </c>
      <c r="P508" s="4">
        <v>0.4003995374622743</v>
      </c>
      <c r="Q508" s="5">
        <v>93.456222932124462</v>
      </c>
      <c r="R508" s="5">
        <v>38.282119166334233</v>
      </c>
    </row>
    <row r="509" spans="1:18" x14ac:dyDescent="0.35">
      <c r="A509">
        <v>508</v>
      </c>
      <c r="B509">
        <v>254</v>
      </c>
      <c r="C509">
        <v>2</v>
      </c>
      <c r="D509" t="s">
        <v>21</v>
      </c>
      <c r="E509">
        <f t="shared" si="16"/>
        <v>2204</v>
      </c>
      <c r="F509">
        <f t="shared" si="15"/>
        <v>12</v>
      </c>
      <c r="G509">
        <v>3</v>
      </c>
      <c r="H509">
        <v>17.337</v>
      </c>
      <c r="I509">
        <v>31</v>
      </c>
      <c r="J509" t="str">
        <f>VLOOKUP(I509,'[1]Varieties List'!$A$1:$B$97,2,FALSE)</f>
        <v>Tuxen</v>
      </c>
      <c r="K509" t="s">
        <v>20</v>
      </c>
      <c r="L509" s="4">
        <v>1.0754248811812501</v>
      </c>
      <c r="M509" s="5">
        <v>-27.650423422108695</v>
      </c>
      <c r="N509" s="5">
        <v>1383.5063403203203</v>
      </c>
      <c r="P509" s="4">
        <v>0.37570230129751508</v>
      </c>
      <c r="Q509" s="5">
        <v>25.755872732115513</v>
      </c>
      <c r="R509" s="5">
        <v>54.877416548481499</v>
      </c>
    </row>
    <row r="510" spans="1:18" x14ac:dyDescent="0.35">
      <c r="A510">
        <v>509</v>
      </c>
      <c r="B510">
        <v>255</v>
      </c>
      <c r="C510">
        <v>2</v>
      </c>
      <c r="D510" t="s">
        <v>19</v>
      </c>
      <c r="E510">
        <f t="shared" si="16"/>
        <v>2205</v>
      </c>
      <c r="F510">
        <f t="shared" si="15"/>
        <v>11</v>
      </c>
      <c r="G510">
        <v>2</v>
      </c>
      <c r="H510">
        <v>25.257000000000001</v>
      </c>
      <c r="I510">
        <v>84</v>
      </c>
      <c r="J510" t="str">
        <f>VLOOKUP(I510,'[1]Varieties List'!$A$1:$B$97,2,FALSE)</f>
        <v>511016.09</v>
      </c>
      <c r="K510" t="s">
        <v>20</v>
      </c>
      <c r="L510" s="4">
        <v>1.0760726033482264</v>
      </c>
      <c r="M510" s="5">
        <v>-27.058412445183304</v>
      </c>
      <c r="N510" s="5">
        <v>1259.7147059188267</v>
      </c>
      <c r="P510" s="4">
        <v>0.57474321180571897</v>
      </c>
      <c r="Q510" s="5">
        <v>572.32586598151147</v>
      </c>
      <c r="R510" s="5">
        <v>46.418130940474533</v>
      </c>
    </row>
    <row r="511" spans="1:18" x14ac:dyDescent="0.35">
      <c r="A511">
        <v>510</v>
      </c>
      <c r="B511">
        <v>255</v>
      </c>
      <c r="C511">
        <v>2</v>
      </c>
      <c r="D511" t="s">
        <v>21</v>
      </c>
      <c r="E511">
        <f t="shared" si="16"/>
        <v>2205</v>
      </c>
      <c r="F511">
        <f t="shared" si="15"/>
        <v>12</v>
      </c>
      <c r="G511">
        <v>3</v>
      </c>
      <c r="H511">
        <v>26.056999999999999</v>
      </c>
      <c r="I511">
        <v>24</v>
      </c>
      <c r="J511" t="str">
        <f>VLOOKUP(I511,'[1]Varieties List'!$A$1:$B$97,2,FALSE)</f>
        <v>Sj M0560</v>
      </c>
      <c r="K511" t="s">
        <v>20</v>
      </c>
      <c r="L511" s="4">
        <v>1.0763010378193485</v>
      </c>
      <c r="M511" s="5">
        <v>-26.849623987607632</v>
      </c>
      <c r="N511" s="5">
        <v>1132.1780128945366</v>
      </c>
      <c r="P511" s="4">
        <v>0.6072336404687575</v>
      </c>
      <c r="Q511" s="5">
        <v>661.75301208760902</v>
      </c>
      <c r="R511" s="5">
        <v>40.611022133464701</v>
      </c>
    </row>
    <row r="512" spans="1:18" x14ac:dyDescent="0.35">
      <c r="A512">
        <v>511</v>
      </c>
      <c r="B512">
        <v>256</v>
      </c>
      <c r="C512">
        <v>2</v>
      </c>
      <c r="D512" t="s">
        <v>19</v>
      </c>
      <c r="E512">
        <f t="shared" si="16"/>
        <v>2206</v>
      </c>
      <c r="F512">
        <f t="shared" si="15"/>
        <v>11</v>
      </c>
      <c r="G512">
        <v>2</v>
      </c>
      <c r="H512">
        <v>23.426999999999996</v>
      </c>
      <c r="I512">
        <v>73</v>
      </c>
      <c r="J512" t="str">
        <f>VLOOKUP(I512,'[1]Varieties List'!$A$1:$B$97,2,FALSE)</f>
        <v>NOS 509180.09</v>
      </c>
      <c r="K512" t="s">
        <v>20</v>
      </c>
      <c r="L512" s="4">
        <v>1.0757972051975107</v>
      </c>
      <c r="M512" s="5">
        <v>-27.310124290469574</v>
      </c>
      <c r="N512" s="5">
        <v>1319.4864687616039</v>
      </c>
      <c r="P512" s="4">
        <v>0.40411981528547436</v>
      </c>
      <c r="Q512" s="5">
        <v>103.65720144351666</v>
      </c>
      <c r="R512" s="5">
        <v>48.454937625770548</v>
      </c>
    </row>
    <row r="513" spans="1:18" x14ac:dyDescent="0.35">
      <c r="A513">
        <v>512</v>
      </c>
      <c r="B513">
        <v>256</v>
      </c>
      <c r="C513">
        <v>2</v>
      </c>
      <c r="D513" t="s">
        <v>21</v>
      </c>
      <c r="E513">
        <f t="shared" si="16"/>
        <v>2206</v>
      </c>
      <c r="F513">
        <f t="shared" si="15"/>
        <v>12</v>
      </c>
      <c r="G513">
        <v>3</v>
      </c>
      <c r="H513">
        <v>30.966999999999995</v>
      </c>
      <c r="I513">
        <v>39</v>
      </c>
      <c r="J513" t="str">
        <f>VLOOKUP(I513,'[1]Varieties List'!$A$1:$B$97,2,FALSE)</f>
        <v>Sj M0471</v>
      </c>
      <c r="K513" t="s">
        <v>20</v>
      </c>
      <c r="L513" s="4">
        <v>1.0756565054285709</v>
      </c>
      <c r="M513" s="5">
        <v>-27.438722283638064</v>
      </c>
      <c r="N513" s="5">
        <v>1135.1508617956151</v>
      </c>
      <c r="P513" s="4">
        <v>0.39743332314174434</v>
      </c>
      <c r="Q513" s="5">
        <v>85.32342783168491</v>
      </c>
      <c r="R513" s="5">
        <v>36.424718858588612</v>
      </c>
    </row>
    <row r="514" spans="1:18" x14ac:dyDescent="0.35">
      <c r="A514">
        <v>513</v>
      </c>
      <c r="B514">
        <v>257</v>
      </c>
      <c r="C514">
        <v>2</v>
      </c>
      <c r="D514" t="s">
        <v>19</v>
      </c>
      <c r="E514">
        <f t="shared" si="16"/>
        <v>2207</v>
      </c>
      <c r="F514">
        <f t="shared" si="15"/>
        <v>11</v>
      </c>
      <c r="G514">
        <v>2</v>
      </c>
      <c r="H514">
        <v>24.446999999999999</v>
      </c>
      <c r="I514">
        <v>48</v>
      </c>
      <c r="J514" t="str">
        <f>VLOOKUP(I514,'[1]Varieties List'!$A$1:$B$97,2,FALSE)</f>
        <v>Skagen</v>
      </c>
      <c r="K514" t="s">
        <v>20</v>
      </c>
      <c r="L514" s="4">
        <v>1.077571978705758</v>
      </c>
      <c r="M514" s="5">
        <v>-25.687970021418337</v>
      </c>
      <c r="N514" s="5">
        <v>1313.6908929530382</v>
      </c>
      <c r="P514" s="4">
        <v>0.37658728386077339</v>
      </c>
      <c r="Q514" s="5">
        <v>28.18121734713699</v>
      </c>
      <c r="R514" s="5">
        <v>50.230067109267814</v>
      </c>
    </row>
    <row r="515" spans="1:18" x14ac:dyDescent="0.35">
      <c r="A515">
        <v>514</v>
      </c>
      <c r="B515">
        <v>257</v>
      </c>
      <c r="C515">
        <v>2</v>
      </c>
      <c r="D515" t="s">
        <v>21</v>
      </c>
      <c r="E515">
        <f t="shared" si="16"/>
        <v>2207</v>
      </c>
      <c r="F515">
        <f t="shared" si="15"/>
        <v>12</v>
      </c>
      <c r="G515">
        <v>3</v>
      </c>
      <c r="H515">
        <v>21.056999999999999</v>
      </c>
      <c r="I515">
        <v>70</v>
      </c>
      <c r="J515" t="str">
        <f>VLOOKUP(I515,'[1]Varieties List'!$A$1:$B$97,2,FALSE)</f>
        <v>NOS 510037.5</v>
      </c>
      <c r="K515" t="s">
        <v>20</v>
      </c>
      <c r="L515" s="4">
        <v>1.0768964620937234</v>
      </c>
      <c r="M515" s="5">
        <v>-26.305403360172072</v>
      </c>
      <c r="N515" s="5">
        <v>1437.9969195838346</v>
      </c>
      <c r="P515" s="4">
        <v>0.37289196732139629</v>
      </c>
      <c r="Q515" s="5">
        <v>18.054279681806658</v>
      </c>
      <c r="R515" s="5">
        <v>53.334900865610926</v>
      </c>
    </row>
    <row r="516" spans="1:18" x14ac:dyDescent="0.35">
      <c r="A516">
        <v>515</v>
      </c>
      <c r="B516">
        <v>258</v>
      </c>
      <c r="C516">
        <v>2</v>
      </c>
      <c r="D516" t="s">
        <v>19</v>
      </c>
      <c r="E516">
        <f t="shared" si="16"/>
        <v>2208</v>
      </c>
      <c r="F516">
        <f t="shared" si="15"/>
        <v>11</v>
      </c>
      <c r="G516">
        <v>2</v>
      </c>
      <c r="H516">
        <v>26.036999999999995</v>
      </c>
      <c r="I516">
        <v>53</v>
      </c>
      <c r="J516" t="str">
        <f>VLOOKUP(I516,'[1]Varieties List'!$A$1:$B$97,2,FALSE)</f>
        <v>Ohio</v>
      </c>
      <c r="K516" t="s">
        <v>20</v>
      </c>
      <c r="L516" s="4">
        <v>1.0769332664849192</v>
      </c>
      <c r="M516" s="5">
        <v>-26.271763756038947</v>
      </c>
      <c r="N516" s="5">
        <v>1188.15800832129</v>
      </c>
      <c r="P516" s="4">
        <v>0.38812084708812744</v>
      </c>
      <c r="Q516" s="5">
        <v>59.793538295856571</v>
      </c>
      <c r="R516" s="5">
        <v>41.838813851954662</v>
      </c>
    </row>
    <row r="517" spans="1:18" x14ac:dyDescent="0.35">
      <c r="A517">
        <v>516</v>
      </c>
      <c r="B517">
        <v>258</v>
      </c>
      <c r="C517">
        <v>2</v>
      </c>
      <c r="D517" t="s">
        <v>21</v>
      </c>
      <c r="E517">
        <f t="shared" si="16"/>
        <v>2208</v>
      </c>
      <c r="F517">
        <f t="shared" si="15"/>
        <v>12</v>
      </c>
      <c r="G517">
        <v>3</v>
      </c>
      <c r="H517">
        <v>29.757000000000001</v>
      </c>
      <c r="I517">
        <v>51</v>
      </c>
      <c r="J517" t="str">
        <f>VLOOKUP(I517,'[1]Varieties List'!$A$1:$B$97,2,FALSE)</f>
        <v>Torp</v>
      </c>
      <c r="K517" t="s">
        <v>20</v>
      </c>
      <c r="L517" s="4">
        <v>1.0774269250555928</v>
      </c>
      <c r="M517" s="5">
        <v>-25.820552164013389</v>
      </c>
      <c r="N517" s="5">
        <v>1264.5505512475183</v>
      </c>
      <c r="P517" s="4">
        <v>0.37345163593815567</v>
      </c>
      <c r="Q517" s="5">
        <v>19.587991543443334</v>
      </c>
      <c r="R517" s="5">
        <v>47.086566036360615</v>
      </c>
    </row>
    <row r="518" spans="1:18" x14ac:dyDescent="0.35">
      <c r="A518">
        <v>517</v>
      </c>
      <c r="B518">
        <v>259</v>
      </c>
      <c r="C518">
        <v>2</v>
      </c>
      <c r="D518" t="s">
        <v>19</v>
      </c>
      <c r="E518">
        <f t="shared" si="16"/>
        <v>2209</v>
      </c>
      <c r="F518">
        <f t="shared" si="15"/>
        <v>11</v>
      </c>
      <c r="G518">
        <v>2</v>
      </c>
      <c r="H518">
        <v>24.157</v>
      </c>
      <c r="I518">
        <v>78</v>
      </c>
      <c r="J518" t="str">
        <f>VLOOKUP(I518,'[1]Varieties List'!$A$1:$B$97,2,FALSE)</f>
        <v>NOS 511082.28</v>
      </c>
      <c r="K518" t="s">
        <v>20</v>
      </c>
      <c r="L518" s="4">
        <v>1.0758986741814895</v>
      </c>
      <c r="M518" s="5">
        <v>-27.217382562814571</v>
      </c>
      <c r="N518" s="5">
        <v>1203.2076976703545</v>
      </c>
      <c r="P518" s="4">
        <v>0.417417417197542</v>
      </c>
      <c r="Q518" s="5">
        <v>140.12537373483741</v>
      </c>
      <c r="R518" s="5">
        <v>44.192703353285083</v>
      </c>
    </row>
    <row r="519" spans="1:18" x14ac:dyDescent="0.35">
      <c r="A519">
        <v>518</v>
      </c>
      <c r="B519">
        <v>259</v>
      </c>
      <c r="C519">
        <v>2</v>
      </c>
      <c r="D519" t="s">
        <v>21</v>
      </c>
      <c r="E519">
        <f t="shared" si="16"/>
        <v>2209</v>
      </c>
      <c r="F519">
        <f t="shared" ref="F519:F582" si="17">F517</f>
        <v>12</v>
      </c>
      <c r="G519">
        <v>3</v>
      </c>
      <c r="H519">
        <v>24.626999999999999</v>
      </c>
      <c r="I519">
        <v>9</v>
      </c>
      <c r="J519" t="str">
        <f>VLOOKUP(I519,'[1]Varieties List'!$A$1:$B$97,2,FALSE)</f>
        <v>RGT Reform</v>
      </c>
      <c r="K519" t="s">
        <v>20</v>
      </c>
      <c r="L519" s="4">
        <v>1.0768117560824055</v>
      </c>
      <c r="M519" s="5">
        <v>-26.382825458343554</v>
      </c>
      <c r="N519" s="5">
        <v>1286.7980982564368</v>
      </c>
      <c r="P519" s="4">
        <v>0.38532212576128622</v>
      </c>
      <c r="Q519" s="5">
        <v>52.12185582879691</v>
      </c>
      <c r="R519" s="5">
        <v>49.723684898623503</v>
      </c>
    </row>
    <row r="520" spans="1:18" x14ac:dyDescent="0.35">
      <c r="A520">
        <v>519</v>
      </c>
      <c r="B520">
        <v>260</v>
      </c>
      <c r="C520">
        <v>2</v>
      </c>
      <c r="D520" t="s">
        <v>19</v>
      </c>
      <c r="E520">
        <f t="shared" si="16"/>
        <v>2210</v>
      </c>
      <c r="F520">
        <f t="shared" si="17"/>
        <v>11</v>
      </c>
      <c r="G520">
        <v>2</v>
      </c>
      <c r="H520">
        <v>17.727</v>
      </c>
      <c r="I520">
        <v>16</v>
      </c>
      <c r="J520" t="str">
        <f>VLOOKUP(I520,'[1]Varieties List'!$A$1:$B$97,2,FALSE)</f>
        <v>KWS 308</v>
      </c>
      <c r="K520" t="s">
        <v>20</v>
      </c>
      <c r="L520" s="4">
        <v>1.0762238472208518</v>
      </c>
      <c r="M520" s="5">
        <v>-26.92017608318541</v>
      </c>
      <c r="N520" s="5">
        <v>1374.4038009057906</v>
      </c>
      <c r="P520" s="4">
        <v>0.36824785089388867</v>
      </c>
      <c r="Q520" s="5">
        <v>5.3282410643946765</v>
      </c>
      <c r="R520" s="5">
        <v>52.263080254543738</v>
      </c>
    </row>
    <row r="521" spans="1:18" x14ac:dyDescent="0.35">
      <c r="A521">
        <v>520</v>
      </c>
      <c r="B521">
        <v>260</v>
      </c>
      <c r="C521">
        <v>2</v>
      </c>
      <c r="D521" t="s">
        <v>21</v>
      </c>
      <c r="E521">
        <f t="shared" si="16"/>
        <v>2210</v>
      </c>
      <c r="F521">
        <f t="shared" si="17"/>
        <v>12</v>
      </c>
      <c r="G521">
        <v>3</v>
      </c>
      <c r="H521">
        <v>27.397000000000002</v>
      </c>
      <c r="I521">
        <v>7</v>
      </c>
      <c r="J521" t="str">
        <f>VLOOKUP(I521,'[1]Varieties List'!$A$1:$B$97,2,FALSE)</f>
        <v>KWS Santiago</v>
      </c>
      <c r="K521" t="s">
        <v>20</v>
      </c>
      <c r="L521" s="4">
        <v>1.0763941527454524</v>
      </c>
      <c r="M521" s="5">
        <v>-26.764516933069469</v>
      </c>
      <c r="N521" s="5">
        <v>1417.0915652040603</v>
      </c>
      <c r="P521" s="4">
        <v>0.3753823300209998</v>
      </c>
      <c r="Q521" s="5">
        <v>24.878984013047916</v>
      </c>
      <c r="R521" s="5">
        <v>48.250915086194311</v>
      </c>
    </row>
    <row r="522" spans="1:18" x14ac:dyDescent="0.35">
      <c r="A522">
        <v>521</v>
      </c>
      <c r="B522">
        <v>261</v>
      </c>
      <c r="C522">
        <v>2</v>
      </c>
      <c r="D522" t="s">
        <v>19</v>
      </c>
      <c r="E522">
        <f t="shared" si="16"/>
        <v>2211</v>
      </c>
      <c r="F522">
        <f t="shared" si="17"/>
        <v>11</v>
      </c>
      <c r="G522">
        <v>2</v>
      </c>
      <c r="H522">
        <v>22.397000000000002</v>
      </c>
      <c r="I522">
        <v>87</v>
      </c>
      <c r="J522" t="str">
        <f>VLOOKUP(I522,'[1]Varieties List'!$A$1:$B$97,2,FALSE)</f>
        <v>512099.09</v>
      </c>
      <c r="K522" t="s">
        <v>20</v>
      </c>
      <c r="L522" s="4">
        <v>1.0758552616024231</v>
      </c>
      <c r="M522" s="5">
        <v>-27.257061288170711</v>
      </c>
      <c r="N522" s="5">
        <v>1176.0573792985294</v>
      </c>
      <c r="P522" s="4">
        <v>0.73890274781884169</v>
      </c>
      <c r="Q522" s="5">
        <v>1024.7604059483847</v>
      </c>
      <c r="R522" s="5">
        <v>43.1031943266659</v>
      </c>
    </row>
    <row r="523" spans="1:18" x14ac:dyDescent="0.35">
      <c r="A523">
        <v>522</v>
      </c>
      <c r="B523">
        <v>261</v>
      </c>
      <c r="C523">
        <v>2</v>
      </c>
      <c r="D523" t="s">
        <v>21</v>
      </c>
      <c r="E523">
        <f t="shared" si="16"/>
        <v>2211</v>
      </c>
      <c r="F523">
        <f t="shared" si="17"/>
        <v>12</v>
      </c>
      <c r="G523">
        <v>3</v>
      </c>
      <c r="H523">
        <v>23.187000000000001</v>
      </c>
      <c r="I523">
        <v>85</v>
      </c>
      <c r="J523" t="str">
        <f>VLOOKUP(I523,'[1]Varieties List'!$A$1:$B$97,2,FALSE)</f>
        <v>512068.15</v>
      </c>
      <c r="K523" t="s">
        <v>20</v>
      </c>
      <c r="L523" s="4">
        <v>1.0769181468652256</v>
      </c>
      <c r="M523" s="5">
        <v>-26.285583251922379</v>
      </c>
      <c r="N523" s="5">
        <v>1263.9012539900787</v>
      </c>
      <c r="P523" s="4">
        <v>0.37280307869974966</v>
      </c>
      <c r="Q523" s="5">
        <v>17.810691526569933</v>
      </c>
      <c r="R523" s="5">
        <v>46.407777106947826</v>
      </c>
    </row>
    <row r="524" spans="1:18" x14ac:dyDescent="0.35">
      <c r="A524">
        <v>523</v>
      </c>
      <c r="B524">
        <v>262</v>
      </c>
      <c r="C524">
        <v>2</v>
      </c>
      <c r="D524" t="s">
        <v>19</v>
      </c>
      <c r="E524">
        <f t="shared" si="16"/>
        <v>2212</v>
      </c>
      <c r="F524">
        <f t="shared" si="17"/>
        <v>11</v>
      </c>
      <c r="G524">
        <v>2</v>
      </c>
      <c r="H524">
        <v>28.486999999999998</v>
      </c>
      <c r="I524">
        <v>62</v>
      </c>
      <c r="J524" t="str">
        <f>VLOOKUP(I524,'[1]Varieties List'!$A$1:$B$97,2,FALSE)</f>
        <v>Br10092p91</v>
      </c>
      <c r="K524" t="s">
        <v>20</v>
      </c>
      <c r="L524" s="4">
        <v>1.0761176876100709</v>
      </c>
      <c r="M524" s="5">
        <v>-27.017205634326061</v>
      </c>
      <c r="N524" s="5">
        <v>1367.5984650292764</v>
      </c>
      <c r="P524" s="4">
        <v>0.52079863630825041</v>
      </c>
      <c r="Q524" s="5">
        <v>423.97701112606211</v>
      </c>
      <c r="R524" s="5">
        <v>54.249976629202848</v>
      </c>
    </row>
    <row r="525" spans="1:18" x14ac:dyDescent="0.35">
      <c r="A525">
        <v>524</v>
      </c>
      <c r="B525">
        <v>262</v>
      </c>
      <c r="C525">
        <v>2</v>
      </c>
      <c r="D525" t="s">
        <v>21</v>
      </c>
      <c r="E525">
        <f t="shared" si="16"/>
        <v>2212</v>
      </c>
      <c r="F525">
        <f t="shared" si="17"/>
        <v>12</v>
      </c>
      <c r="G525">
        <v>3</v>
      </c>
      <c r="H525">
        <v>26.897000000000002</v>
      </c>
      <c r="I525">
        <v>25</v>
      </c>
      <c r="J525" t="str">
        <f>VLOOKUP(I525,'[1]Varieties List'!$A$1:$B$97,2,FALSE)</f>
        <v>Sj M1090</v>
      </c>
      <c r="K525" t="s">
        <v>20</v>
      </c>
      <c r="L525" s="4">
        <v>1.0766918241004138</v>
      </c>
      <c r="M525" s="5">
        <v>-26.49244420122886</v>
      </c>
      <c r="N525" s="5">
        <v>1428.5798184171779</v>
      </c>
      <c r="P525" s="4">
        <v>0.43949796658747159</v>
      </c>
      <c r="Q525" s="5">
        <v>200.70196644598289</v>
      </c>
      <c r="R525" s="5">
        <v>53.480122129039046</v>
      </c>
    </row>
    <row r="526" spans="1:18" x14ac:dyDescent="0.35">
      <c r="A526">
        <v>525</v>
      </c>
      <c r="B526">
        <v>263</v>
      </c>
      <c r="C526">
        <v>2</v>
      </c>
      <c r="D526" t="s">
        <v>19</v>
      </c>
      <c r="E526">
        <f t="shared" si="16"/>
        <v>2213</v>
      </c>
      <c r="F526">
        <f t="shared" si="17"/>
        <v>11</v>
      </c>
      <c r="G526">
        <v>2</v>
      </c>
      <c r="H526">
        <v>27.056999999999999</v>
      </c>
      <c r="I526">
        <v>88</v>
      </c>
      <c r="J526" t="str">
        <f>VLOOKUP(I526,'[1]Varieties List'!$A$1:$B$97,2,FALSE)</f>
        <v>512102.04</v>
      </c>
      <c r="K526" t="s">
        <v>20</v>
      </c>
      <c r="L526" s="4">
        <v>1.0757343643067829</v>
      </c>
      <c r="M526" s="5">
        <v>-27.367560197136473</v>
      </c>
      <c r="N526" s="5">
        <v>1038.8214851081664</v>
      </c>
      <c r="P526" s="4">
        <v>0.48959593775879662</v>
      </c>
      <c r="Q526" s="5">
        <v>338.24227700714738</v>
      </c>
      <c r="R526" s="5">
        <v>36.929629949886497</v>
      </c>
    </row>
    <row r="527" spans="1:18" x14ac:dyDescent="0.35">
      <c r="A527">
        <v>526</v>
      </c>
      <c r="B527">
        <v>263</v>
      </c>
      <c r="C527">
        <v>2</v>
      </c>
      <c r="D527" t="s">
        <v>21</v>
      </c>
      <c r="E527">
        <f t="shared" si="16"/>
        <v>2213</v>
      </c>
      <c r="F527">
        <f t="shared" si="17"/>
        <v>12</v>
      </c>
      <c r="G527">
        <v>3</v>
      </c>
      <c r="H527">
        <v>31.026999999999997</v>
      </c>
      <c r="I527">
        <v>82</v>
      </c>
      <c r="J527" t="str">
        <f>VLOOKUP(I527,'[1]Varieties List'!$A$1:$B$97,2,FALSE)</f>
        <v>NOS 511192.39</v>
      </c>
      <c r="K527" t="s">
        <v>20</v>
      </c>
      <c r="L527" s="4">
        <v>1.0760656899428227</v>
      </c>
      <c r="M527" s="5">
        <v>-27.06473126304688</v>
      </c>
      <c r="N527" s="5">
        <v>1434.2878154597108</v>
      </c>
      <c r="P527" s="4">
        <v>0.46216200058328799</v>
      </c>
      <c r="Q527" s="5">
        <v>262.90726249170638</v>
      </c>
      <c r="R527" s="5">
        <v>47.51281092126078</v>
      </c>
    </row>
    <row r="528" spans="1:18" x14ac:dyDescent="0.35">
      <c r="A528">
        <v>527</v>
      </c>
      <c r="B528">
        <v>264</v>
      </c>
      <c r="C528">
        <v>2</v>
      </c>
      <c r="D528" t="s">
        <v>19</v>
      </c>
      <c r="E528">
        <f t="shared" si="16"/>
        <v>2214</v>
      </c>
      <c r="F528">
        <f t="shared" si="17"/>
        <v>11</v>
      </c>
      <c r="G528">
        <v>2</v>
      </c>
      <c r="H528">
        <v>28.026999999999997</v>
      </c>
      <c r="I528">
        <v>39</v>
      </c>
      <c r="J528" t="str">
        <f>VLOOKUP(I528,'[1]Varieties List'!$A$1:$B$97,2,FALSE)</f>
        <v>Sj M0471</v>
      </c>
      <c r="K528" t="s">
        <v>20</v>
      </c>
      <c r="L528" s="4">
        <v>1.0754905383295361</v>
      </c>
      <c r="M528" s="5">
        <v>-27.590413859716474</v>
      </c>
      <c r="N528" s="5">
        <v>1343.3984689187903</v>
      </c>
      <c r="P528" s="4">
        <v>0.50727572635870233</v>
      </c>
      <c r="Q528" s="5">
        <v>386.81390778814631</v>
      </c>
      <c r="R528" s="5">
        <v>46.077218249099865</v>
      </c>
    </row>
    <row r="529" spans="1:18" x14ac:dyDescent="0.35">
      <c r="A529">
        <v>528</v>
      </c>
      <c r="B529">
        <v>264</v>
      </c>
      <c r="C529">
        <v>2</v>
      </c>
      <c r="D529" t="s">
        <v>21</v>
      </c>
      <c r="E529">
        <f t="shared" si="16"/>
        <v>2214</v>
      </c>
      <c r="F529">
        <f t="shared" si="17"/>
        <v>12</v>
      </c>
      <c r="G529">
        <v>3</v>
      </c>
      <c r="H529">
        <v>19.066999999999997</v>
      </c>
      <c r="I529">
        <v>6</v>
      </c>
      <c r="J529" t="str">
        <f>VLOOKUP(I529,'[1]Varieties List'!$A$1:$B$97,2,FALSE)</f>
        <v>KWS Zyatt</v>
      </c>
      <c r="K529" t="s">
        <v>20</v>
      </c>
      <c r="L529" s="4">
        <v>1.0757175241481982</v>
      </c>
      <c r="M529" s="5">
        <v>-27.382951910819454</v>
      </c>
      <c r="N529" s="5">
        <v>1407.4443783124343</v>
      </c>
      <c r="P529" s="4">
        <v>0.47788475168499789</v>
      </c>
      <c r="Q529" s="5">
        <v>306.07767193351975</v>
      </c>
      <c r="R529" s="5">
        <v>54.406848201802248</v>
      </c>
    </row>
    <row r="530" spans="1:18" x14ac:dyDescent="0.35">
      <c r="A530">
        <v>529</v>
      </c>
      <c r="B530">
        <v>265</v>
      </c>
      <c r="C530">
        <v>2</v>
      </c>
      <c r="D530" t="s">
        <v>19</v>
      </c>
      <c r="E530">
        <f t="shared" si="16"/>
        <v>2215</v>
      </c>
      <c r="F530">
        <f t="shared" si="17"/>
        <v>11</v>
      </c>
      <c r="G530">
        <v>2</v>
      </c>
      <c r="H530">
        <v>26.636999999999997</v>
      </c>
      <c r="I530">
        <v>41</v>
      </c>
      <c r="J530" t="str">
        <f>VLOOKUP(I530,'[1]Varieties List'!$A$1:$B$97,2,FALSE)</f>
        <v>Sj M0493</v>
      </c>
      <c r="K530" t="s">
        <v>20</v>
      </c>
      <c r="L530" s="4">
        <v>1.0754536859217252</v>
      </c>
      <c r="M530" s="5">
        <v>-27.624096369047141</v>
      </c>
      <c r="N530" s="5">
        <v>1129.7154769705639</v>
      </c>
      <c r="P530" s="4">
        <v>0.4100000933617759</v>
      </c>
      <c r="Q530" s="5">
        <v>119.78244146884212</v>
      </c>
      <c r="R530" s="5">
        <v>41.422379021042197</v>
      </c>
    </row>
    <row r="531" spans="1:18" x14ac:dyDescent="0.35">
      <c r="A531">
        <v>530</v>
      </c>
      <c r="B531">
        <v>265</v>
      </c>
      <c r="C531">
        <v>2</v>
      </c>
      <c r="D531" t="s">
        <v>21</v>
      </c>
      <c r="E531">
        <f t="shared" si="16"/>
        <v>2215</v>
      </c>
      <c r="F531">
        <f t="shared" si="17"/>
        <v>12</v>
      </c>
      <c r="G531">
        <v>3</v>
      </c>
      <c r="H531">
        <v>25.907</v>
      </c>
      <c r="I531">
        <v>83</v>
      </c>
      <c r="J531" t="str">
        <f>VLOOKUP(I531,'[1]Varieties List'!$A$1:$B$97,2,FALSE)</f>
        <v>NOS 511085.12</v>
      </c>
      <c r="K531" t="s">
        <v>20</v>
      </c>
      <c r="L531" s="4">
        <v>1.0773387137880148</v>
      </c>
      <c r="M531" s="5">
        <v>-25.901178961513423</v>
      </c>
      <c r="N531" s="5">
        <v>1224.9643007180975</v>
      </c>
      <c r="P531" s="4">
        <v>0.38395221844172206</v>
      </c>
      <c r="Q531" s="5">
        <v>48.3669074265215</v>
      </c>
      <c r="R531" s="5">
        <v>52.808540149512048</v>
      </c>
    </row>
    <row r="532" spans="1:18" x14ac:dyDescent="0.35">
      <c r="A532">
        <v>531</v>
      </c>
      <c r="B532">
        <v>266</v>
      </c>
      <c r="C532">
        <v>2</v>
      </c>
      <c r="D532" t="s">
        <v>19</v>
      </c>
      <c r="E532">
        <f t="shared" si="16"/>
        <v>2216</v>
      </c>
      <c r="F532">
        <f t="shared" si="17"/>
        <v>11</v>
      </c>
      <c r="G532">
        <v>2</v>
      </c>
      <c r="H532">
        <v>21.106999999999996</v>
      </c>
      <c r="I532">
        <v>52</v>
      </c>
      <c r="J532" t="str">
        <f>VLOOKUP(I532,'[1]Varieties List'!$A$1:$B$97,2,FALSE)</f>
        <v>Kalmar</v>
      </c>
      <c r="K532" t="s">
        <v>20</v>
      </c>
      <c r="L532" s="4">
        <v>1.0764481011471343</v>
      </c>
      <c r="M532" s="5">
        <v>-26.715208013629262</v>
      </c>
      <c r="N532" s="5">
        <v>1375.0552974857778</v>
      </c>
      <c r="P532" s="4">
        <v>0.43539712856241369</v>
      </c>
      <c r="Q532" s="5">
        <v>189.4495446873083</v>
      </c>
      <c r="R532" s="5">
        <v>44.582879326421917</v>
      </c>
    </row>
    <row r="533" spans="1:18" x14ac:dyDescent="0.35">
      <c r="A533">
        <v>532</v>
      </c>
      <c r="B533">
        <v>266</v>
      </c>
      <c r="C533">
        <v>2</v>
      </c>
      <c r="D533" t="s">
        <v>21</v>
      </c>
      <c r="E533">
        <f t="shared" si="16"/>
        <v>2216</v>
      </c>
      <c r="F533">
        <f t="shared" si="17"/>
        <v>12</v>
      </c>
      <c r="G533">
        <v>3</v>
      </c>
      <c r="H533">
        <v>21.977</v>
      </c>
      <c r="I533">
        <v>69</v>
      </c>
      <c r="J533" t="str">
        <f>VLOOKUP(I533,'[1]Varieties List'!$A$1:$B$97,2,FALSE)</f>
        <v>NOS 510032.7</v>
      </c>
      <c r="K533" t="s">
        <v>20</v>
      </c>
      <c r="L533" s="4">
        <v>1.0765586280735553</v>
      </c>
      <c r="M533" s="5">
        <v>-26.614186070396034</v>
      </c>
      <c r="N533" s="5">
        <v>1373.3788889548637</v>
      </c>
      <c r="P533" s="4">
        <v>0.38582354384418971</v>
      </c>
      <c r="Q533" s="5">
        <v>53.496280486686025</v>
      </c>
      <c r="R533" s="5">
        <v>50.05152532291126</v>
      </c>
    </row>
    <row r="534" spans="1:18" x14ac:dyDescent="0.35">
      <c r="A534">
        <v>533</v>
      </c>
      <c r="B534">
        <v>267</v>
      </c>
      <c r="C534">
        <v>2</v>
      </c>
      <c r="D534" t="s">
        <v>19</v>
      </c>
      <c r="E534">
        <f t="shared" si="16"/>
        <v>2217</v>
      </c>
      <c r="F534">
        <f t="shared" si="17"/>
        <v>11</v>
      </c>
      <c r="G534">
        <v>2</v>
      </c>
      <c r="H534" t="s">
        <v>30</v>
      </c>
      <c r="I534">
        <v>28</v>
      </c>
      <c r="J534" t="str">
        <f>VLOOKUP(I534,'[1]Varieties List'!$A$1:$B$97,2,FALSE)</f>
        <v>Sj L123</v>
      </c>
      <c r="K534" t="s">
        <v>20</v>
      </c>
      <c r="L534" s="4" t="s">
        <v>30</v>
      </c>
      <c r="M534" s="6" t="s">
        <v>30</v>
      </c>
      <c r="N534" s="6" t="s">
        <v>30</v>
      </c>
      <c r="O534" s="6" t="s">
        <v>30</v>
      </c>
      <c r="P534" s="4" t="s">
        <v>30</v>
      </c>
      <c r="Q534" s="6" t="s">
        <v>30</v>
      </c>
      <c r="R534" s="6" t="s">
        <v>30</v>
      </c>
    </row>
    <row r="535" spans="1:18" x14ac:dyDescent="0.35">
      <c r="A535">
        <v>534</v>
      </c>
      <c r="B535">
        <v>267</v>
      </c>
      <c r="C535">
        <v>2</v>
      </c>
      <c r="D535" t="s">
        <v>21</v>
      </c>
      <c r="E535">
        <f t="shared" si="16"/>
        <v>2217</v>
      </c>
      <c r="F535">
        <f t="shared" si="17"/>
        <v>12</v>
      </c>
      <c r="G535">
        <v>3</v>
      </c>
      <c r="H535">
        <v>23.816999999999997</v>
      </c>
      <c r="I535">
        <v>45</v>
      </c>
      <c r="J535" t="str">
        <f>VLOOKUP(I535,'[1]Varieties List'!$A$1:$B$97,2,FALSE)</f>
        <v>Hardwicke</v>
      </c>
      <c r="K535" t="s">
        <v>20</v>
      </c>
      <c r="L535" s="4">
        <v>1.075633589758612</v>
      </c>
      <c r="M535" s="5">
        <v>-27.459666911458243</v>
      </c>
      <c r="N535" s="5">
        <v>1196.8259968528187</v>
      </c>
      <c r="P535" s="4">
        <v>0.38259852116845106</v>
      </c>
      <c r="Q535" s="5">
        <v>44.656492592919221</v>
      </c>
      <c r="R535" s="5">
        <v>44.125013932640833</v>
      </c>
    </row>
    <row r="536" spans="1:18" x14ac:dyDescent="0.35">
      <c r="A536">
        <v>535</v>
      </c>
      <c r="B536">
        <v>268</v>
      </c>
      <c r="C536">
        <v>2</v>
      </c>
      <c r="D536" t="s">
        <v>19</v>
      </c>
      <c r="E536">
        <f t="shared" si="16"/>
        <v>2218</v>
      </c>
      <c r="F536">
        <f t="shared" si="17"/>
        <v>11</v>
      </c>
      <c r="G536">
        <v>2</v>
      </c>
      <c r="H536">
        <v>28.206999999999997</v>
      </c>
      <c r="I536">
        <v>54</v>
      </c>
      <c r="J536" t="str">
        <f>VLOOKUP(I536,'[1]Varieties List'!$A$1:$B$97,2,FALSE)</f>
        <v>Elixer</v>
      </c>
      <c r="K536" t="s">
        <v>20</v>
      </c>
      <c r="L536" s="4">
        <v>1.0765080223447374</v>
      </c>
      <c r="M536" s="5">
        <v>-26.660439886784019</v>
      </c>
      <c r="N536" s="5">
        <v>1166.6269033987714</v>
      </c>
      <c r="P536" s="4">
        <v>0.37800074373619946</v>
      </c>
      <c r="Q536" s="5">
        <v>32.054973206567745</v>
      </c>
      <c r="R536" s="5">
        <v>38.47042448681573</v>
      </c>
    </row>
    <row r="537" spans="1:18" x14ac:dyDescent="0.35">
      <c r="A537">
        <v>536</v>
      </c>
      <c r="B537">
        <v>268</v>
      </c>
      <c r="C537">
        <v>2</v>
      </c>
      <c r="D537" t="s">
        <v>21</v>
      </c>
      <c r="E537">
        <f t="shared" si="16"/>
        <v>2218</v>
      </c>
      <c r="F537">
        <f t="shared" si="17"/>
        <v>12</v>
      </c>
      <c r="G537">
        <v>3</v>
      </c>
      <c r="H537">
        <v>18.687000000000001</v>
      </c>
      <c r="I537">
        <v>63</v>
      </c>
      <c r="J537" t="str">
        <f>VLOOKUP(I537,'[1]Varieties List'!$A$1:$B$97,2,FALSE)</f>
        <v>LGWD14-4219-B</v>
      </c>
      <c r="K537" t="s">
        <v>20</v>
      </c>
      <c r="L537" s="4">
        <v>1.0772390589555489</v>
      </c>
      <c r="M537" s="5">
        <v>-25.992265224738212</v>
      </c>
      <c r="N537" s="5">
        <v>1147.8105366122584</v>
      </c>
      <c r="P537" s="4">
        <v>0.39014571975177154</v>
      </c>
      <c r="Q537" s="5">
        <v>65.344263265624463</v>
      </c>
      <c r="R537" s="5">
        <v>45.735341107689521</v>
      </c>
    </row>
    <row r="538" spans="1:18" x14ac:dyDescent="0.35">
      <c r="A538">
        <v>537</v>
      </c>
      <c r="B538">
        <v>269</v>
      </c>
      <c r="C538">
        <v>2</v>
      </c>
      <c r="D538" t="s">
        <v>19</v>
      </c>
      <c r="E538">
        <f t="shared" si="16"/>
        <v>2219</v>
      </c>
      <c r="F538">
        <f t="shared" si="17"/>
        <v>11</v>
      </c>
      <c r="G538">
        <v>2</v>
      </c>
      <c r="H538">
        <v>24.977</v>
      </c>
      <c r="I538">
        <v>22</v>
      </c>
      <c r="J538" t="str">
        <f>VLOOKUP(I538,'[1]Varieties List'!$A$1:$B$97,2,FALSE)</f>
        <v>Sj N1127</v>
      </c>
      <c r="K538" t="s">
        <v>20</v>
      </c>
      <c r="L538" s="4">
        <v>1.0763053494911072</v>
      </c>
      <c r="M538" s="5">
        <v>-26.845683122598359</v>
      </c>
      <c r="N538" s="5">
        <v>1119.550881934839</v>
      </c>
      <c r="P538" s="4">
        <v>0.42045629430318759</v>
      </c>
      <c r="Q538" s="5">
        <v>148.46074694703861</v>
      </c>
      <c r="R538" s="5">
        <v>42.682180707444196</v>
      </c>
    </row>
    <row r="539" spans="1:18" x14ac:dyDescent="0.35">
      <c r="A539">
        <v>538</v>
      </c>
      <c r="B539">
        <v>269</v>
      </c>
      <c r="C539">
        <v>2</v>
      </c>
      <c r="D539" t="s">
        <v>21</v>
      </c>
      <c r="E539">
        <f t="shared" si="16"/>
        <v>2219</v>
      </c>
      <c r="F539">
        <f t="shared" si="17"/>
        <v>12</v>
      </c>
      <c r="G539">
        <v>3</v>
      </c>
      <c r="H539">
        <v>20.536999999999995</v>
      </c>
      <c r="I539">
        <v>87</v>
      </c>
      <c r="J539" t="str">
        <f>VLOOKUP(I539,'[1]Varieties List'!$A$1:$B$97,2,FALSE)</f>
        <v>512099.09</v>
      </c>
      <c r="K539" t="s">
        <v>20</v>
      </c>
      <c r="L539" s="4">
        <v>1.0762234470021921</v>
      </c>
      <c r="M539" s="5">
        <v>-26.920541882175488</v>
      </c>
      <c r="N539" s="5">
        <v>1253.1386337208692</v>
      </c>
      <c r="P539" s="4">
        <v>0.37225124243674684</v>
      </c>
      <c r="Q539" s="5">
        <v>16.298462960954907</v>
      </c>
      <c r="R539" s="5">
        <v>44.702063138243169</v>
      </c>
    </row>
    <row r="540" spans="1:18" x14ac:dyDescent="0.35">
      <c r="A540">
        <v>539</v>
      </c>
      <c r="B540">
        <v>270</v>
      </c>
      <c r="C540">
        <v>2</v>
      </c>
      <c r="D540" t="s">
        <v>19</v>
      </c>
      <c r="E540">
        <f t="shared" si="16"/>
        <v>2220</v>
      </c>
      <c r="F540">
        <f t="shared" si="17"/>
        <v>11</v>
      </c>
      <c r="G540">
        <v>2</v>
      </c>
      <c r="H540">
        <v>24.187000000000001</v>
      </c>
      <c r="I540">
        <v>37</v>
      </c>
      <c r="J540" t="str">
        <f>VLOOKUP(I540,'[1]Varieties List'!$A$1:$B$97,2,FALSE)</f>
        <v>Sj M0051</v>
      </c>
      <c r="K540" t="s">
        <v>20</v>
      </c>
      <c r="L540" s="4">
        <v>1.076501106578414</v>
      </c>
      <c r="M540" s="5">
        <v>-26.666760918160687</v>
      </c>
      <c r="N540" s="5">
        <v>1311.2836266265967</v>
      </c>
      <c r="P540" s="4">
        <v>0.37388962777491935</v>
      </c>
      <c r="Q540" s="5">
        <v>20.788273249790123</v>
      </c>
      <c r="R540" s="5">
        <v>56.526779058320528</v>
      </c>
    </row>
    <row r="541" spans="1:18" x14ac:dyDescent="0.35">
      <c r="A541">
        <v>540</v>
      </c>
      <c r="B541">
        <v>270</v>
      </c>
      <c r="C541">
        <v>2</v>
      </c>
      <c r="D541" t="s">
        <v>21</v>
      </c>
      <c r="E541">
        <f t="shared" si="16"/>
        <v>2220</v>
      </c>
      <c r="F541">
        <f t="shared" si="17"/>
        <v>12</v>
      </c>
      <c r="G541">
        <v>3</v>
      </c>
      <c r="H541">
        <v>19.996999999999996</v>
      </c>
      <c r="I541">
        <v>68</v>
      </c>
      <c r="J541" t="str">
        <f>VLOOKUP(I541,'[1]Varieties List'!$A$1:$B$97,2,FALSE)</f>
        <v>NOS 509133.05</v>
      </c>
      <c r="K541" t="s">
        <v>20</v>
      </c>
      <c r="L541" s="4">
        <v>1.0770425632853129</v>
      </c>
      <c r="M541" s="5">
        <v>-26.171865173044335</v>
      </c>
      <c r="N541" s="5">
        <v>1292.9890031794507</v>
      </c>
      <c r="P541" s="4">
        <v>0.38262906384332501</v>
      </c>
      <c r="Q541" s="5">
        <v>44.740207387142576</v>
      </c>
      <c r="R541" s="5">
        <v>48.833662641013738</v>
      </c>
    </row>
    <row r="542" spans="1:18" x14ac:dyDescent="0.35">
      <c r="A542">
        <v>541</v>
      </c>
      <c r="B542">
        <v>271</v>
      </c>
      <c r="C542">
        <v>2</v>
      </c>
      <c r="D542" t="s">
        <v>19</v>
      </c>
      <c r="E542">
        <f t="shared" si="16"/>
        <v>2221</v>
      </c>
      <c r="F542">
        <f t="shared" si="17"/>
        <v>11</v>
      </c>
      <c r="G542">
        <v>2</v>
      </c>
      <c r="H542">
        <v>28.916999999999998</v>
      </c>
      <c r="I542" t="s">
        <v>24</v>
      </c>
      <c r="J542" t="str">
        <f>VLOOKUP(I542,'[1]Varieties List'!$A$1:$B$97,2,FALSE)</f>
        <v>KWS Dacanto</v>
      </c>
      <c r="K542" t="s">
        <v>23</v>
      </c>
      <c r="L542" s="4">
        <v>1.0764112451885692</v>
      </c>
      <c r="M542" s="5">
        <v>-26.74889442043882</v>
      </c>
      <c r="N542" s="5">
        <v>1250.4158577556952</v>
      </c>
      <c r="P542" s="4">
        <v>0.41969240067647878</v>
      </c>
      <c r="Q542" s="5">
        <v>146.36540589898527</v>
      </c>
      <c r="R542" s="5">
        <v>45.181245784476587</v>
      </c>
    </row>
    <row r="543" spans="1:18" x14ac:dyDescent="0.35">
      <c r="A543">
        <v>542</v>
      </c>
      <c r="B543">
        <v>271</v>
      </c>
      <c r="C543">
        <v>2</v>
      </c>
      <c r="D543" t="s">
        <v>21</v>
      </c>
      <c r="E543">
        <f t="shared" si="16"/>
        <v>2221</v>
      </c>
      <c r="F543">
        <f t="shared" si="17"/>
        <v>12</v>
      </c>
      <c r="G543">
        <v>3</v>
      </c>
      <c r="H543">
        <v>26.216999999999995</v>
      </c>
      <c r="I543" t="s">
        <v>27</v>
      </c>
      <c r="J543" t="str">
        <f>VLOOKUP(I543,'[1]Varieties List'!$A$1:$B$97,2,FALSE)</f>
        <v>KWS Montana</v>
      </c>
      <c r="K543" t="s">
        <v>23</v>
      </c>
      <c r="L543" s="4">
        <v>1.077092979496864</v>
      </c>
      <c r="M543" s="5">
        <v>-26.125784078197118</v>
      </c>
      <c r="N543" s="5">
        <v>1189.8769022707768</v>
      </c>
      <c r="P543" s="4">
        <v>0.39141485848863478</v>
      </c>
      <c r="Q543" s="5">
        <v>68.823431692555545</v>
      </c>
      <c r="R543" s="5">
        <v>49.101573717514611</v>
      </c>
    </row>
    <row r="544" spans="1:18" x14ac:dyDescent="0.35">
      <c r="A544">
        <v>543</v>
      </c>
      <c r="B544">
        <v>272</v>
      </c>
      <c r="C544">
        <v>2</v>
      </c>
      <c r="D544" t="s">
        <v>19</v>
      </c>
      <c r="E544">
        <f t="shared" si="16"/>
        <v>2222</v>
      </c>
      <c r="F544">
        <f t="shared" si="17"/>
        <v>11</v>
      </c>
      <c r="G544">
        <v>2</v>
      </c>
      <c r="H544">
        <v>23.977</v>
      </c>
      <c r="I544">
        <v>8</v>
      </c>
      <c r="J544" t="str">
        <f>VLOOKUP(I544,'[1]Varieties List'!$A$1:$B$97,2,FALSE)</f>
        <v>Evolution</v>
      </c>
      <c r="K544" t="s">
        <v>20</v>
      </c>
      <c r="L544" s="4">
        <v>1.0761582744294294</v>
      </c>
      <c r="M544" s="5">
        <v>-26.980109433377436</v>
      </c>
      <c r="N544" s="5">
        <v>1466.2356045481779</v>
      </c>
      <c r="P544" s="4">
        <v>0.37593261347408358</v>
      </c>
      <c r="Q544" s="5">
        <v>26.387052090563561</v>
      </c>
      <c r="R544" s="5">
        <v>48.882952157491118</v>
      </c>
    </row>
    <row r="545" spans="1:18" x14ac:dyDescent="0.35">
      <c r="A545">
        <v>544</v>
      </c>
      <c r="B545">
        <v>272</v>
      </c>
      <c r="C545">
        <v>2</v>
      </c>
      <c r="D545" t="s">
        <v>21</v>
      </c>
      <c r="E545">
        <f t="shared" si="16"/>
        <v>2222</v>
      </c>
      <c r="F545">
        <f t="shared" si="17"/>
        <v>12</v>
      </c>
      <c r="G545">
        <v>3</v>
      </c>
      <c r="H545">
        <v>23.507000000000001</v>
      </c>
      <c r="I545">
        <v>16</v>
      </c>
      <c r="J545" t="str">
        <f>VLOOKUP(I545,'[1]Varieties List'!$A$1:$B$97,2,FALSE)</f>
        <v>KWS 308</v>
      </c>
      <c r="K545" t="s">
        <v>20</v>
      </c>
      <c r="L545" s="4">
        <v>1.075734588346986</v>
      </c>
      <c r="M545" s="5">
        <v>-27.367355426900154</v>
      </c>
      <c r="N545" s="5">
        <v>1211.0624392545474</v>
      </c>
      <c r="P545" s="4">
        <v>0.38448344107699411</v>
      </c>
      <c r="Q545" s="5">
        <v>49.822988989962376</v>
      </c>
      <c r="R545" s="5">
        <v>46.819462686618571</v>
      </c>
    </row>
    <row r="546" spans="1:18" x14ac:dyDescent="0.35">
      <c r="A546">
        <v>545</v>
      </c>
      <c r="B546">
        <v>273</v>
      </c>
      <c r="C546">
        <v>2</v>
      </c>
      <c r="D546" t="s">
        <v>19</v>
      </c>
      <c r="E546">
        <f t="shared" si="16"/>
        <v>2223</v>
      </c>
      <c r="F546">
        <f t="shared" si="17"/>
        <v>11</v>
      </c>
      <c r="G546">
        <v>2</v>
      </c>
      <c r="H546">
        <v>23.797000000000001</v>
      </c>
      <c r="I546" t="s">
        <v>22</v>
      </c>
      <c r="J546" t="str">
        <f>VLOOKUP(I546,'[1]Varieties List'!$A$1:$B$97,2,FALSE)</f>
        <v>Torp</v>
      </c>
      <c r="K546" t="s">
        <v>23</v>
      </c>
      <c r="L546" s="4">
        <v>1.0761439976176841</v>
      </c>
      <c r="M546" s="5">
        <v>-26.993158389335118</v>
      </c>
      <c r="N546" s="5">
        <v>1229.1815898362997</v>
      </c>
      <c r="P546" s="4">
        <v>0.37266378096166691</v>
      </c>
      <c r="Q546" s="5">
        <v>17.428964363930614</v>
      </c>
      <c r="R546" s="5">
        <v>46.155563004007618</v>
      </c>
    </row>
    <row r="547" spans="1:18" x14ac:dyDescent="0.35">
      <c r="A547">
        <v>546</v>
      </c>
      <c r="B547">
        <v>273</v>
      </c>
      <c r="C547">
        <v>2</v>
      </c>
      <c r="D547" t="s">
        <v>21</v>
      </c>
      <c r="E547">
        <f t="shared" si="16"/>
        <v>2223</v>
      </c>
      <c r="F547">
        <f t="shared" si="17"/>
        <v>12</v>
      </c>
      <c r="G547">
        <v>3</v>
      </c>
      <c r="H547">
        <v>26.337</v>
      </c>
      <c r="I547" t="s">
        <v>24</v>
      </c>
      <c r="J547" t="str">
        <f>VLOOKUP(I547,'[1]Varieties List'!$A$1:$B$97,2,FALSE)</f>
        <v>KWS Dacanto</v>
      </c>
      <c r="K547" t="s">
        <v>23</v>
      </c>
      <c r="L547" s="4">
        <v>1.0761069923457829</v>
      </c>
      <c r="M547" s="5">
        <v>-27.026981060777587</v>
      </c>
      <c r="N547" s="5">
        <v>1095.3758207846395</v>
      </c>
      <c r="P547" s="4">
        <v>0.39374745295807873</v>
      </c>
      <c r="Q547" s="5">
        <v>75.218148242387969</v>
      </c>
      <c r="R547" s="5">
        <v>36.383566119155105</v>
      </c>
    </row>
    <row r="548" spans="1:18" x14ac:dyDescent="0.35">
      <c r="A548">
        <v>547</v>
      </c>
      <c r="B548">
        <v>274</v>
      </c>
      <c r="C548">
        <v>2</v>
      </c>
      <c r="D548" t="s">
        <v>19</v>
      </c>
      <c r="E548">
        <f t="shared" si="16"/>
        <v>2224</v>
      </c>
      <c r="F548">
        <f t="shared" si="17"/>
        <v>11</v>
      </c>
      <c r="G548">
        <v>2</v>
      </c>
      <c r="H548">
        <v>29.206999999999997</v>
      </c>
      <c r="I548">
        <v>57</v>
      </c>
      <c r="J548" t="str">
        <f>VLOOKUP(I548,'[1]Varieties List'!$A$1:$B$97,2,FALSE)</f>
        <v>LG Mocca</v>
      </c>
      <c r="K548" t="s">
        <v>20</v>
      </c>
      <c r="L548" s="4">
        <v>1.076220209777867</v>
      </c>
      <c r="M548" s="5">
        <v>-26.923500698105148</v>
      </c>
      <c r="N548" s="5">
        <v>1328.9979865405401</v>
      </c>
      <c r="P548" s="4">
        <v>0.36811674543075629</v>
      </c>
      <c r="Q548" s="5">
        <v>4.9689965781493415</v>
      </c>
      <c r="R548" s="5">
        <v>45.261713294132178</v>
      </c>
    </row>
    <row r="549" spans="1:18" x14ac:dyDescent="0.35">
      <c r="A549">
        <v>548</v>
      </c>
      <c r="B549">
        <v>274</v>
      </c>
      <c r="C549">
        <v>2</v>
      </c>
      <c r="D549" t="s">
        <v>21</v>
      </c>
      <c r="E549">
        <f t="shared" si="16"/>
        <v>2224</v>
      </c>
      <c r="F549">
        <f t="shared" si="17"/>
        <v>12</v>
      </c>
      <c r="G549">
        <v>3</v>
      </c>
      <c r="H549">
        <v>26.166999999999998</v>
      </c>
      <c r="I549">
        <v>33</v>
      </c>
      <c r="J549" t="str">
        <f>VLOOKUP(I549,'[1]Varieties List'!$A$1:$B$97,2,FALSE)</f>
        <v>Sj L632</v>
      </c>
      <c r="K549" t="s">
        <v>20</v>
      </c>
      <c r="L549" s="4">
        <v>1.0761208024463513</v>
      </c>
      <c r="M549" s="5">
        <v>-27.01435868670497</v>
      </c>
      <c r="N549" s="5">
        <v>1174.101498651504</v>
      </c>
      <c r="P549" s="4">
        <v>0.39068118389978879</v>
      </c>
      <c r="Q549" s="5">
        <v>66.812153403777501</v>
      </c>
      <c r="R549" s="5">
        <v>46.33329689268448</v>
      </c>
    </row>
    <row r="550" spans="1:18" x14ac:dyDescent="0.35">
      <c r="A550">
        <v>549</v>
      </c>
      <c r="B550">
        <v>275</v>
      </c>
      <c r="C550">
        <v>2</v>
      </c>
      <c r="D550" t="s">
        <v>19</v>
      </c>
      <c r="E550">
        <f t="shared" si="16"/>
        <v>2225</v>
      </c>
      <c r="F550">
        <f t="shared" si="17"/>
        <v>11</v>
      </c>
      <c r="G550">
        <v>2</v>
      </c>
      <c r="H550">
        <v>23.266999999999999</v>
      </c>
      <c r="I550" t="s">
        <v>27</v>
      </c>
      <c r="J550" t="str">
        <f>VLOOKUP(I550,'[1]Varieties List'!$A$1:$B$97,2,FALSE)</f>
        <v>KWS Montana</v>
      </c>
      <c r="K550" t="s">
        <v>23</v>
      </c>
      <c r="L550" s="4">
        <v>1.0772131291486124</v>
      </c>
      <c r="M550" s="5">
        <v>-26.015965492584023</v>
      </c>
      <c r="N550" s="5">
        <v>1108.3466856561029</v>
      </c>
      <c r="P550" s="4">
        <v>0.38078185261148045</v>
      </c>
      <c r="Q550" s="5">
        <v>39.677255671727032</v>
      </c>
      <c r="R550" s="5">
        <v>43.929757376782675</v>
      </c>
    </row>
    <row r="551" spans="1:18" x14ac:dyDescent="0.35">
      <c r="A551">
        <v>550</v>
      </c>
      <c r="B551">
        <v>275</v>
      </c>
      <c r="C551">
        <v>2</v>
      </c>
      <c r="D551" t="s">
        <v>21</v>
      </c>
      <c r="E551">
        <f t="shared" si="16"/>
        <v>2225</v>
      </c>
      <c r="F551">
        <f t="shared" si="17"/>
        <v>12</v>
      </c>
      <c r="G551">
        <v>3</v>
      </c>
      <c r="H551">
        <v>21.437000000000001</v>
      </c>
      <c r="I551" t="s">
        <v>25</v>
      </c>
      <c r="J551" t="str">
        <f>VLOOKUP(I551,'[1]Varieties List'!$A$1:$B$97,2,FALSE)</f>
        <v>Claire</v>
      </c>
      <c r="K551" t="s">
        <v>23</v>
      </c>
      <c r="L551" s="4">
        <v>1.0755923028462506</v>
      </c>
      <c r="M551" s="5">
        <v>-27.497402594227996</v>
      </c>
      <c r="N551" s="5">
        <v>1216.1497741942719</v>
      </c>
      <c r="P551" s="4">
        <v>0.40111630369579382</v>
      </c>
      <c r="Q551" s="5">
        <v>95.421532191430558</v>
      </c>
      <c r="R551" s="5">
        <v>41.64292893350914</v>
      </c>
    </row>
    <row r="552" spans="1:18" x14ac:dyDescent="0.35">
      <c r="A552">
        <v>551</v>
      </c>
      <c r="B552">
        <v>276</v>
      </c>
      <c r="C552">
        <v>2</v>
      </c>
      <c r="D552" t="s">
        <v>19</v>
      </c>
      <c r="E552">
        <f t="shared" si="16"/>
        <v>2226</v>
      </c>
      <c r="F552">
        <f t="shared" si="17"/>
        <v>11</v>
      </c>
      <c r="G552">
        <v>2</v>
      </c>
      <c r="H552">
        <v>20.897000000000002</v>
      </c>
      <c r="I552">
        <v>67</v>
      </c>
      <c r="J552" t="str">
        <f>VLOOKUP(I552,'[1]Varieties List'!$A$1:$B$97,2,FALSE)</f>
        <v>NOS 509011.08</v>
      </c>
      <c r="K552" t="s">
        <v>20</v>
      </c>
      <c r="L552" s="4">
        <v>1.0752247243241475</v>
      </c>
      <c r="M552" s="5">
        <v>-27.833363032543723</v>
      </c>
      <c r="N552" s="5">
        <v>1386.8835625323316</v>
      </c>
      <c r="P552" s="4">
        <v>0.38250264228369052</v>
      </c>
      <c r="Q552" s="5">
        <v>44.393697308778187</v>
      </c>
      <c r="R552" s="5">
        <v>52.444910590094054</v>
      </c>
    </row>
    <row r="553" spans="1:18" x14ac:dyDescent="0.35">
      <c r="A553">
        <v>552</v>
      </c>
      <c r="B553">
        <v>276</v>
      </c>
      <c r="C553">
        <v>2</v>
      </c>
      <c r="D553" t="s">
        <v>21</v>
      </c>
      <c r="E553">
        <f t="shared" si="16"/>
        <v>2226</v>
      </c>
      <c r="F553">
        <f t="shared" si="17"/>
        <v>12</v>
      </c>
      <c r="G553">
        <v>3</v>
      </c>
      <c r="H553">
        <v>25.606999999999996</v>
      </c>
      <c r="I553">
        <v>75</v>
      </c>
      <c r="J553" t="str">
        <f>VLOOKUP(I553,'[1]Varieties List'!$A$1:$B$97,2,FALSE)</f>
        <v>NOS 510052.5</v>
      </c>
      <c r="K553" t="s">
        <v>20</v>
      </c>
      <c r="L553" s="4">
        <v>1.0763400378101828</v>
      </c>
      <c r="M553" s="5">
        <v>-26.813978010425451</v>
      </c>
      <c r="N553" s="5">
        <v>1465.8377893520403</v>
      </c>
      <c r="P553" s="4">
        <v>0.39257569955259453</v>
      </c>
      <c r="Q553" s="5">
        <v>72.005794651772419</v>
      </c>
      <c r="R553" s="5">
        <v>50.512981731465963</v>
      </c>
    </row>
    <row r="554" spans="1:18" x14ac:dyDescent="0.35">
      <c r="A554">
        <v>553</v>
      </c>
      <c r="B554">
        <v>277</v>
      </c>
      <c r="C554">
        <v>2</v>
      </c>
      <c r="D554" t="s">
        <v>19</v>
      </c>
      <c r="E554">
        <f t="shared" si="16"/>
        <v>2227</v>
      </c>
      <c r="F554">
        <f t="shared" si="17"/>
        <v>11</v>
      </c>
      <c r="G554">
        <v>2</v>
      </c>
      <c r="H554">
        <v>26.706999999999997</v>
      </c>
      <c r="I554" t="s">
        <v>28</v>
      </c>
      <c r="J554" t="str">
        <f>VLOOKUP(I554,'[1]Varieties List'!$A$1:$B$97,2,FALSE)</f>
        <v>Ohio</v>
      </c>
      <c r="K554" t="s">
        <v>23</v>
      </c>
      <c r="L554" s="4">
        <v>1.0768857652093806</v>
      </c>
      <c r="M554" s="5">
        <v>-26.315180421285074</v>
      </c>
      <c r="N554" s="5">
        <v>1278.3043528071091</v>
      </c>
      <c r="P554" s="4">
        <v>0.38396682694197198</v>
      </c>
      <c r="Q554" s="5">
        <v>48.40694912685148</v>
      </c>
      <c r="R554" s="5">
        <v>48.33486852153532</v>
      </c>
    </row>
    <row r="555" spans="1:18" x14ac:dyDescent="0.35">
      <c r="A555">
        <v>554</v>
      </c>
      <c r="B555">
        <v>277</v>
      </c>
      <c r="C555">
        <v>2</v>
      </c>
      <c r="D555" t="s">
        <v>21</v>
      </c>
      <c r="E555">
        <f t="shared" si="16"/>
        <v>2227</v>
      </c>
      <c r="F555">
        <f t="shared" si="17"/>
        <v>12</v>
      </c>
      <c r="G555">
        <v>3</v>
      </c>
      <c r="H555">
        <v>25.007000000000001</v>
      </c>
      <c r="I555" t="s">
        <v>26</v>
      </c>
      <c r="J555" t="str">
        <f>VLOOKUP(I555,'[1]Varieties List'!$A$1:$B$97,2,FALSE)</f>
        <v>Sherif</v>
      </c>
      <c r="K555" t="s">
        <v>23</v>
      </c>
      <c r="L555" s="4">
        <v>1.0763634956767856</v>
      </c>
      <c r="M555" s="5">
        <v>-26.792537515499138</v>
      </c>
      <c r="N555" s="5">
        <v>1259.8375587995736</v>
      </c>
      <c r="P555" s="4">
        <v>0.37644198922123556</v>
      </c>
      <c r="Q555" s="5">
        <v>27.783026238456255</v>
      </c>
      <c r="R555" s="5">
        <v>43.691278978615102</v>
      </c>
    </row>
    <row r="556" spans="1:18" x14ac:dyDescent="0.35">
      <c r="A556">
        <v>555</v>
      </c>
      <c r="B556">
        <v>278</v>
      </c>
      <c r="C556">
        <v>2</v>
      </c>
      <c r="D556" t="s">
        <v>19</v>
      </c>
      <c r="E556">
        <f t="shared" si="16"/>
        <v>2228</v>
      </c>
      <c r="F556">
        <f t="shared" si="17"/>
        <v>11</v>
      </c>
      <c r="G556">
        <v>2</v>
      </c>
      <c r="H556">
        <v>23.867000000000001</v>
      </c>
      <c r="I556">
        <v>79</v>
      </c>
      <c r="J556" t="str">
        <f>VLOOKUP(I556,'[1]Varieties List'!$A$1:$B$97,2,FALSE)</f>
        <v>NOS 511167.10</v>
      </c>
      <c r="K556" t="s">
        <v>20</v>
      </c>
      <c r="L556" s="4">
        <v>1.0753964104230513</v>
      </c>
      <c r="M556" s="5">
        <v>-27.676445205865821</v>
      </c>
      <c r="N556" s="5">
        <v>1465.2400892105779</v>
      </c>
      <c r="P556" s="4">
        <v>0.45761549835075721</v>
      </c>
      <c r="Q556" s="5">
        <v>250.42634261976502</v>
      </c>
      <c r="R556" s="5">
        <v>54.137920774170745</v>
      </c>
    </row>
    <row r="557" spans="1:18" x14ac:dyDescent="0.35">
      <c r="A557">
        <v>556</v>
      </c>
      <c r="B557">
        <v>278</v>
      </c>
      <c r="C557">
        <v>2</v>
      </c>
      <c r="D557" t="s">
        <v>21</v>
      </c>
      <c r="E557">
        <f t="shared" si="16"/>
        <v>2228</v>
      </c>
      <c r="F557">
        <f t="shared" si="17"/>
        <v>12</v>
      </c>
      <c r="G557">
        <v>3</v>
      </c>
      <c r="H557">
        <v>23.306999999999999</v>
      </c>
      <c r="I557">
        <v>32</v>
      </c>
      <c r="J557" t="str">
        <f>VLOOKUP(I557,'[1]Varieties List'!$A$1:$B$97,2,FALSE)</f>
        <v>Stinger</v>
      </c>
      <c r="K557" t="s">
        <v>20</v>
      </c>
      <c r="L557" s="4">
        <v>1.0762547113101006</v>
      </c>
      <c r="M557" s="5">
        <v>-26.891966363384441</v>
      </c>
      <c r="N557" s="5">
        <v>1389.9105841612247</v>
      </c>
      <c r="P557" s="4">
        <v>0.37991999237114055</v>
      </c>
      <c r="Q557" s="5">
        <v>37.315079627991508</v>
      </c>
      <c r="R557" s="5">
        <v>52.621856160479609</v>
      </c>
    </row>
    <row r="558" spans="1:18" x14ac:dyDescent="0.35">
      <c r="A558">
        <v>557</v>
      </c>
      <c r="B558">
        <v>279</v>
      </c>
      <c r="C558">
        <v>2</v>
      </c>
      <c r="D558" t="s">
        <v>19</v>
      </c>
      <c r="E558">
        <f t="shared" si="16"/>
        <v>2229</v>
      </c>
      <c r="F558">
        <f t="shared" si="17"/>
        <v>11</v>
      </c>
      <c r="G558">
        <v>2</v>
      </c>
      <c r="H558">
        <v>22.477</v>
      </c>
      <c r="I558" s="7" t="s">
        <v>29</v>
      </c>
      <c r="J558" t="str">
        <f>VLOOKUP(I558,'[1]Varieties List'!$A$1:$B$97,2,FALSE)</f>
        <v xml:space="preserve"> Benchmark</v>
      </c>
      <c r="K558" t="s">
        <v>23</v>
      </c>
      <c r="L558" s="4">
        <v>1.0763485736403993</v>
      </c>
      <c r="M558" s="5">
        <v>-26.806176261019086</v>
      </c>
      <c r="N558" s="5">
        <v>1091.5309770775762</v>
      </c>
      <c r="P558" s="4">
        <v>0.44962734598992693</v>
      </c>
      <c r="Q558" s="5">
        <v>228.50027044128714</v>
      </c>
      <c r="R558" s="5">
        <v>44.354956648186494</v>
      </c>
    </row>
    <row r="559" spans="1:18" x14ac:dyDescent="0.35">
      <c r="A559">
        <v>558</v>
      </c>
      <c r="B559">
        <v>279</v>
      </c>
      <c r="C559">
        <v>2</v>
      </c>
      <c r="D559" t="s">
        <v>21</v>
      </c>
      <c r="E559">
        <f t="shared" si="16"/>
        <v>2229</v>
      </c>
      <c r="F559">
        <f t="shared" si="17"/>
        <v>12</v>
      </c>
      <c r="G559">
        <v>3</v>
      </c>
      <c r="H559">
        <v>22.316999999999997</v>
      </c>
      <c r="I559" s="7" t="s">
        <v>29</v>
      </c>
      <c r="J559" t="str">
        <f>VLOOKUP(I559,'[1]Varieties List'!$A$1:$B$97,2,FALSE)</f>
        <v xml:space="preserve"> Benchmark</v>
      </c>
      <c r="K559" t="s">
        <v>23</v>
      </c>
      <c r="L559" s="4">
        <v>1.0761895416992338</v>
      </c>
      <c r="M559" s="5">
        <v>-26.951531245073788</v>
      </c>
      <c r="N559" s="5">
        <v>1292.2349185730675</v>
      </c>
      <c r="P559" s="4">
        <v>0.40905644150920117</v>
      </c>
      <c r="Q559" s="5">
        <v>117.19457628655934</v>
      </c>
      <c r="R559" s="5">
        <v>48.679444985303398</v>
      </c>
    </row>
    <row r="560" spans="1:18" x14ac:dyDescent="0.35">
      <c r="A560">
        <v>559</v>
      </c>
      <c r="B560">
        <v>280</v>
      </c>
      <c r="C560">
        <v>2</v>
      </c>
      <c r="D560" t="s">
        <v>19</v>
      </c>
      <c r="E560">
        <f t="shared" si="16"/>
        <v>2230</v>
      </c>
      <c r="F560">
        <f t="shared" si="17"/>
        <v>11</v>
      </c>
      <c r="G560">
        <v>2</v>
      </c>
      <c r="H560">
        <v>27.526999999999997</v>
      </c>
      <c r="I560">
        <v>6</v>
      </c>
      <c r="J560" t="str">
        <f>VLOOKUP(I560,'[1]Varieties List'!$A$1:$B$97,2,FALSE)</f>
        <v>KWS Zyatt</v>
      </c>
      <c r="K560" t="s">
        <v>20</v>
      </c>
      <c r="L560" s="4">
        <v>1.075824907591217</v>
      </c>
      <c r="M560" s="5">
        <v>-27.28480457368584</v>
      </c>
      <c r="N560" s="5">
        <v>1289.3002912902909</v>
      </c>
      <c r="P560" s="4">
        <v>0.49035195275183019</v>
      </c>
      <c r="Q560" s="5">
        <v>340.31892151660458</v>
      </c>
      <c r="R560" s="5">
        <v>51.364013309842086</v>
      </c>
    </row>
    <row r="561" spans="1:18" x14ac:dyDescent="0.35">
      <c r="A561">
        <v>560</v>
      </c>
      <c r="B561">
        <v>280</v>
      </c>
      <c r="C561">
        <v>2</v>
      </c>
      <c r="D561" t="s">
        <v>21</v>
      </c>
      <c r="E561">
        <f t="shared" ref="E561:E601" si="18">E559+1</f>
        <v>2230</v>
      </c>
      <c r="F561">
        <f t="shared" si="17"/>
        <v>12</v>
      </c>
      <c r="G561">
        <v>3</v>
      </c>
      <c r="H561">
        <v>20.416999999999998</v>
      </c>
      <c r="I561">
        <v>44</v>
      </c>
      <c r="J561" t="str">
        <f>VLOOKUP(I561,'[1]Varieties List'!$A$1:$B$97,2,FALSE)</f>
        <v>Rockefeller</v>
      </c>
      <c r="K561" t="s">
        <v>20</v>
      </c>
      <c r="L561" s="4">
        <v>1.0766076138118557</v>
      </c>
      <c r="M561" s="5">
        <v>-26.569412886035501</v>
      </c>
      <c r="N561" s="5">
        <v>1279.146396999349</v>
      </c>
      <c r="P561" s="4">
        <v>0.38525531831982285</v>
      </c>
      <c r="Q561" s="5">
        <v>51.938732654273089</v>
      </c>
      <c r="R561" s="5">
        <v>46.363724101126692</v>
      </c>
    </row>
    <row r="562" spans="1:18" x14ac:dyDescent="0.35">
      <c r="A562">
        <v>561</v>
      </c>
      <c r="B562">
        <v>281</v>
      </c>
      <c r="C562">
        <v>2</v>
      </c>
      <c r="D562" t="s">
        <v>19</v>
      </c>
      <c r="E562">
        <f t="shared" si="18"/>
        <v>2231</v>
      </c>
      <c r="F562">
        <f t="shared" si="17"/>
        <v>11</v>
      </c>
      <c r="G562">
        <v>2</v>
      </c>
      <c r="H562">
        <v>23.276999999999997</v>
      </c>
      <c r="I562" t="s">
        <v>25</v>
      </c>
      <c r="J562" t="str">
        <f>VLOOKUP(I562,'[1]Varieties List'!$A$1:$B$97,2,FALSE)</f>
        <v>Claire</v>
      </c>
      <c r="K562" t="s">
        <v>23</v>
      </c>
      <c r="L562" s="4">
        <v>1.079265834841217</v>
      </c>
      <c r="M562" s="5">
        <v>-24.139720458438131</v>
      </c>
      <c r="N562" s="5">
        <v>1080.1686619568086</v>
      </c>
      <c r="P562" s="4">
        <v>0.5660542138128597</v>
      </c>
      <c r="Q562" s="5">
        <v>548.42004122067613</v>
      </c>
      <c r="R562" s="5">
        <v>34.809618201119164</v>
      </c>
    </row>
    <row r="563" spans="1:18" x14ac:dyDescent="0.35">
      <c r="A563">
        <v>562</v>
      </c>
      <c r="B563">
        <v>281</v>
      </c>
      <c r="C563">
        <v>2</v>
      </c>
      <c r="D563" t="s">
        <v>21</v>
      </c>
      <c r="E563">
        <f t="shared" si="18"/>
        <v>2231</v>
      </c>
      <c r="F563">
        <f t="shared" si="17"/>
        <v>12</v>
      </c>
      <c r="G563">
        <v>3</v>
      </c>
      <c r="H563">
        <v>23.087</v>
      </c>
      <c r="I563" t="s">
        <v>22</v>
      </c>
      <c r="J563" t="str">
        <f>VLOOKUP(I563,'[1]Varieties List'!$A$1:$B$97,2,FALSE)</f>
        <v>Torp</v>
      </c>
      <c r="K563" t="s">
        <v>23</v>
      </c>
      <c r="L563" s="4">
        <v>1.0765008400046878</v>
      </c>
      <c r="M563" s="5">
        <v>-26.667004567336722</v>
      </c>
      <c r="N563" s="5">
        <v>1386.2536348220763</v>
      </c>
      <c r="P563" s="4">
        <v>0.4016672857058346</v>
      </c>
      <c r="Q563" s="5">
        <v>96.932295085354937</v>
      </c>
      <c r="R563" s="5">
        <v>50.873417654657921</v>
      </c>
    </row>
    <row r="564" spans="1:18" x14ac:dyDescent="0.35">
      <c r="A564">
        <v>563</v>
      </c>
      <c r="B564">
        <v>282</v>
      </c>
      <c r="C564">
        <v>2</v>
      </c>
      <c r="D564" t="s">
        <v>19</v>
      </c>
      <c r="E564">
        <f t="shared" si="18"/>
        <v>2232</v>
      </c>
      <c r="F564">
        <f t="shared" si="17"/>
        <v>11</v>
      </c>
      <c r="G564">
        <v>2</v>
      </c>
      <c r="H564">
        <v>22.986999999999998</v>
      </c>
      <c r="I564">
        <v>49</v>
      </c>
      <c r="J564" t="str">
        <f>VLOOKUP(I564,'[1]Varieties List'!$A$1:$B$97,2,FALSE)</f>
        <v>Mariboss</v>
      </c>
      <c r="K564" t="s">
        <v>20</v>
      </c>
      <c r="L564" s="4">
        <v>1.0756459207497151</v>
      </c>
      <c r="M564" s="5">
        <v>-27.448396545279422</v>
      </c>
      <c r="N564" s="5">
        <v>1185.1888465346126</v>
      </c>
      <c r="P564" s="4">
        <v>0.45419193847296624</v>
      </c>
      <c r="Q564" s="5">
        <v>241.02884246555519</v>
      </c>
      <c r="R564" s="5">
        <v>40.062304434338813</v>
      </c>
    </row>
    <row r="565" spans="1:18" x14ac:dyDescent="0.35">
      <c r="A565">
        <v>564</v>
      </c>
      <c r="B565">
        <v>282</v>
      </c>
      <c r="C565">
        <v>2</v>
      </c>
      <c r="D565" t="s">
        <v>21</v>
      </c>
      <c r="E565">
        <f t="shared" si="18"/>
        <v>2232</v>
      </c>
      <c r="F565">
        <f t="shared" si="17"/>
        <v>12</v>
      </c>
      <c r="G565">
        <v>3</v>
      </c>
      <c r="H565">
        <v>25.236999999999998</v>
      </c>
      <c r="I565">
        <v>52</v>
      </c>
      <c r="J565" t="str">
        <f>VLOOKUP(I565,'[1]Varieties List'!$A$1:$B$97,2,FALSE)</f>
        <v>Kalmar</v>
      </c>
      <c r="K565" t="s">
        <v>20</v>
      </c>
      <c r="L565" s="4">
        <v>1.0775072338629257</v>
      </c>
      <c r="M565" s="5">
        <v>-25.747148242329754</v>
      </c>
      <c r="N565" s="5">
        <v>1396.1058732740555</v>
      </c>
      <c r="P565" s="4">
        <v>0.36712475678289053</v>
      </c>
      <c r="Q565" s="5">
        <v>2.2508609141485083</v>
      </c>
      <c r="R565" s="5">
        <v>46.79455794697828</v>
      </c>
    </row>
    <row r="566" spans="1:18" x14ac:dyDescent="0.35">
      <c r="A566">
        <v>565</v>
      </c>
      <c r="B566">
        <v>283</v>
      </c>
      <c r="C566">
        <v>2</v>
      </c>
      <c r="D566" t="s">
        <v>19</v>
      </c>
      <c r="E566">
        <f t="shared" si="18"/>
        <v>2233</v>
      </c>
      <c r="F566">
        <f t="shared" si="17"/>
        <v>11</v>
      </c>
      <c r="G566">
        <v>2</v>
      </c>
      <c r="H566">
        <v>24.996999999999996</v>
      </c>
      <c r="I566" t="s">
        <v>26</v>
      </c>
      <c r="J566" t="str">
        <f>VLOOKUP(I566,'[1]Varieties List'!$A$1:$B$97,2,FALSE)</f>
        <v>Sherif</v>
      </c>
      <c r="K566" t="s">
        <v>23</v>
      </c>
      <c r="L566" s="4">
        <v>1.0759007128791891</v>
      </c>
      <c r="M566" s="5">
        <v>-27.215519209726548</v>
      </c>
      <c r="N566" s="5">
        <v>1419.5860679908214</v>
      </c>
      <c r="P566" s="4">
        <v>0.45157499374116367</v>
      </c>
      <c r="Q566" s="5">
        <v>233.84589631175632</v>
      </c>
      <c r="R566" s="5">
        <v>47.80377708969754</v>
      </c>
    </row>
    <row r="567" spans="1:18" x14ac:dyDescent="0.35">
      <c r="A567">
        <v>566</v>
      </c>
      <c r="B567">
        <v>283</v>
      </c>
      <c r="C567">
        <v>2</v>
      </c>
      <c r="D567" t="s">
        <v>21</v>
      </c>
      <c r="E567">
        <f t="shared" si="18"/>
        <v>2233</v>
      </c>
      <c r="F567">
        <f t="shared" si="17"/>
        <v>12</v>
      </c>
      <c r="G567">
        <v>3</v>
      </c>
      <c r="H567">
        <v>28.346999999999998</v>
      </c>
      <c r="I567" t="s">
        <v>28</v>
      </c>
      <c r="J567" t="str">
        <f>VLOOKUP(I567,'[1]Varieties List'!$A$1:$B$97,2,FALSE)</f>
        <v>Ohio</v>
      </c>
      <c r="K567" t="s">
        <v>23</v>
      </c>
      <c r="L567" s="4">
        <v>1.0777570191171364</v>
      </c>
      <c r="M567" s="5">
        <v>-25.518838558378935</v>
      </c>
      <c r="N567" s="5">
        <v>1215.710561636798</v>
      </c>
      <c r="P567" s="4">
        <v>0.36867165821014442</v>
      </c>
      <c r="Q567" s="5">
        <v>6.489529739490159</v>
      </c>
      <c r="R567" s="5">
        <v>44.908852899985597</v>
      </c>
    </row>
    <row r="568" spans="1:18" x14ac:dyDescent="0.35">
      <c r="A568">
        <v>567</v>
      </c>
      <c r="B568">
        <v>284</v>
      </c>
      <c r="C568">
        <v>2</v>
      </c>
      <c r="D568" t="s">
        <v>19</v>
      </c>
      <c r="E568">
        <f t="shared" si="18"/>
        <v>2234</v>
      </c>
      <c r="F568">
        <f t="shared" si="17"/>
        <v>11</v>
      </c>
      <c r="G568">
        <v>2</v>
      </c>
      <c r="H568">
        <v>24.996999999999996</v>
      </c>
      <c r="I568">
        <v>74</v>
      </c>
      <c r="J568" t="str">
        <f>VLOOKUP(I568,'[1]Varieties List'!$A$1:$B$97,2,FALSE)</f>
        <v>NOS 509130.20</v>
      </c>
      <c r="K568" t="s">
        <v>20</v>
      </c>
      <c r="L568" s="4">
        <v>1.075902381628421</v>
      </c>
      <c r="M568" s="5">
        <v>-27.213993986466495</v>
      </c>
      <c r="N568" s="5">
        <v>1416.8137415152994</v>
      </c>
      <c r="P568" s="4">
        <v>0.4211389670507934</v>
      </c>
      <c r="Q568" s="5">
        <v>150.33332836426041</v>
      </c>
      <c r="R568" s="5">
        <v>53.599510491483144</v>
      </c>
    </row>
    <row r="569" spans="1:18" x14ac:dyDescent="0.35">
      <c r="A569">
        <v>568</v>
      </c>
      <c r="B569">
        <v>284</v>
      </c>
      <c r="C569">
        <v>2</v>
      </c>
      <c r="D569" t="s">
        <v>21</v>
      </c>
      <c r="E569">
        <f t="shared" si="18"/>
        <v>2234</v>
      </c>
      <c r="F569">
        <f t="shared" si="17"/>
        <v>12</v>
      </c>
      <c r="G569">
        <v>3</v>
      </c>
      <c r="H569">
        <v>22.426999999999996</v>
      </c>
      <c r="I569">
        <v>19</v>
      </c>
      <c r="J569" t="str">
        <f>VLOOKUP(I569,'[1]Varieties List'!$A$1:$B$97,2,FALSE)</f>
        <v xml:space="preserve">Sj N0803 </v>
      </c>
      <c r="K569" t="s">
        <v>20</v>
      </c>
      <c r="L569" s="4">
        <v>1.0763322211412001</v>
      </c>
      <c r="M569" s="5">
        <v>-26.82112244523347</v>
      </c>
      <c r="N569" s="5">
        <v>1501.6765145117738</v>
      </c>
      <c r="P569" s="4">
        <v>0.40282669761085765</v>
      </c>
      <c r="Q569" s="5">
        <v>100.11139446307298</v>
      </c>
      <c r="R569" s="5">
        <v>53.16043166893872</v>
      </c>
    </row>
    <row r="570" spans="1:18" x14ac:dyDescent="0.35">
      <c r="A570">
        <v>569</v>
      </c>
      <c r="B570">
        <v>285</v>
      </c>
      <c r="C570">
        <v>2</v>
      </c>
      <c r="D570" t="s">
        <v>19</v>
      </c>
      <c r="E570">
        <f t="shared" si="18"/>
        <v>2235</v>
      </c>
      <c r="F570">
        <f t="shared" si="17"/>
        <v>11</v>
      </c>
      <c r="G570">
        <v>2</v>
      </c>
      <c r="H570">
        <v>17.437000000000001</v>
      </c>
      <c r="I570" t="s">
        <v>31</v>
      </c>
      <c r="J570" t="s">
        <v>31</v>
      </c>
      <c r="K570" t="s">
        <v>23</v>
      </c>
      <c r="L570" s="4">
        <v>1.0757320221938209</v>
      </c>
      <c r="M570" s="5">
        <v>-27.369700862096781</v>
      </c>
      <c r="N570" s="5">
        <v>1372.3753457840455</v>
      </c>
      <c r="P570" s="4">
        <v>0.37179573688548845</v>
      </c>
      <c r="Q570" s="5">
        <v>15.050227591446991</v>
      </c>
      <c r="R570" s="5">
        <v>46.224674771117172</v>
      </c>
    </row>
    <row r="571" spans="1:18" x14ac:dyDescent="0.35">
      <c r="A571">
        <v>570</v>
      </c>
      <c r="B571">
        <v>285</v>
      </c>
      <c r="C571">
        <v>2</v>
      </c>
      <c r="D571" t="s">
        <v>21</v>
      </c>
      <c r="E571">
        <f t="shared" si="18"/>
        <v>2235</v>
      </c>
      <c r="F571">
        <f t="shared" si="17"/>
        <v>12</v>
      </c>
      <c r="G571">
        <v>3</v>
      </c>
      <c r="H571">
        <v>22.556999999999999</v>
      </c>
      <c r="I571" t="s">
        <v>31</v>
      </c>
      <c r="J571" t="e">
        <f>VLOOKUP(I571,'[1]Varieties List'!$A$1:$B$97,2,FALSE)</f>
        <v>#N/A</v>
      </c>
      <c r="K571" t="s">
        <v>23</v>
      </c>
      <c r="L571" s="4">
        <v>1.0759362378429784</v>
      </c>
      <c r="M571" s="5">
        <v>-27.183049669913778</v>
      </c>
      <c r="N571" s="5">
        <v>1363.0933877695834</v>
      </c>
      <c r="P571" s="4">
        <v>0.36827158616058903</v>
      </c>
      <c r="Q571" s="5">
        <v>5.3932786054677075</v>
      </c>
      <c r="R571" s="5">
        <v>47.680754356687864</v>
      </c>
    </row>
    <row r="572" spans="1:18" x14ac:dyDescent="0.35">
      <c r="A572">
        <v>571</v>
      </c>
      <c r="B572">
        <v>286</v>
      </c>
      <c r="C572">
        <v>2</v>
      </c>
      <c r="D572" t="s">
        <v>19</v>
      </c>
      <c r="E572">
        <f t="shared" si="18"/>
        <v>2236</v>
      </c>
      <c r="F572">
        <f t="shared" si="17"/>
        <v>11</v>
      </c>
      <c r="G572">
        <v>2</v>
      </c>
      <c r="H572">
        <v>21.617000000000001</v>
      </c>
      <c r="I572">
        <v>19</v>
      </c>
      <c r="J572" t="str">
        <f>VLOOKUP(I572,'[1]Varieties List'!$A$1:$B$97,2,FALSE)</f>
        <v xml:space="preserve">Sj N0803 </v>
      </c>
      <c r="K572" t="s">
        <v>20</v>
      </c>
      <c r="L572" s="4">
        <v>1.076029300178774</v>
      </c>
      <c r="M572" s="5">
        <v>-27.097991310308785</v>
      </c>
      <c r="N572" s="5">
        <v>1380.2027398423254</v>
      </c>
      <c r="P572" s="4">
        <v>0.48046978174346244</v>
      </c>
      <c r="Q572" s="5">
        <v>313.1767689591303</v>
      </c>
      <c r="R572" s="5">
        <v>49.875412850705288</v>
      </c>
    </row>
    <row r="573" spans="1:18" x14ac:dyDescent="0.35">
      <c r="A573">
        <v>572</v>
      </c>
      <c r="B573">
        <v>286</v>
      </c>
      <c r="C573">
        <v>2</v>
      </c>
      <c r="D573" t="s">
        <v>21</v>
      </c>
      <c r="E573">
        <f t="shared" si="18"/>
        <v>2236</v>
      </c>
      <c r="F573">
        <f t="shared" si="17"/>
        <v>12</v>
      </c>
      <c r="G573">
        <v>3</v>
      </c>
      <c r="H573">
        <v>24.227</v>
      </c>
      <c r="I573">
        <v>66</v>
      </c>
      <c r="J573" t="str">
        <f>VLOOKUP(I573,'[1]Varieties List'!$A$1:$B$97,2,FALSE)</f>
        <v>SEC 312-07-4</v>
      </c>
      <c r="K573" t="s">
        <v>20</v>
      </c>
      <c r="L573" s="4">
        <v>1.0769482784486879</v>
      </c>
      <c r="M573" s="5">
        <v>-26.258042654655455</v>
      </c>
      <c r="N573" s="5">
        <v>1364.3714312300083</v>
      </c>
      <c r="P573" s="4">
        <v>0.36703954924863291</v>
      </c>
      <c r="Q573" s="5">
        <v>2.0173873414746972</v>
      </c>
      <c r="R573" s="5">
        <v>51.905726619363733</v>
      </c>
    </row>
    <row r="574" spans="1:18" x14ac:dyDescent="0.35">
      <c r="A574">
        <v>573</v>
      </c>
      <c r="B574">
        <v>287</v>
      </c>
      <c r="C574">
        <v>2</v>
      </c>
      <c r="D574" t="s">
        <v>19</v>
      </c>
      <c r="E574">
        <f t="shared" si="18"/>
        <v>2237</v>
      </c>
      <c r="F574">
        <f t="shared" si="17"/>
        <v>11</v>
      </c>
      <c r="G574">
        <v>2</v>
      </c>
      <c r="H574">
        <v>23.977</v>
      </c>
      <c r="I574" t="s">
        <v>28</v>
      </c>
      <c r="J574" t="str">
        <f>VLOOKUP(I574,'[1]Varieties List'!$A$1:$B$97,2,FALSE)</f>
        <v>Ohio</v>
      </c>
      <c r="K574" t="s">
        <v>23</v>
      </c>
      <c r="L574" s="4">
        <v>1.0774702036034385</v>
      </c>
      <c r="M574" s="5">
        <v>-25.780994685164686</v>
      </c>
      <c r="N574" s="5">
        <v>1421.0955202554373</v>
      </c>
      <c r="P574" s="4">
        <v>0.37205328339706317</v>
      </c>
      <c r="Q574" s="5">
        <v>15.755988531967217</v>
      </c>
      <c r="R574" s="5">
        <v>56.374393758687617</v>
      </c>
    </row>
    <row r="575" spans="1:18" x14ac:dyDescent="0.35">
      <c r="A575">
        <v>574</v>
      </c>
      <c r="B575">
        <v>287</v>
      </c>
      <c r="C575">
        <v>2</v>
      </c>
      <c r="D575" t="s">
        <v>21</v>
      </c>
      <c r="E575">
        <f t="shared" si="18"/>
        <v>2237</v>
      </c>
      <c r="F575">
        <f t="shared" si="17"/>
        <v>12</v>
      </c>
      <c r="G575">
        <v>3</v>
      </c>
      <c r="H575">
        <v>20.687000000000001</v>
      </c>
      <c r="I575" t="s">
        <v>22</v>
      </c>
      <c r="J575" t="str">
        <f>VLOOKUP(I575,'[1]Varieties List'!$A$1:$B$97,2,FALSE)</f>
        <v>Torp</v>
      </c>
      <c r="K575" t="s">
        <v>23</v>
      </c>
      <c r="L575" s="4">
        <v>1.0769031893288974</v>
      </c>
      <c r="M575" s="5">
        <v>-26.299254597700589</v>
      </c>
      <c r="N575" s="5">
        <v>1100.8273116344189</v>
      </c>
      <c r="P575" s="4">
        <v>0.37675206095451647</v>
      </c>
      <c r="Q575" s="5">
        <v>28.632803022062586</v>
      </c>
      <c r="R575" s="5">
        <v>40.435906524407109</v>
      </c>
    </row>
    <row r="576" spans="1:18" x14ac:dyDescent="0.35">
      <c r="A576">
        <v>575</v>
      </c>
      <c r="B576">
        <v>288</v>
      </c>
      <c r="C576">
        <v>2</v>
      </c>
      <c r="D576" t="s">
        <v>19</v>
      </c>
      <c r="E576">
        <f t="shared" si="18"/>
        <v>2238</v>
      </c>
      <c r="F576">
        <f t="shared" si="17"/>
        <v>11</v>
      </c>
      <c r="G576">
        <v>2</v>
      </c>
      <c r="H576">
        <v>23.456999999999997</v>
      </c>
      <c r="I576">
        <v>23</v>
      </c>
      <c r="J576" t="str">
        <f>VLOOKUP(I576,'[1]Varieties List'!$A$1:$B$97,2,FALSE)</f>
        <v>Sj N1069</v>
      </c>
      <c r="K576" t="s">
        <v>20</v>
      </c>
      <c r="L576" s="4">
        <v>1.0760202000489647</v>
      </c>
      <c r="M576" s="5">
        <v>-27.106308775845459</v>
      </c>
      <c r="N576" s="5">
        <v>1359.694810409424</v>
      </c>
      <c r="P576" s="4">
        <v>0.42150098426712268</v>
      </c>
      <c r="Q576" s="5">
        <v>151.32635734687446</v>
      </c>
      <c r="R576" s="5">
        <v>52.756386715362545</v>
      </c>
    </row>
    <row r="577" spans="1:18" x14ac:dyDescent="0.35">
      <c r="A577">
        <v>576</v>
      </c>
      <c r="B577">
        <v>288</v>
      </c>
      <c r="C577">
        <v>2</v>
      </c>
      <c r="D577" t="s">
        <v>21</v>
      </c>
      <c r="E577">
        <f t="shared" si="18"/>
        <v>2238</v>
      </c>
      <c r="F577">
        <f t="shared" si="17"/>
        <v>12</v>
      </c>
      <c r="G577">
        <v>3</v>
      </c>
      <c r="H577">
        <v>19.426999999999996</v>
      </c>
      <c r="I577">
        <v>40</v>
      </c>
      <c r="J577" t="str">
        <f>VLOOKUP(I577,'[1]Varieties List'!$A$1:$B$97,2,FALSE)</f>
        <v>Sj M0477</v>
      </c>
      <c r="K577" t="s">
        <v>20</v>
      </c>
      <c r="L577" s="4">
        <v>1.0762964708371368</v>
      </c>
      <c r="M577" s="5">
        <v>-26.853798205819579</v>
      </c>
      <c r="N577" s="5">
        <v>1237.7553912058231</v>
      </c>
      <c r="P577" s="4">
        <v>0.39026420288452091</v>
      </c>
      <c r="Q577" s="5">
        <v>65.66906464530355</v>
      </c>
      <c r="R577" s="5">
        <v>44.514074188767026</v>
      </c>
    </row>
    <row r="578" spans="1:18" x14ac:dyDescent="0.35">
      <c r="A578">
        <v>577</v>
      </c>
      <c r="B578">
        <v>289</v>
      </c>
      <c r="C578">
        <v>2</v>
      </c>
      <c r="D578" t="s">
        <v>19</v>
      </c>
      <c r="E578">
        <f t="shared" si="18"/>
        <v>2239</v>
      </c>
      <c r="F578">
        <f t="shared" si="17"/>
        <v>11</v>
      </c>
      <c r="G578">
        <v>2</v>
      </c>
      <c r="H578">
        <v>17.056999999999999</v>
      </c>
      <c r="I578" t="s">
        <v>26</v>
      </c>
      <c r="J578" t="str">
        <f>VLOOKUP(I578,'[1]Varieties List'!$A$1:$B$97,2,FALSE)</f>
        <v>Sherif</v>
      </c>
      <c r="K578" t="s">
        <v>23</v>
      </c>
      <c r="L578" s="4">
        <v>1.0766772571699395</v>
      </c>
      <c r="M578" s="5">
        <v>-26.505758468271544</v>
      </c>
      <c r="N578" s="5">
        <v>1199.1147705317701</v>
      </c>
      <c r="P578" s="4">
        <v>0.4373680117211825</v>
      </c>
      <c r="Q578" s="5">
        <v>194.8573988781948</v>
      </c>
      <c r="R578" s="5">
        <v>46.600050144046577</v>
      </c>
    </row>
    <row r="579" spans="1:18" x14ac:dyDescent="0.35">
      <c r="A579">
        <v>578</v>
      </c>
      <c r="B579">
        <v>289</v>
      </c>
      <c r="C579">
        <v>2</v>
      </c>
      <c r="D579" t="s">
        <v>21</v>
      </c>
      <c r="E579">
        <f t="shared" si="18"/>
        <v>2239</v>
      </c>
      <c r="F579">
        <f t="shared" si="17"/>
        <v>12</v>
      </c>
      <c r="G579">
        <v>3</v>
      </c>
      <c r="H579">
        <v>57.057000000000002</v>
      </c>
      <c r="I579" t="s">
        <v>26</v>
      </c>
      <c r="J579" t="str">
        <f>VLOOKUP(I579,'[1]Varieties List'!$A$1:$B$97,2,FALSE)</f>
        <v>Sherif</v>
      </c>
      <c r="K579" t="s">
        <v>23</v>
      </c>
      <c r="L579" s="4">
        <v>1.0760535286257022</v>
      </c>
      <c r="M579" s="5">
        <v>-27.075846643754456</v>
      </c>
      <c r="N579" s="5">
        <v>1317.677383806124</v>
      </c>
      <c r="P579" s="4">
        <v>0.4676979300390337</v>
      </c>
      <c r="Q579" s="5">
        <v>278.10586736600817</v>
      </c>
      <c r="R579" s="5">
        <v>46.269364624537786</v>
      </c>
    </row>
    <row r="580" spans="1:18" x14ac:dyDescent="0.35">
      <c r="A580">
        <v>579</v>
      </c>
      <c r="B580">
        <v>290</v>
      </c>
      <c r="C580">
        <v>2</v>
      </c>
      <c r="D580" t="s">
        <v>19</v>
      </c>
      <c r="E580">
        <f t="shared" si="18"/>
        <v>2240</v>
      </c>
      <c r="F580">
        <f t="shared" si="17"/>
        <v>11</v>
      </c>
      <c r="G580">
        <v>2</v>
      </c>
      <c r="H580">
        <v>30.376999999999999</v>
      </c>
      <c r="I580">
        <v>38</v>
      </c>
      <c r="J580" t="str">
        <f>VLOOKUP(I580,'[1]Varieties List'!$A$1:$B$97,2,FALSE)</f>
        <v>Sj M0351</v>
      </c>
      <c r="K580" t="s">
        <v>20</v>
      </c>
      <c r="L580" s="4">
        <v>1.0763369896242527</v>
      </c>
      <c r="M580" s="5">
        <v>-26.816764052249557</v>
      </c>
      <c r="N580" s="5">
        <v>1406.7972675419026</v>
      </c>
      <c r="P580" s="4">
        <v>0.43440737527979734</v>
      </c>
      <c r="Q580" s="5">
        <v>186.73386757788504</v>
      </c>
      <c r="R580" s="5">
        <v>48.91857678016062</v>
      </c>
    </row>
    <row r="581" spans="1:18" x14ac:dyDescent="0.35">
      <c r="A581">
        <v>580</v>
      </c>
      <c r="B581">
        <v>290</v>
      </c>
      <c r="C581">
        <v>2</v>
      </c>
      <c r="D581" t="s">
        <v>21</v>
      </c>
      <c r="E581">
        <f t="shared" si="18"/>
        <v>2240</v>
      </c>
      <c r="F581">
        <f t="shared" si="17"/>
        <v>12</v>
      </c>
      <c r="G581">
        <v>3</v>
      </c>
      <c r="H581">
        <v>19.346999999999998</v>
      </c>
      <c r="I581">
        <v>3</v>
      </c>
      <c r="J581" t="str">
        <f>VLOOKUP(I581,'[1]Varieties List'!$A$1:$B$97,2,FALSE)</f>
        <v>Sheriff</v>
      </c>
      <c r="K581" t="s">
        <v>20</v>
      </c>
      <c r="L581" s="4">
        <v>1.0760793524687702</v>
      </c>
      <c r="M581" s="5">
        <v>-27.05224378200565</v>
      </c>
      <c r="N581" s="5">
        <v>1415.646084896033</v>
      </c>
      <c r="P581" s="4">
        <v>0.43556395918810892</v>
      </c>
      <c r="Q581" s="5">
        <v>189.90729853589792</v>
      </c>
      <c r="R581" s="5">
        <v>51.966669703417864</v>
      </c>
    </row>
    <row r="582" spans="1:18" x14ac:dyDescent="0.35">
      <c r="A582">
        <v>581</v>
      </c>
      <c r="B582">
        <v>291</v>
      </c>
      <c r="C582">
        <v>2</v>
      </c>
      <c r="D582" t="s">
        <v>19</v>
      </c>
      <c r="E582">
        <f t="shared" si="18"/>
        <v>2241</v>
      </c>
      <c r="F582">
        <f t="shared" si="17"/>
        <v>11</v>
      </c>
      <c r="G582">
        <v>2</v>
      </c>
      <c r="H582">
        <v>22.706999999999997</v>
      </c>
      <c r="I582" s="7" t="s">
        <v>29</v>
      </c>
      <c r="J582" t="str">
        <f>VLOOKUP(I582,'[1]Varieties List'!$A$1:$B$97,2,FALSE)</f>
        <v xml:space="preserve"> Benchmark</v>
      </c>
      <c r="K582" t="s">
        <v>23</v>
      </c>
      <c r="L582" s="4">
        <v>1.0757101122993402</v>
      </c>
      <c r="M582" s="5">
        <v>-27.389726254833779</v>
      </c>
      <c r="N582" s="5">
        <v>1396.6501288716238</v>
      </c>
      <c r="P582" s="4">
        <v>0.44134321887595812</v>
      </c>
      <c r="Q582" s="5">
        <v>205.76551613198464</v>
      </c>
      <c r="R582" s="5">
        <v>48.024913195244075</v>
      </c>
    </row>
    <row r="583" spans="1:18" x14ac:dyDescent="0.35">
      <c r="A583">
        <v>582</v>
      </c>
      <c r="B583">
        <v>291</v>
      </c>
      <c r="C583">
        <v>2</v>
      </c>
      <c r="D583" t="s">
        <v>21</v>
      </c>
      <c r="E583">
        <f t="shared" si="18"/>
        <v>2241</v>
      </c>
      <c r="F583">
        <f t="shared" ref="F583:F601" si="19">F581</f>
        <v>12</v>
      </c>
      <c r="G583">
        <v>3</v>
      </c>
      <c r="H583">
        <v>19.126999999999999</v>
      </c>
      <c r="I583" t="s">
        <v>25</v>
      </c>
      <c r="J583" t="str">
        <f>VLOOKUP(I583,'[1]Varieties List'!$A$1:$B$97,2,FALSE)</f>
        <v>Claire</v>
      </c>
      <c r="K583" t="s">
        <v>23</v>
      </c>
      <c r="L583" s="4">
        <v>1.076203244409957</v>
      </c>
      <c r="M583" s="5">
        <v>-26.939007003981352</v>
      </c>
      <c r="N583" s="5">
        <v>1235.343818274592</v>
      </c>
      <c r="P583" s="4">
        <v>0.37537302678141415</v>
      </c>
      <c r="Q583" s="5">
        <v>24.853488353033583</v>
      </c>
      <c r="R583" s="5">
        <v>45.141231133515838</v>
      </c>
    </row>
    <row r="584" spans="1:18" x14ac:dyDescent="0.35">
      <c r="A584">
        <v>583</v>
      </c>
      <c r="B584">
        <v>292</v>
      </c>
      <c r="C584">
        <v>2</v>
      </c>
      <c r="D584" t="s">
        <v>19</v>
      </c>
      <c r="E584">
        <f t="shared" si="18"/>
        <v>2242</v>
      </c>
      <c r="F584">
        <f t="shared" si="19"/>
        <v>11</v>
      </c>
      <c r="G584">
        <v>2</v>
      </c>
      <c r="H584">
        <v>16.696999999999999</v>
      </c>
      <c r="I584">
        <v>27</v>
      </c>
      <c r="J584" t="str">
        <f>VLOOKUP(I584,'[1]Varieties List'!$A$1:$B$97,2,FALSE)</f>
        <v>Sj M0567</v>
      </c>
      <c r="K584" t="s">
        <v>20</v>
      </c>
      <c r="L584" s="4">
        <v>1.076644546746129</v>
      </c>
      <c r="M584" s="5">
        <v>-26.53565598925757</v>
      </c>
      <c r="N584" s="5">
        <v>1459.9302765291006</v>
      </c>
      <c r="P584" s="4">
        <v>0.43855852218640168</v>
      </c>
      <c r="Q584" s="5">
        <v>198.12411279293713</v>
      </c>
      <c r="R584" s="5">
        <v>55.269990738557027</v>
      </c>
    </row>
    <row r="585" spans="1:18" x14ac:dyDescent="0.35">
      <c r="A585">
        <v>584</v>
      </c>
      <c r="B585">
        <v>292</v>
      </c>
      <c r="C585">
        <v>2</v>
      </c>
      <c r="D585" t="s">
        <v>21</v>
      </c>
      <c r="E585">
        <f t="shared" si="18"/>
        <v>2242</v>
      </c>
      <c r="F585">
        <f t="shared" si="19"/>
        <v>12</v>
      </c>
      <c r="G585">
        <v>3</v>
      </c>
      <c r="H585">
        <v>18.587</v>
      </c>
      <c r="I585">
        <v>55</v>
      </c>
      <c r="J585" t="str">
        <f>VLOOKUP(I585,'[1]Varieties List'!$A$1:$B$97,2,FALSE)</f>
        <v>KWS Lili</v>
      </c>
      <c r="K585" t="s">
        <v>20</v>
      </c>
      <c r="L585" s="4">
        <v>1.0766295182717256</v>
      </c>
      <c r="M585" s="5">
        <v>-26.549392097191699</v>
      </c>
      <c r="N585" s="5">
        <v>1291.8880741271983</v>
      </c>
      <c r="P585" s="4">
        <v>0.36829423664867988</v>
      </c>
      <c r="Q585" s="5">
        <v>5.4553437490359649</v>
      </c>
      <c r="R585" s="5">
        <v>52.906020915644426</v>
      </c>
    </row>
    <row r="586" spans="1:18" x14ac:dyDescent="0.35">
      <c r="A586">
        <v>585</v>
      </c>
      <c r="B586">
        <v>293</v>
      </c>
      <c r="C586">
        <v>2</v>
      </c>
      <c r="D586" t="s">
        <v>19</v>
      </c>
      <c r="E586">
        <f t="shared" si="18"/>
        <v>2243</v>
      </c>
      <c r="F586">
        <f t="shared" si="19"/>
        <v>11</v>
      </c>
      <c r="G586">
        <v>2</v>
      </c>
      <c r="H586">
        <v>20.736999999999998</v>
      </c>
      <c r="I586" t="s">
        <v>27</v>
      </c>
      <c r="J586" t="str">
        <f>VLOOKUP(I586,'[1]Varieties List'!$A$1:$B$97,2,FALSE)</f>
        <v>KWS Montana</v>
      </c>
      <c r="K586" t="s">
        <v>23</v>
      </c>
      <c r="L586" s="4">
        <v>1.0775525765208647</v>
      </c>
      <c r="M586" s="5">
        <v>-25.705704056437202</v>
      </c>
      <c r="N586" s="5">
        <v>1444.0900167798013</v>
      </c>
      <c r="P586" s="4">
        <v>0.52284205541798168</v>
      </c>
      <c r="Q586" s="5">
        <v>429.59352998107522</v>
      </c>
      <c r="R586" s="5">
        <v>55.440935331052778</v>
      </c>
    </row>
    <row r="587" spans="1:18" x14ac:dyDescent="0.35">
      <c r="A587">
        <v>586</v>
      </c>
      <c r="B587">
        <v>293</v>
      </c>
      <c r="C587">
        <v>2</v>
      </c>
      <c r="D587" t="s">
        <v>21</v>
      </c>
      <c r="E587">
        <f t="shared" si="18"/>
        <v>2243</v>
      </c>
      <c r="F587">
        <f t="shared" si="19"/>
        <v>12</v>
      </c>
      <c r="G587">
        <v>3</v>
      </c>
      <c r="H587">
        <v>24.286999999999995</v>
      </c>
      <c r="I587" s="7" t="s">
        <v>29</v>
      </c>
      <c r="J587" t="str">
        <f>VLOOKUP(I587,'[1]Varieties List'!$A$1:$B$97,2,FALSE)</f>
        <v xml:space="preserve"> Benchmark</v>
      </c>
      <c r="K587" t="s">
        <v>23</v>
      </c>
      <c r="L587" s="4">
        <v>1.0760829536069283</v>
      </c>
      <c r="M587" s="5">
        <v>-27.048952358992501</v>
      </c>
      <c r="N587" s="5">
        <v>1175.2465105855993</v>
      </c>
      <c r="P587" s="4">
        <v>0.37971400174880365</v>
      </c>
      <c r="Q587" s="5">
        <v>36.750509092393742</v>
      </c>
      <c r="R587" s="5">
        <v>39.502137965375574</v>
      </c>
    </row>
    <row r="588" spans="1:18" x14ac:dyDescent="0.35">
      <c r="A588">
        <v>587</v>
      </c>
      <c r="B588">
        <v>294</v>
      </c>
      <c r="C588">
        <v>2</v>
      </c>
      <c r="D588" t="s">
        <v>19</v>
      </c>
      <c r="E588">
        <f t="shared" si="18"/>
        <v>2244</v>
      </c>
      <c r="F588">
        <f t="shared" si="19"/>
        <v>11</v>
      </c>
      <c r="G588">
        <v>2</v>
      </c>
      <c r="H588">
        <v>18.536999999999995</v>
      </c>
      <c r="I588">
        <v>1</v>
      </c>
      <c r="J588" t="str">
        <f>VLOOKUP(I588,'[1]Varieties List'!$A$1:$B$97,2,FALSE)</f>
        <v xml:space="preserve">Hereford </v>
      </c>
      <c r="K588" t="s">
        <v>20</v>
      </c>
      <c r="L588" s="4">
        <v>1.0750227246012072</v>
      </c>
      <c r="M588" s="5">
        <v>-28.017986237217645</v>
      </c>
      <c r="N588" s="5">
        <v>1057.5388386657203</v>
      </c>
      <c r="P588" s="4">
        <v>0.44225585521617156</v>
      </c>
      <c r="Q588" s="5">
        <v>208.26994736661078</v>
      </c>
      <c r="R588" s="5">
        <v>37.318926156881105</v>
      </c>
    </row>
    <row r="589" spans="1:18" x14ac:dyDescent="0.35">
      <c r="A589">
        <v>588</v>
      </c>
      <c r="B589">
        <v>294</v>
      </c>
      <c r="C589">
        <v>2</v>
      </c>
      <c r="D589" t="s">
        <v>21</v>
      </c>
      <c r="E589">
        <f t="shared" si="18"/>
        <v>2244</v>
      </c>
      <c r="F589">
        <f t="shared" si="19"/>
        <v>12</v>
      </c>
      <c r="G589">
        <v>3</v>
      </c>
      <c r="H589">
        <v>21.496999999999996</v>
      </c>
      <c r="I589">
        <v>41</v>
      </c>
      <c r="J589" t="str">
        <f>VLOOKUP(I589,'[1]Varieties List'!$A$1:$B$97,2,FALSE)</f>
        <v>Sj M0493</v>
      </c>
      <c r="K589" t="s">
        <v>20</v>
      </c>
      <c r="L589" s="4">
        <v>1.0768016130104834</v>
      </c>
      <c r="M589" s="5">
        <v>-26.392096313445411</v>
      </c>
      <c r="N589" s="5">
        <v>1481.118953158275</v>
      </c>
      <c r="P589" s="4">
        <v>0.38367996765727141</v>
      </c>
      <c r="Q589" s="5">
        <v>47.620673881190896</v>
      </c>
      <c r="R589" s="5">
        <v>51.968132323123641</v>
      </c>
    </row>
    <row r="590" spans="1:18" x14ac:dyDescent="0.35">
      <c r="A590">
        <v>589</v>
      </c>
      <c r="B590">
        <v>295</v>
      </c>
      <c r="C590">
        <v>2</v>
      </c>
      <c r="D590" t="s">
        <v>19</v>
      </c>
      <c r="E590">
        <f t="shared" si="18"/>
        <v>2245</v>
      </c>
      <c r="F590">
        <f t="shared" si="19"/>
        <v>11</v>
      </c>
      <c r="G590">
        <v>2</v>
      </c>
      <c r="H590">
        <v>25.266999999999999</v>
      </c>
      <c r="I590" t="s">
        <v>22</v>
      </c>
      <c r="J590" t="str">
        <f>VLOOKUP(I590,'[1]Varieties List'!$A$1:$B$97,2,FALSE)</f>
        <v>Torp</v>
      </c>
      <c r="K590" t="s">
        <v>23</v>
      </c>
      <c r="L590" s="4">
        <v>1.0757226932907906</v>
      </c>
      <c r="M590" s="5">
        <v>-27.378227373756278</v>
      </c>
      <c r="N590" s="5">
        <v>1171.9325351984146</v>
      </c>
      <c r="P590" s="4">
        <v>0.46011072916501494</v>
      </c>
      <c r="Q590" s="5">
        <v>257.27603332401361</v>
      </c>
      <c r="R590" s="5">
        <v>41.817196178230866</v>
      </c>
    </row>
    <row r="591" spans="1:18" x14ac:dyDescent="0.35">
      <c r="A591">
        <v>590</v>
      </c>
      <c r="B591">
        <v>295</v>
      </c>
      <c r="C591">
        <v>2</v>
      </c>
      <c r="D591" t="s">
        <v>21</v>
      </c>
      <c r="E591">
        <f t="shared" si="18"/>
        <v>2245</v>
      </c>
      <c r="F591">
        <f t="shared" si="19"/>
        <v>12</v>
      </c>
      <c r="G591">
        <v>3</v>
      </c>
      <c r="H591">
        <v>20.016999999999999</v>
      </c>
      <c r="I591" t="s">
        <v>27</v>
      </c>
      <c r="J591" t="str">
        <f>VLOOKUP(I591,'[1]Varieties List'!$A$1:$B$97,2,FALSE)</f>
        <v>KWS Montana</v>
      </c>
      <c r="K591" t="s">
        <v>23</v>
      </c>
      <c r="L591" s="4">
        <v>1.0770510740316219</v>
      </c>
      <c r="M591" s="5">
        <v>-26.164086239846107</v>
      </c>
      <c r="N591" s="5">
        <v>1435.1345297498237</v>
      </c>
      <c r="P591" s="4">
        <v>0.38425975664799239</v>
      </c>
      <c r="Q591" s="5">
        <v>49.209867942408266</v>
      </c>
      <c r="R591" s="5">
        <v>61.178557762524072</v>
      </c>
    </row>
    <row r="592" spans="1:18" x14ac:dyDescent="0.35">
      <c r="A592">
        <v>591</v>
      </c>
      <c r="B592">
        <v>296</v>
      </c>
      <c r="C592">
        <v>2</v>
      </c>
      <c r="D592" t="s">
        <v>19</v>
      </c>
      <c r="E592">
        <f t="shared" si="18"/>
        <v>2246</v>
      </c>
      <c r="F592">
        <f t="shared" si="19"/>
        <v>11</v>
      </c>
      <c r="G592">
        <v>2</v>
      </c>
      <c r="H592">
        <v>24.596999999999998</v>
      </c>
      <c r="I592">
        <v>43</v>
      </c>
      <c r="J592" t="str">
        <f>VLOOKUP(I592,'[1]Varieties List'!$A$1:$B$97,2,FALSE)</f>
        <v>Sj M0564</v>
      </c>
      <c r="K592" t="s">
        <v>20</v>
      </c>
      <c r="L592" s="4">
        <v>1.0756720928860997</v>
      </c>
      <c r="M592" s="5">
        <v>-27.424475542248668</v>
      </c>
      <c r="N592" s="5">
        <v>1448.0370503275094</v>
      </c>
      <c r="P592" s="4">
        <v>0.37921148117015652</v>
      </c>
      <c r="Q592" s="5">
        <v>35.373231373338186</v>
      </c>
      <c r="R592" s="5">
        <v>53.589764670425339</v>
      </c>
    </row>
    <row r="593" spans="1:18" x14ac:dyDescent="0.35">
      <c r="A593">
        <v>592</v>
      </c>
      <c r="B593">
        <v>296</v>
      </c>
      <c r="C593">
        <v>2</v>
      </c>
      <c r="D593" t="s">
        <v>21</v>
      </c>
      <c r="E593">
        <f t="shared" si="18"/>
        <v>2246</v>
      </c>
      <c r="F593">
        <f t="shared" si="19"/>
        <v>12</v>
      </c>
      <c r="G593">
        <v>3</v>
      </c>
      <c r="H593">
        <v>21.147000000000002</v>
      </c>
      <c r="I593">
        <v>62</v>
      </c>
      <c r="J593" t="str">
        <f>VLOOKUP(I593,'[1]Varieties List'!$A$1:$B$97,2,FALSE)</f>
        <v>Br10092p91</v>
      </c>
      <c r="K593" t="s">
        <v>20</v>
      </c>
      <c r="L593" s="4">
        <v>1.0758464781246393</v>
      </c>
      <c r="M593" s="5">
        <v>-27.265089307381977</v>
      </c>
      <c r="N593" s="5">
        <v>1322.7305547865594</v>
      </c>
      <c r="P593" s="4">
        <v>0.44847500879542829</v>
      </c>
      <c r="Q593" s="5">
        <v>225.33759808623441</v>
      </c>
      <c r="R593" s="5">
        <v>48.54571858794543</v>
      </c>
    </row>
    <row r="594" spans="1:18" x14ac:dyDescent="0.35">
      <c r="A594">
        <v>593</v>
      </c>
      <c r="B594">
        <v>297</v>
      </c>
      <c r="C594">
        <v>2</v>
      </c>
      <c r="D594" t="s">
        <v>19</v>
      </c>
      <c r="E594">
        <f t="shared" si="18"/>
        <v>2247</v>
      </c>
      <c r="F594">
        <f t="shared" si="19"/>
        <v>11</v>
      </c>
      <c r="G594">
        <v>2</v>
      </c>
      <c r="H594">
        <v>22.766999999999999</v>
      </c>
      <c r="I594" t="s">
        <v>24</v>
      </c>
      <c r="J594" t="str">
        <f>VLOOKUP(I594,'[1]Varieties List'!$A$1:$B$97,2,FALSE)</f>
        <v>KWS Dacanto</v>
      </c>
      <c r="K594" t="s">
        <v>23</v>
      </c>
      <c r="L594" s="4">
        <v>1.0760226648302662</v>
      </c>
      <c r="M594" s="5">
        <v>-27.104055980271795</v>
      </c>
      <c r="N594" s="5">
        <v>1285.5157646163489</v>
      </c>
      <c r="P594" s="4">
        <v>0.44025630952654654</v>
      </c>
      <c r="Q594" s="5">
        <v>202.78290966124092</v>
      </c>
      <c r="R594" s="5">
        <v>46.575485550908624</v>
      </c>
    </row>
    <row r="595" spans="1:18" x14ac:dyDescent="0.35">
      <c r="A595">
        <v>594</v>
      </c>
      <c r="B595">
        <v>297</v>
      </c>
      <c r="C595">
        <v>2</v>
      </c>
      <c r="D595" t="s">
        <v>21</v>
      </c>
      <c r="E595">
        <f t="shared" si="18"/>
        <v>2247</v>
      </c>
      <c r="F595">
        <f t="shared" si="19"/>
        <v>12</v>
      </c>
      <c r="G595">
        <v>3</v>
      </c>
      <c r="H595">
        <v>23.606999999999996</v>
      </c>
      <c r="I595" t="s">
        <v>24</v>
      </c>
      <c r="J595" t="str">
        <f>VLOOKUP(I595,'[1]Varieties List'!$A$1:$B$97,2,FALSE)</f>
        <v>KWS Dacanto</v>
      </c>
      <c r="K595" t="s">
        <v>23</v>
      </c>
      <c r="L595" s="4">
        <v>1.0753063174085227</v>
      </c>
      <c r="M595" s="5">
        <v>-27.758788574311467</v>
      </c>
      <c r="N595" s="5">
        <v>1395.7618223680572</v>
      </c>
      <c r="P595" s="4">
        <v>0.41270791371973209</v>
      </c>
      <c r="Q595" s="5">
        <v>127.20862406094298</v>
      </c>
      <c r="R595" s="5">
        <v>47.58457852673618</v>
      </c>
    </row>
    <row r="596" spans="1:18" x14ac:dyDescent="0.35">
      <c r="A596">
        <v>595</v>
      </c>
      <c r="B596">
        <v>298</v>
      </c>
      <c r="C596">
        <v>2</v>
      </c>
      <c r="D596" t="s">
        <v>19</v>
      </c>
      <c r="E596">
        <f t="shared" si="18"/>
        <v>2248</v>
      </c>
      <c r="F596">
        <f t="shared" si="19"/>
        <v>11</v>
      </c>
      <c r="G596">
        <v>2</v>
      </c>
      <c r="H596">
        <v>15.766999999999999</v>
      </c>
      <c r="I596">
        <v>18</v>
      </c>
      <c r="J596" t="str">
        <f>VLOOKUP(I596,'[1]Varieties List'!$A$1:$B$97,2,FALSE)</f>
        <v>KWS Leif</v>
      </c>
      <c r="K596" t="s">
        <v>20</v>
      </c>
      <c r="L596" s="4">
        <v>1.0756030036509148</v>
      </c>
      <c r="M596" s="5">
        <v>-27.487622205668167</v>
      </c>
      <c r="N596" s="5">
        <v>1407.1742642117954</v>
      </c>
      <c r="P596" s="4">
        <v>0.42374790280121211</v>
      </c>
      <c r="Q596" s="5">
        <v>157.48991417515009</v>
      </c>
      <c r="R596" s="5">
        <v>52.723729457621204</v>
      </c>
    </row>
    <row r="597" spans="1:18" x14ac:dyDescent="0.35">
      <c r="A597">
        <v>596</v>
      </c>
      <c r="B597">
        <v>298</v>
      </c>
      <c r="C597">
        <v>2</v>
      </c>
      <c r="D597" t="s">
        <v>21</v>
      </c>
      <c r="E597">
        <f t="shared" si="18"/>
        <v>2248</v>
      </c>
      <c r="F597">
        <f t="shared" si="19"/>
        <v>12</v>
      </c>
      <c r="G597">
        <v>3</v>
      </c>
      <c r="H597">
        <v>24.176999999999996</v>
      </c>
      <c r="I597">
        <v>74</v>
      </c>
      <c r="J597" t="str">
        <f>VLOOKUP(I597,'[1]Varieties List'!$A$1:$B$97,2,FALSE)</f>
        <v>NOS 509130.20</v>
      </c>
      <c r="K597" t="s">
        <v>20</v>
      </c>
      <c r="L597" s="4">
        <v>1.0757195504961528</v>
      </c>
      <c r="M597" s="5">
        <v>-27.38109985208051</v>
      </c>
      <c r="N597" s="5">
        <v>1287.8504403971517</v>
      </c>
      <c r="P597" s="4">
        <v>0.42501630007688118</v>
      </c>
      <c r="Q597" s="5">
        <v>160.96939710501394</v>
      </c>
      <c r="R597" s="5">
        <v>49.646110588126369</v>
      </c>
    </row>
    <row r="598" spans="1:18" x14ac:dyDescent="0.35">
      <c r="A598">
        <v>597</v>
      </c>
      <c r="B598">
        <v>299</v>
      </c>
      <c r="C598">
        <v>2</v>
      </c>
      <c r="D598" t="s">
        <v>19</v>
      </c>
      <c r="E598">
        <f t="shared" si="18"/>
        <v>2249</v>
      </c>
      <c r="F598">
        <f t="shared" si="19"/>
        <v>11</v>
      </c>
      <c r="G598">
        <v>2</v>
      </c>
      <c r="H598">
        <v>21.136999999999997</v>
      </c>
      <c r="I598" t="s">
        <v>25</v>
      </c>
      <c r="J598" t="str">
        <f>VLOOKUP(I598,'[1]Varieties List'!$A$1:$B$97,2,FALSE)</f>
        <v>Claire</v>
      </c>
      <c r="K598" t="s">
        <v>23</v>
      </c>
      <c r="L598" s="4">
        <v>1.0765826736826376</v>
      </c>
      <c r="M598" s="5">
        <v>-26.592208281463346</v>
      </c>
      <c r="N598" s="5">
        <v>1140.4995135444415</v>
      </c>
      <c r="P598" s="4">
        <v>0.40152989337297085</v>
      </c>
      <c r="Q598" s="5">
        <v>96.55557116959119</v>
      </c>
      <c r="R598" s="5">
        <v>43.421496926914841</v>
      </c>
    </row>
    <row r="599" spans="1:18" x14ac:dyDescent="0.35">
      <c r="A599">
        <v>598</v>
      </c>
      <c r="B599">
        <v>299</v>
      </c>
      <c r="C599">
        <v>2</v>
      </c>
      <c r="D599" t="s">
        <v>21</v>
      </c>
      <c r="E599">
        <f t="shared" si="18"/>
        <v>2249</v>
      </c>
      <c r="F599">
        <f t="shared" si="19"/>
        <v>12</v>
      </c>
      <c r="G599">
        <v>3</v>
      </c>
      <c r="H599">
        <v>20.236999999999998</v>
      </c>
      <c r="I599" t="s">
        <v>28</v>
      </c>
      <c r="J599" t="str">
        <f>VLOOKUP(I599,'[1]Varieties List'!$A$1:$B$97,2,FALSE)</f>
        <v>Ohio</v>
      </c>
      <c r="K599" t="s">
        <v>23</v>
      </c>
      <c r="L599" s="4">
        <v>1.0783447352299689</v>
      </c>
      <c r="M599" s="5">
        <v>-24.981647456294283</v>
      </c>
      <c r="N599" s="5">
        <v>1324.7536015919429</v>
      </c>
      <c r="P599" s="4">
        <v>0.36714463778529599</v>
      </c>
      <c r="Q599" s="5">
        <v>2.3053360682092543</v>
      </c>
      <c r="R599" s="5">
        <v>53.053211222285768</v>
      </c>
    </row>
    <row r="600" spans="1:18" x14ac:dyDescent="0.35">
      <c r="A600">
        <v>599</v>
      </c>
      <c r="B600">
        <v>300</v>
      </c>
      <c r="C600">
        <v>2</v>
      </c>
      <c r="D600" t="s">
        <v>19</v>
      </c>
      <c r="E600">
        <f t="shared" si="18"/>
        <v>2250</v>
      </c>
      <c r="F600">
        <f t="shared" si="19"/>
        <v>11</v>
      </c>
      <c r="G600">
        <v>2</v>
      </c>
      <c r="H600">
        <v>27.077000000000002</v>
      </c>
      <c r="I600">
        <v>50</v>
      </c>
      <c r="J600" t="str">
        <f>VLOOKUP(I600,'[1]Varieties List'!$A$1:$B$97,2,FALSE)</f>
        <v>Gedser</v>
      </c>
      <c r="K600" t="s">
        <v>20</v>
      </c>
      <c r="L600" s="4">
        <v>1.0766795183514291</v>
      </c>
      <c r="M600" s="5">
        <v>-26.503691734274607</v>
      </c>
      <c r="N600" s="5">
        <v>1065.7827809924236</v>
      </c>
      <c r="P600" s="4">
        <v>0.41928426945849684</v>
      </c>
      <c r="Q600" s="5">
        <v>145.24592538615462</v>
      </c>
      <c r="R600" s="5">
        <v>40.884416292510338</v>
      </c>
    </row>
    <row r="601" spans="1:18" x14ac:dyDescent="0.35">
      <c r="A601">
        <v>600</v>
      </c>
      <c r="B601">
        <v>300</v>
      </c>
      <c r="C601">
        <v>2</v>
      </c>
      <c r="D601" t="s">
        <v>21</v>
      </c>
      <c r="E601">
        <f t="shared" si="18"/>
        <v>2250</v>
      </c>
      <c r="F601">
        <f t="shared" si="19"/>
        <v>12</v>
      </c>
      <c r="G601">
        <v>3</v>
      </c>
      <c r="H601">
        <v>22.946999999999999</v>
      </c>
      <c r="I601">
        <v>8</v>
      </c>
      <c r="J601" t="str">
        <f>VLOOKUP(I601,'[1]Varieties List'!$A$1:$B$97,2,FALSE)</f>
        <v>Evolution</v>
      </c>
      <c r="K601" t="s">
        <v>20</v>
      </c>
      <c r="L601" s="4">
        <v>1.0759974315991991</v>
      </c>
      <c r="M601" s="5">
        <v>-27.127118999348735</v>
      </c>
      <c r="N601" s="5">
        <v>1048.1606046555391</v>
      </c>
      <c r="P601" s="4">
        <v>0.39012878308013693</v>
      </c>
      <c r="Q601" s="5">
        <v>65.297834320780368</v>
      </c>
      <c r="R601" s="5">
        <v>36.100626797961681</v>
      </c>
    </row>
    <row r="602" spans="1:18" x14ac:dyDescent="0.35">
      <c r="M602" s="5"/>
      <c r="N602" s="5"/>
      <c r="Q602" s="5"/>
      <c r="R602" s="5"/>
    </row>
    <row r="603" spans="1:18" x14ac:dyDescent="0.35">
      <c r="M603" s="5"/>
      <c r="N603" s="5"/>
      <c r="Q603" s="5"/>
      <c r="R603" s="5"/>
    </row>
    <row r="604" spans="1:18" x14ac:dyDescent="0.35">
      <c r="M604" s="5"/>
      <c r="N604" s="5"/>
      <c r="Q604" s="5"/>
      <c r="R604" s="5"/>
    </row>
    <row r="605" spans="1:18" x14ac:dyDescent="0.35">
      <c r="M605" s="5"/>
      <c r="N605" s="5"/>
      <c r="Q605" s="5"/>
      <c r="R605" s="5"/>
    </row>
    <row r="606" spans="1:18" x14ac:dyDescent="0.35">
      <c r="M606" s="5"/>
      <c r="N606" s="5"/>
      <c r="Q606" s="5"/>
      <c r="R606" s="5"/>
    </row>
    <row r="607" spans="1:18" x14ac:dyDescent="0.35">
      <c r="M607" s="5"/>
      <c r="N607" s="5"/>
      <c r="Q607" s="5"/>
      <c r="R607" s="5"/>
    </row>
    <row r="608" spans="1:18" x14ac:dyDescent="0.35">
      <c r="M608" s="5"/>
      <c r="N608" s="5"/>
      <c r="Q608" s="5"/>
      <c r="R608" s="5"/>
    </row>
    <row r="609" spans="13:18" x14ac:dyDescent="0.35">
      <c r="M609" s="5"/>
      <c r="N609" s="5"/>
      <c r="Q609" s="5"/>
      <c r="R609" s="5"/>
    </row>
    <row r="610" spans="13:18" x14ac:dyDescent="0.35">
      <c r="M610" s="5"/>
      <c r="N610" s="5"/>
      <c r="Q610" s="5"/>
      <c r="R610" s="5"/>
    </row>
    <row r="611" spans="13:18" x14ac:dyDescent="0.35">
      <c r="M611" s="5"/>
      <c r="N611" s="5"/>
      <c r="Q611" s="5"/>
      <c r="R611" s="5"/>
    </row>
    <row r="612" spans="13:18" x14ac:dyDescent="0.35">
      <c r="M612" s="5"/>
      <c r="N612" s="5"/>
      <c r="Q612" s="5"/>
      <c r="R612" s="5"/>
    </row>
    <row r="613" spans="13:18" x14ac:dyDescent="0.35">
      <c r="M613" s="5"/>
      <c r="N613" s="5"/>
      <c r="Q613" s="5"/>
      <c r="R613" s="5"/>
    </row>
    <row r="614" spans="13:18" x14ac:dyDescent="0.35">
      <c r="M614" s="5"/>
      <c r="N614" s="5"/>
      <c r="Q614" s="5"/>
      <c r="R614" s="5"/>
    </row>
    <row r="615" spans="13:18" x14ac:dyDescent="0.35">
      <c r="M615" s="5"/>
      <c r="N615" s="5"/>
      <c r="Q615" s="5"/>
      <c r="R615" s="5"/>
    </row>
    <row r="616" spans="13:18" x14ac:dyDescent="0.35">
      <c r="M616" s="5"/>
      <c r="N616" s="5"/>
      <c r="Q616" s="5"/>
      <c r="R616" s="5"/>
    </row>
    <row r="617" spans="13:18" x14ac:dyDescent="0.35">
      <c r="M617" s="5"/>
      <c r="N617" s="5"/>
      <c r="Q617" s="5"/>
      <c r="R617" s="5"/>
    </row>
    <row r="618" spans="13:18" x14ac:dyDescent="0.35">
      <c r="M618" s="5"/>
      <c r="N618" s="5"/>
      <c r="Q618" s="5"/>
      <c r="R618" s="5"/>
    </row>
    <row r="619" spans="13:18" x14ac:dyDescent="0.35">
      <c r="M619" s="5"/>
      <c r="N619" s="5"/>
      <c r="Q619" s="5"/>
      <c r="R619" s="5"/>
    </row>
    <row r="620" spans="13:18" x14ac:dyDescent="0.35">
      <c r="M620" s="5"/>
      <c r="N620" s="5"/>
      <c r="Q620" s="5"/>
      <c r="R620" s="5"/>
    </row>
    <row r="621" spans="13:18" x14ac:dyDescent="0.35">
      <c r="M621" s="5"/>
      <c r="N621" s="5"/>
      <c r="Q621" s="5"/>
      <c r="R621" s="5"/>
    </row>
    <row r="622" spans="13:18" x14ac:dyDescent="0.35">
      <c r="M622" s="5"/>
      <c r="N622" s="5"/>
      <c r="Q622" s="5"/>
      <c r="R622" s="5"/>
    </row>
    <row r="623" spans="13:18" x14ac:dyDescent="0.35">
      <c r="M623" s="5"/>
      <c r="N623" s="5"/>
      <c r="Q623" s="5"/>
      <c r="R623" s="5"/>
    </row>
    <row r="624" spans="13:18" x14ac:dyDescent="0.35">
      <c r="M624" s="5"/>
      <c r="N624" s="5"/>
      <c r="Q624" s="5"/>
      <c r="R624" s="5"/>
    </row>
    <row r="625" spans="13:18" x14ac:dyDescent="0.35">
      <c r="M625" s="5"/>
      <c r="N625" s="5"/>
      <c r="Q625" s="5"/>
      <c r="R625" s="5"/>
    </row>
    <row r="626" spans="13:18" x14ac:dyDescent="0.35">
      <c r="M626" s="5"/>
      <c r="N626" s="5"/>
      <c r="Q626" s="5"/>
      <c r="R626" s="5"/>
    </row>
    <row r="627" spans="13:18" x14ac:dyDescent="0.35">
      <c r="M627" s="5"/>
      <c r="N627" s="5"/>
      <c r="Q627" s="5"/>
      <c r="R627" s="5"/>
    </row>
    <row r="628" spans="13:18" x14ac:dyDescent="0.35">
      <c r="M628" s="5"/>
      <c r="N628" s="5"/>
      <c r="Q628" s="5"/>
      <c r="R628" s="5"/>
    </row>
    <row r="629" spans="13:18" x14ac:dyDescent="0.35">
      <c r="M629" s="5"/>
      <c r="N629" s="5"/>
      <c r="Q629" s="5"/>
      <c r="R629" s="5"/>
    </row>
    <row r="630" spans="13:18" x14ac:dyDescent="0.35">
      <c r="M630" s="5"/>
      <c r="N630" s="5"/>
      <c r="Q630" s="5"/>
      <c r="R630" s="5"/>
    </row>
    <row r="631" spans="13:18" x14ac:dyDescent="0.35">
      <c r="M631" s="5"/>
      <c r="N631" s="5"/>
      <c r="Q631" s="5"/>
      <c r="R631" s="5"/>
    </row>
    <row r="632" spans="13:18" x14ac:dyDescent="0.35">
      <c r="M632" s="5"/>
      <c r="N632" s="5"/>
      <c r="Q632" s="5"/>
      <c r="R632" s="5"/>
    </row>
    <row r="633" spans="13:18" x14ac:dyDescent="0.35">
      <c r="M633" s="5"/>
      <c r="N633" s="5"/>
      <c r="Q633" s="5"/>
      <c r="R633" s="5"/>
    </row>
    <row r="634" spans="13:18" x14ac:dyDescent="0.35">
      <c r="M634" s="5"/>
      <c r="N634" s="5"/>
      <c r="Q634" s="5"/>
      <c r="R634" s="5"/>
    </row>
    <row r="635" spans="13:18" x14ac:dyDescent="0.35">
      <c r="M635" s="5"/>
      <c r="N635" s="5"/>
      <c r="Q635" s="5"/>
      <c r="R635" s="5"/>
    </row>
    <row r="636" spans="13:18" x14ac:dyDescent="0.35">
      <c r="M636" s="5"/>
      <c r="N636" s="5"/>
      <c r="Q636" s="5"/>
      <c r="R636" s="5"/>
    </row>
    <row r="637" spans="13:18" x14ac:dyDescent="0.35">
      <c r="M637" s="5"/>
      <c r="N637" s="5"/>
      <c r="Q637" s="5"/>
      <c r="R637" s="5"/>
    </row>
    <row r="638" spans="13:18" x14ac:dyDescent="0.35">
      <c r="M638" s="5"/>
      <c r="N638" s="5"/>
      <c r="Q638" s="5"/>
      <c r="R638" s="5"/>
    </row>
    <row r="639" spans="13:18" x14ac:dyDescent="0.35">
      <c r="M639" s="5"/>
      <c r="N639" s="5"/>
      <c r="Q639" s="5"/>
      <c r="R639" s="5"/>
    </row>
    <row r="640" spans="13:18" x14ac:dyDescent="0.35">
      <c r="M640" s="5"/>
      <c r="N640" s="5"/>
      <c r="Q640" s="5"/>
      <c r="R640" s="5"/>
    </row>
    <row r="641" spans="13:18" x14ac:dyDescent="0.35">
      <c r="M641" s="5"/>
      <c r="N641" s="5"/>
      <c r="Q641" s="5"/>
      <c r="R641" s="5"/>
    </row>
    <row r="642" spans="13:18" x14ac:dyDescent="0.35">
      <c r="M642" s="5"/>
      <c r="N642" s="5"/>
      <c r="Q642" s="5"/>
      <c r="R642" s="5"/>
    </row>
    <row r="643" spans="13:18" x14ac:dyDescent="0.35">
      <c r="M643" s="5"/>
      <c r="N643" s="5"/>
      <c r="Q643" s="5"/>
      <c r="R643" s="5"/>
    </row>
    <row r="644" spans="13:18" x14ac:dyDescent="0.35">
      <c r="M644" s="5"/>
      <c r="N644" s="5"/>
      <c r="Q644" s="5"/>
      <c r="R644" s="5"/>
    </row>
    <row r="645" spans="13:18" x14ac:dyDescent="0.35">
      <c r="M645" s="5"/>
      <c r="N645" s="5"/>
      <c r="Q645" s="5"/>
      <c r="R645" s="5"/>
    </row>
    <row r="646" spans="13:18" x14ac:dyDescent="0.35">
      <c r="M646" s="5"/>
      <c r="N646" s="5"/>
      <c r="Q646" s="5"/>
      <c r="R646" s="5"/>
    </row>
    <row r="647" spans="13:18" x14ac:dyDescent="0.35">
      <c r="M647" s="5"/>
      <c r="N647" s="5"/>
      <c r="Q647" s="5"/>
      <c r="R647" s="5"/>
    </row>
    <row r="648" spans="13:18" x14ac:dyDescent="0.35">
      <c r="M648" s="5"/>
      <c r="N648" s="5"/>
      <c r="Q648" s="5"/>
      <c r="R648" s="5"/>
    </row>
    <row r="649" spans="13:18" x14ac:dyDescent="0.35">
      <c r="M649" s="5"/>
      <c r="N649" s="5"/>
      <c r="Q649" s="5"/>
      <c r="R649" s="5"/>
    </row>
    <row r="650" spans="13:18" x14ac:dyDescent="0.35">
      <c r="M650" s="5"/>
      <c r="N650" s="5"/>
      <c r="Q650" s="5"/>
      <c r="R650" s="5"/>
    </row>
    <row r="651" spans="13:18" x14ac:dyDescent="0.35">
      <c r="M651" s="5"/>
      <c r="N651" s="5"/>
      <c r="Q651" s="5"/>
      <c r="R651" s="5"/>
    </row>
    <row r="652" spans="13:18" x14ac:dyDescent="0.35">
      <c r="M652" s="5"/>
      <c r="N652" s="5"/>
      <c r="Q652" s="5"/>
      <c r="R652" s="5"/>
    </row>
    <row r="653" spans="13:18" x14ac:dyDescent="0.35">
      <c r="M653" s="5"/>
      <c r="N653" s="5"/>
      <c r="Q653" s="5"/>
      <c r="R653" s="5"/>
    </row>
    <row r="654" spans="13:18" x14ac:dyDescent="0.35">
      <c r="M654" s="5"/>
      <c r="N654" s="5"/>
      <c r="Q654" s="5"/>
      <c r="R654" s="5"/>
    </row>
    <row r="655" spans="13:18" x14ac:dyDescent="0.35">
      <c r="M655" s="5"/>
      <c r="N655" s="5"/>
      <c r="Q655" s="5"/>
      <c r="R655" s="5"/>
    </row>
    <row r="656" spans="13:18" x14ac:dyDescent="0.35">
      <c r="M656" s="5"/>
      <c r="N656" s="5"/>
      <c r="Q656" s="5"/>
      <c r="R656" s="5"/>
    </row>
    <row r="657" spans="13:18" x14ac:dyDescent="0.35">
      <c r="M657" s="5"/>
      <c r="N657" s="5"/>
      <c r="Q657" s="5"/>
      <c r="R657" s="5"/>
    </row>
    <row r="658" spans="13:18" x14ac:dyDescent="0.35">
      <c r="M658" s="5"/>
      <c r="N658" s="5"/>
      <c r="Q658" s="5"/>
      <c r="R658" s="5"/>
    </row>
    <row r="659" spans="13:18" x14ac:dyDescent="0.35">
      <c r="M659" s="5"/>
      <c r="N659" s="5"/>
      <c r="Q659" s="5"/>
      <c r="R659" s="5"/>
    </row>
    <row r="660" spans="13:18" x14ac:dyDescent="0.35">
      <c r="M660" s="5"/>
      <c r="N660" s="5"/>
      <c r="Q660" s="5"/>
      <c r="R660" s="5"/>
    </row>
    <row r="661" spans="13:18" x14ac:dyDescent="0.35">
      <c r="M661" s="5"/>
      <c r="N661" s="5"/>
      <c r="Q661" s="5"/>
      <c r="R661" s="5"/>
    </row>
    <row r="662" spans="13:18" x14ac:dyDescent="0.35">
      <c r="M662" s="5"/>
      <c r="N662" s="5"/>
      <c r="Q662" s="5"/>
      <c r="R662" s="5"/>
    </row>
    <row r="663" spans="13:18" x14ac:dyDescent="0.35">
      <c r="M663" s="5"/>
      <c r="N663" s="5"/>
      <c r="Q663" s="5"/>
      <c r="R663" s="5"/>
    </row>
    <row r="664" spans="13:18" x14ac:dyDescent="0.35">
      <c r="M664" s="5"/>
      <c r="N664" s="5"/>
      <c r="Q664" s="5"/>
      <c r="R664" s="5"/>
    </row>
    <row r="665" spans="13:18" x14ac:dyDescent="0.35">
      <c r="M665" s="5"/>
      <c r="N665" s="5"/>
      <c r="Q665" s="5"/>
      <c r="R665" s="5"/>
    </row>
    <row r="666" spans="13:18" x14ac:dyDescent="0.35">
      <c r="M666" s="5"/>
      <c r="N666" s="5"/>
      <c r="Q666" s="5"/>
      <c r="R666" s="5"/>
    </row>
    <row r="667" spans="13:18" x14ac:dyDescent="0.35">
      <c r="M667" s="5"/>
      <c r="N667" s="5"/>
      <c r="Q667" s="5"/>
      <c r="R667" s="5"/>
    </row>
    <row r="668" spans="13:18" x14ac:dyDescent="0.35">
      <c r="M668" s="5"/>
      <c r="N668" s="5"/>
      <c r="Q668" s="5"/>
      <c r="R668" s="5"/>
    </row>
    <row r="669" spans="13:18" x14ac:dyDescent="0.35">
      <c r="M669" s="5"/>
      <c r="N669" s="5"/>
      <c r="Q669" s="5"/>
      <c r="R669" s="5"/>
    </row>
    <row r="670" spans="13:18" x14ac:dyDescent="0.35">
      <c r="M670" s="5"/>
      <c r="N670" s="5"/>
      <c r="Q670" s="5"/>
      <c r="R670" s="5"/>
    </row>
    <row r="671" spans="13:18" x14ac:dyDescent="0.35">
      <c r="M671" s="5"/>
      <c r="N671" s="5"/>
      <c r="Q671" s="5"/>
      <c r="R671" s="5"/>
    </row>
    <row r="672" spans="13:18" x14ac:dyDescent="0.35">
      <c r="M672" s="5"/>
      <c r="N672" s="5"/>
      <c r="Q672" s="5"/>
      <c r="R672" s="5"/>
    </row>
    <row r="673" spans="13:18" x14ac:dyDescent="0.35">
      <c r="M673" s="5"/>
      <c r="N673" s="5"/>
      <c r="Q673" s="5"/>
      <c r="R673" s="5"/>
    </row>
    <row r="674" spans="13:18" x14ac:dyDescent="0.35">
      <c r="M674" s="5"/>
      <c r="N674" s="5"/>
      <c r="Q674" s="5"/>
      <c r="R674" s="5"/>
    </row>
    <row r="675" spans="13:18" x14ac:dyDescent="0.35">
      <c r="M675" s="5"/>
      <c r="N675" s="5"/>
      <c r="Q675" s="5"/>
      <c r="R675" s="5"/>
    </row>
    <row r="676" spans="13:18" x14ac:dyDescent="0.35">
      <c r="M676" s="5"/>
      <c r="N676" s="5"/>
      <c r="Q676" s="5"/>
      <c r="R676" s="5"/>
    </row>
    <row r="677" spans="13:18" x14ac:dyDescent="0.35">
      <c r="M677" s="5"/>
      <c r="N677" s="5"/>
      <c r="Q677" s="5"/>
      <c r="R677" s="5"/>
    </row>
    <row r="678" spans="13:18" x14ac:dyDescent="0.35">
      <c r="M678" s="5"/>
      <c r="N678" s="5"/>
      <c r="Q678" s="5"/>
      <c r="R678" s="5"/>
    </row>
    <row r="679" spans="13:18" x14ac:dyDescent="0.35">
      <c r="M679" s="5"/>
      <c r="N679" s="5"/>
      <c r="Q679" s="5"/>
      <c r="R679" s="5"/>
    </row>
    <row r="680" spans="13:18" x14ac:dyDescent="0.35">
      <c r="M680" s="5"/>
      <c r="N680" s="5"/>
      <c r="Q680" s="5"/>
      <c r="R680" s="5"/>
    </row>
    <row r="681" spans="13:18" x14ac:dyDescent="0.35">
      <c r="M681" s="5"/>
      <c r="N681" s="5"/>
      <c r="Q681" s="5"/>
      <c r="R681" s="5"/>
    </row>
    <row r="682" spans="13:18" x14ac:dyDescent="0.35">
      <c r="M682" s="5"/>
      <c r="N682" s="5"/>
      <c r="Q682" s="5"/>
      <c r="R682" s="5"/>
    </row>
    <row r="683" spans="13:18" x14ac:dyDescent="0.35">
      <c r="M683" s="5"/>
      <c r="N683" s="5"/>
      <c r="Q683" s="5"/>
      <c r="R683" s="5"/>
    </row>
    <row r="684" spans="13:18" x14ac:dyDescent="0.35">
      <c r="M684" s="5"/>
      <c r="N684" s="5"/>
      <c r="Q684" s="5"/>
      <c r="R684" s="5"/>
    </row>
    <row r="685" spans="13:18" x14ac:dyDescent="0.35">
      <c r="M685" s="5"/>
      <c r="N685" s="5"/>
      <c r="Q685" s="5"/>
      <c r="R685" s="5"/>
    </row>
    <row r="686" spans="13:18" x14ac:dyDescent="0.35">
      <c r="M686" s="5"/>
      <c r="N686" s="5"/>
      <c r="Q686" s="5"/>
      <c r="R686" s="5"/>
    </row>
    <row r="687" spans="13:18" x14ac:dyDescent="0.35">
      <c r="M687" s="5"/>
      <c r="N687" s="5"/>
      <c r="Q687" s="5"/>
      <c r="R687" s="5"/>
    </row>
    <row r="688" spans="13:18" x14ac:dyDescent="0.35">
      <c r="M688" s="5"/>
      <c r="N688" s="5"/>
      <c r="Q688" s="5"/>
      <c r="R688" s="5"/>
    </row>
    <row r="689" spans="13:18" x14ac:dyDescent="0.35">
      <c r="M689" s="5"/>
      <c r="N689" s="5"/>
      <c r="Q689" s="5"/>
      <c r="R689" s="5"/>
    </row>
    <row r="690" spans="13:18" x14ac:dyDescent="0.35">
      <c r="M690" s="5"/>
      <c r="N690" s="5"/>
      <c r="Q690" s="5"/>
      <c r="R690" s="5"/>
    </row>
    <row r="691" spans="13:18" x14ac:dyDescent="0.35">
      <c r="M691" s="5"/>
      <c r="N691" s="5"/>
      <c r="Q691" s="5"/>
      <c r="R691" s="5"/>
    </row>
    <row r="692" spans="13:18" x14ac:dyDescent="0.35">
      <c r="M692" s="5"/>
      <c r="N692" s="5"/>
      <c r="Q692" s="5"/>
      <c r="R692" s="5"/>
    </row>
    <row r="693" spans="13:18" x14ac:dyDescent="0.35">
      <c r="M693" s="5"/>
      <c r="N693" s="5"/>
      <c r="Q693" s="5"/>
      <c r="R693" s="5"/>
    </row>
    <row r="694" spans="13:18" x14ac:dyDescent="0.35">
      <c r="M694" s="5"/>
      <c r="N694" s="5"/>
      <c r="Q694" s="5"/>
      <c r="R694" s="5"/>
    </row>
    <row r="695" spans="13:18" x14ac:dyDescent="0.35">
      <c r="M695" s="5"/>
      <c r="N695" s="5"/>
      <c r="Q695" s="5"/>
      <c r="R695" s="5"/>
    </row>
    <row r="696" spans="13:18" x14ac:dyDescent="0.35">
      <c r="M696" s="5"/>
      <c r="N696" s="5"/>
      <c r="Q696" s="5"/>
      <c r="R696" s="5"/>
    </row>
    <row r="697" spans="13:18" x14ac:dyDescent="0.35">
      <c r="M697" s="5"/>
      <c r="N697" s="5"/>
      <c r="Q697" s="5"/>
      <c r="R697" s="5"/>
    </row>
    <row r="698" spans="13:18" x14ac:dyDescent="0.35">
      <c r="M698" s="5"/>
      <c r="N698" s="5"/>
      <c r="Q698" s="5"/>
      <c r="R698" s="5"/>
    </row>
    <row r="699" spans="13:18" x14ac:dyDescent="0.35">
      <c r="M699" s="5"/>
      <c r="N699" s="5"/>
      <c r="Q699" s="5"/>
      <c r="R699" s="5"/>
    </row>
    <row r="700" spans="13:18" x14ac:dyDescent="0.35">
      <c r="M700" s="5"/>
      <c r="N700" s="5"/>
      <c r="Q700" s="5"/>
      <c r="R700" s="5"/>
    </row>
    <row r="701" spans="13:18" x14ac:dyDescent="0.35">
      <c r="M701" s="5"/>
      <c r="N701" s="5"/>
      <c r="Q701" s="5"/>
      <c r="R701" s="5"/>
    </row>
    <row r="702" spans="13:18" x14ac:dyDescent="0.35">
      <c r="M702" s="5"/>
      <c r="N702" s="5"/>
      <c r="Q702" s="5"/>
      <c r="R702" s="5"/>
    </row>
    <row r="703" spans="13:18" x14ac:dyDescent="0.35">
      <c r="M703" s="5"/>
      <c r="N703" s="5"/>
      <c r="Q703" s="5"/>
      <c r="R703" s="5"/>
    </row>
    <row r="704" spans="13:18" x14ac:dyDescent="0.35">
      <c r="M704" s="5"/>
      <c r="N704" s="5"/>
      <c r="Q704" s="5"/>
      <c r="R704" s="5"/>
    </row>
    <row r="705" spans="13:18" x14ac:dyDescent="0.35">
      <c r="M705" s="5"/>
      <c r="N705" s="5"/>
      <c r="Q705" s="5"/>
      <c r="R705" s="5"/>
    </row>
    <row r="706" spans="13:18" x14ac:dyDescent="0.35">
      <c r="M706" s="5"/>
      <c r="N706" s="5"/>
      <c r="Q706" s="5"/>
      <c r="R706" s="5"/>
    </row>
    <row r="707" spans="13:18" x14ac:dyDescent="0.35">
      <c r="M707" s="5"/>
      <c r="N707" s="5"/>
      <c r="Q707" s="5"/>
      <c r="R707" s="5"/>
    </row>
    <row r="708" spans="13:18" x14ac:dyDescent="0.35">
      <c r="M708" s="5"/>
      <c r="N708" s="5"/>
      <c r="Q708" s="5"/>
      <c r="R708" s="5"/>
    </row>
    <row r="709" spans="13:18" x14ac:dyDescent="0.35">
      <c r="M709" s="5"/>
      <c r="N709" s="5"/>
      <c r="Q709" s="5"/>
      <c r="R709" s="5"/>
    </row>
    <row r="710" spans="13:18" x14ac:dyDescent="0.35">
      <c r="M710" s="5"/>
      <c r="N710" s="5"/>
      <c r="Q710" s="5"/>
      <c r="R710" s="5"/>
    </row>
    <row r="711" spans="13:18" x14ac:dyDescent="0.35">
      <c r="M711" s="5"/>
      <c r="N711" s="5"/>
      <c r="Q711" s="5"/>
      <c r="R711" s="5"/>
    </row>
    <row r="712" spans="13:18" x14ac:dyDescent="0.35">
      <c r="M712" s="5"/>
      <c r="N712" s="5"/>
      <c r="Q712" s="5"/>
      <c r="R712" s="5"/>
    </row>
    <row r="713" spans="13:18" x14ac:dyDescent="0.35">
      <c r="M713" s="5"/>
      <c r="N713" s="5"/>
      <c r="Q713" s="5"/>
      <c r="R713" s="5"/>
    </row>
    <row r="714" spans="13:18" x14ac:dyDescent="0.35">
      <c r="M714" s="5"/>
      <c r="N714" s="5"/>
      <c r="Q714" s="5"/>
      <c r="R714" s="5"/>
    </row>
    <row r="715" spans="13:18" x14ac:dyDescent="0.35">
      <c r="M715" s="5"/>
      <c r="N715" s="5"/>
      <c r="Q715" s="5"/>
      <c r="R715" s="5"/>
    </row>
    <row r="716" spans="13:18" x14ac:dyDescent="0.35">
      <c r="M716" s="5"/>
      <c r="N716" s="5"/>
      <c r="Q716" s="5"/>
      <c r="R716" s="5"/>
    </row>
    <row r="717" spans="13:18" x14ac:dyDescent="0.35">
      <c r="M717" s="5"/>
      <c r="N717" s="5"/>
      <c r="Q717" s="5"/>
      <c r="R717" s="5"/>
    </row>
    <row r="718" spans="13:18" x14ac:dyDescent="0.35">
      <c r="M718" s="5"/>
      <c r="N718" s="5"/>
      <c r="Q718" s="5"/>
      <c r="R718" s="5"/>
    </row>
    <row r="719" spans="13:18" x14ac:dyDescent="0.35">
      <c r="M719" s="5"/>
      <c r="N719" s="5"/>
      <c r="Q719" s="5"/>
      <c r="R719" s="5"/>
    </row>
    <row r="720" spans="13:18" x14ac:dyDescent="0.35">
      <c r="M720" s="5"/>
      <c r="N720" s="5"/>
      <c r="Q720" s="5"/>
      <c r="R720" s="5"/>
    </row>
    <row r="721" spans="13:18" x14ac:dyDescent="0.35">
      <c r="M721" s="5"/>
      <c r="N721" s="5"/>
      <c r="Q721" s="5"/>
      <c r="R721" s="5"/>
    </row>
    <row r="722" spans="13:18" x14ac:dyDescent="0.35">
      <c r="M722" s="5"/>
      <c r="N722" s="5"/>
      <c r="Q722" s="5"/>
      <c r="R722" s="5"/>
    </row>
    <row r="723" spans="13:18" x14ac:dyDescent="0.35">
      <c r="M723" s="5"/>
      <c r="N723" s="5"/>
      <c r="Q723" s="5"/>
      <c r="R723" s="5"/>
    </row>
    <row r="724" spans="13:18" x14ac:dyDescent="0.35">
      <c r="M724" s="5"/>
      <c r="N724" s="5"/>
      <c r="Q724" s="5"/>
      <c r="R724" s="5"/>
    </row>
    <row r="725" spans="13:18" x14ac:dyDescent="0.35">
      <c r="M725" s="5"/>
      <c r="N725" s="5"/>
      <c r="Q725" s="5"/>
      <c r="R725" s="5"/>
    </row>
    <row r="726" spans="13:18" x14ac:dyDescent="0.35">
      <c r="M726" s="5"/>
      <c r="N726" s="5"/>
      <c r="Q726" s="5"/>
      <c r="R726" s="5"/>
    </row>
    <row r="727" spans="13:18" x14ac:dyDescent="0.35">
      <c r="M727" s="5"/>
      <c r="N727" s="5"/>
      <c r="Q727" s="5"/>
      <c r="R727" s="5"/>
    </row>
    <row r="728" spans="13:18" x14ac:dyDescent="0.35">
      <c r="M728" s="5"/>
      <c r="N728" s="5"/>
      <c r="Q728" s="5"/>
      <c r="R728" s="5"/>
    </row>
    <row r="729" spans="13:18" x14ac:dyDescent="0.35">
      <c r="M729" s="5"/>
      <c r="N729" s="5"/>
      <c r="Q729" s="5"/>
      <c r="R729" s="5"/>
    </row>
    <row r="730" spans="13:18" x14ac:dyDescent="0.35">
      <c r="M730" s="5"/>
      <c r="N730" s="5"/>
      <c r="Q730" s="5"/>
      <c r="R730" s="5"/>
    </row>
    <row r="731" spans="13:18" x14ac:dyDescent="0.35">
      <c r="M731" s="5"/>
      <c r="N731" s="5"/>
      <c r="Q731" s="5"/>
      <c r="R731" s="5"/>
    </row>
    <row r="732" spans="13:18" x14ac:dyDescent="0.35">
      <c r="M732" s="5"/>
      <c r="N732" s="5"/>
      <c r="Q732" s="5"/>
      <c r="R732" s="5"/>
    </row>
    <row r="733" spans="13:18" x14ac:dyDescent="0.35">
      <c r="M733" s="5"/>
      <c r="N733" s="5"/>
      <c r="Q733" s="5"/>
      <c r="R733" s="5"/>
    </row>
    <row r="734" spans="13:18" x14ac:dyDescent="0.35">
      <c r="M734" s="5"/>
      <c r="N734" s="5"/>
      <c r="Q734" s="5"/>
      <c r="R734" s="5"/>
    </row>
    <row r="735" spans="13:18" x14ac:dyDescent="0.35">
      <c r="M735" s="5"/>
      <c r="N735" s="5"/>
      <c r="Q735" s="5"/>
      <c r="R735" s="5"/>
    </row>
    <row r="736" spans="13:18" x14ac:dyDescent="0.35">
      <c r="M736" s="5"/>
      <c r="N736" s="5"/>
      <c r="Q736" s="5"/>
      <c r="R736" s="5"/>
    </row>
    <row r="737" spans="13:18" x14ac:dyDescent="0.35">
      <c r="M737" s="5"/>
      <c r="N737" s="5"/>
      <c r="Q737" s="5"/>
      <c r="R737" s="5"/>
    </row>
    <row r="738" spans="13:18" x14ac:dyDescent="0.35">
      <c r="M738" s="5"/>
      <c r="N738" s="5"/>
      <c r="Q738" s="5"/>
      <c r="R738" s="5"/>
    </row>
    <row r="739" spans="13:18" x14ac:dyDescent="0.35">
      <c r="M739" s="5"/>
      <c r="N739" s="5"/>
      <c r="Q739" s="5"/>
      <c r="R739" s="5"/>
    </row>
    <row r="740" spans="13:18" x14ac:dyDescent="0.35">
      <c r="M740" s="5"/>
      <c r="N740" s="5"/>
      <c r="Q740" s="5"/>
      <c r="R740" s="5"/>
    </row>
    <row r="741" spans="13:18" x14ac:dyDescent="0.35">
      <c r="M741" s="5"/>
      <c r="N741" s="5"/>
      <c r="Q741" s="5"/>
      <c r="R741" s="5"/>
    </row>
    <row r="742" spans="13:18" x14ac:dyDescent="0.35">
      <c r="M742" s="5"/>
      <c r="N742" s="5"/>
      <c r="Q742" s="5"/>
      <c r="R742" s="5"/>
    </row>
    <row r="743" spans="13:18" x14ac:dyDescent="0.35">
      <c r="M743" s="5"/>
      <c r="N743" s="5"/>
      <c r="Q743" s="5"/>
      <c r="R743" s="5"/>
    </row>
    <row r="744" spans="13:18" x14ac:dyDescent="0.35">
      <c r="M744" s="5"/>
      <c r="N744" s="5"/>
      <c r="Q744" s="5"/>
      <c r="R744" s="5"/>
    </row>
    <row r="745" spans="13:18" x14ac:dyDescent="0.35">
      <c r="M745" s="5"/>
      <c r="N745" s="5"/>
      <c r="Q745" s="5"/>
      <c r="R745" s="5"/>
    </row>
    <row r="746" spans="13:18" x14ac:dyDescent="0.35">
      <c r="M746" s="5"/>
      <c r="N746" s="5"/>
      <c r="Q746" s="5"/>
      <c r="R746" s="5"/>
    </row>
    <row r="747" spans="13:18" x14ac:dyDescent="0.35">
      <c r="M747" s="5"/>
      <c r="N747" s="5"/>
      <c r="Q747" s="5"/>
      <c r="R747" s="5"/>
    </row>
    <row r="748" spans="13:18" x14ac:dyDescent="0.35">
      <c r="M748" s="5"/>
      <c r="N748" s="5"/>
      <c r="Q748" s="5"/>
      <c r="R748" s="5"/>
    </row>
    <row r="749" spans="13:18" x14ac:dyDescent="0.35">
      <c r="M749" s="5"/>
      <c r="N749" s="5"/>
      <c r="Q749" s="5"/>
      <c r="R749" s="5"/>
    </row>
    <row r="750" spans="13:18" x14ac:dyDescent="0.35">
      <c r="M750" s="5"/>
      <c r="N750" s="5"/>
      <c r="Q750" s="5"/>
      <c r="R750" s="5"/>
    </row>
    <row r="751" spans="13:18" x14ac:dyDescent="0.35">
      <c r="M751" s="5"/>
      <c r="N751" s="5"/>
      <c r="Q751" s="5"/>
      <c r="R751" s="5"/>
    </row>
    <row r="752" spans="13:18" x14ac:dyDescent="0.35">
      <c r="M752" s="5"/>
      <c r="N752" s="5"/>
      <c r="Q752" s="5"/>
      <c r="R752" s="5"/>
    </row>
    <row r="753" spans="13:18" x14ac:dyDescent="0.35">
      <c r="M753" s="5"/>
      <c r="N753" s="5"/>
      <c r="Q753" s="5"/>
      <c r="R753" s="5"/>
    </row>
    <row r="754" spans="13:18" x14ac:dyDescent="0.35">
      <c r="M754" s="5"/>
      <c r="N754" s="5"/>
      <c r="Q754" s="5"/>
      <c r="R754" s="5"/>
    </row>
    <row r="755" spans="13:18" x14ac:dyDescent="0.35">
      <c r="M755" s="5"/>
      <c r="N755" s="5"/>
      <c r="Q755" s="5"/>
      <c r="R755" s="5"/>
    </row>
    <row r="756" spans="13:18" x14ac:dyDescent="0.35">
      <c r="M756" s="5"/>
      <c r="N756" s="5"/>
      <c r="Q756" s="5"/>
      <c r="R756" s="5"/>
    </row>
    <row r="757" spans="13:18" x14ac:dyDescent="0.35">
      <c r="M757" s="5"/>
      <c r="N757" s="5"/>
      <c r="Q757" s="5"/>
      <c r="R757" s="5"/>
    </row>
    <row r="758" spans="13:18" x14ac:dyDescent="0.35">
      <c r="M758" s="5"/>
      <c r="N758" s="5"/>
      <c r="Q758" s="5"/>
      <c r="R758" s="5"/>
    </row>
    <row r="759" spans="13:18" x14ac:dyDescent="0.35">
      <c r="M759" s="5"/>
      <c r="N759" s="5"/>
      <c r="Q759" s="5"/>
      <c r="R759" s="5"/>
    </row>
    <row r="760" spans="13:18" x14ac:dyDescent="0.35">
      <c r="M760" s="5"/>
      <c r="N760" s="5"/>
      <c r="Q760" s="5"/>
      <c r="R760" s="5"/>
    </row>
    <row r="761" spans="13:18" x14ac:dyDescent="0.35">
      <c r="M761" s="5"/>
      <c r="N761" s="5"/>
      <c r="Q761" s="5"/>
      <c r="R761" s="5"/>
    </row>
    <row r="762" spans="13:18" x14ac:dyDescent="0.35">
      <c r="M762" s="5"/>
      <c r="N762" s="5"/>
      <c r="Q762" s="5"/>
      <c r="R762" s="5"/>
    </row>
    <row r="763" spans="13:18" x14ac:dyDescent="0.35">
      <c r="M763" s="5"/>
      <c r="N763" s="5"/>
      <c r="Q763" s="5"/>
      <c r="R763" s="5"/>
    </row>
    <row r="764" spans="13:18" x14ac:dyDescent="0.35">
      <c r="M764" s="5"/>
      <c r="N764" s="5"/>
      <c r="Q764" s="5"/>
      <c r="R764" s="5"/>
    </row>
    <row r="765" spans="13:18" x14ac:dyDescent="0.35">
      <c r="M765" s="5"/>
      <c r="N765" s="5"/>
      <c r="Q765" s="5"/>
      <c r="R765" s="5"/>
    </row>
    <row r="766" spans="13:18" x14ac:dyDescent="0.35">
      <c r="M766" s="5"/>
      <c r="N766" s="5"/>
      <c r="Q766" s="5"/>
      <c r="R766" s="5"/>
    </row>
    <row r="767" spans="13:18" x14ac:dyDescent="0.35">
      <c r="M767" s="5"/>
      <c r="N767" s="5"/>
      <c r="Q767" s="5"/>
      <c r="R767" s="5"/>
    </row>
    <row r="768" spans="13:18" x14ac:dyDescent="0.35">
      <c r="M768" s="5"/>
      <c r="N768" s="5"/>
      <c r="Q768" s="5"/>
      <c r="R768" s="5"/>
    </row>
    <row r="769" spans="13:18" x14ac:dyDescent="0.35">
      <c r="M769" s="5"/>
      <c r="N769" s="5"/>
      <c r="Q769" s="5"/>
      <c r="R769" s="5"/>
    </row>
    <row r="770" spans="13:18" x14ac:dyDescent="0.35">
      <c r="M770" s="5"/>
      <c r="N770" s="5"/>
      <c r="Q770" s="5"/>
      <c r="R770" s="5"/>
    </row>
    <row r="771" spans="13:18" x14ac:dyDescent="0.35">
      <c r="M771" s="5"/>
      <c r="N771" s="5"/>
      <c r="Q771" s="5"/>
      <c r="R771" s="5"/>
    </row>
    <row r="772" spans="13:18" x14ac:dyDescent="0.35">
      <c r="M772" s="5"/>
      <c r="N772" s="5"/>
      <c r="Q772" s="5"/>
      <c r="R772" s="5"/>
    </row>
    <row r="773" spans="13:18" x14ac:dyDescent="0.35">
      <c r="M773" s="5"/>
      <c r="N773" s="5"/>
      <c r="Q773" s="5"/>
      <c r="R773" s="5"/>
    </row>
    <row r="774" spans="13:18" x14ac:dyDescent="0.35">
      <c r="M774" s="5"/>
      <c r="N774" s="5"/>
      <c r="Q774" s="5"/>
      <c r="R774" s="5"/>
    </row>
    <row r="775" spans="13:18" x14ac:dyDescent="0.35">
      <c r="M775" s="5"/>
      <c r="N775" s="5"/>
      <c r="Q775" s="5"/>
      <c r="R775" s="5"/>
    </row>
    <row r="776" spans="13:18" x14ac:dyDescent="0.35">
      <c r="M776" s="5"/>
      <c r="N776" s="5"/>
      <c r="Q776" s="5"/>
      <c r="R776" s="5"/>
    </row>
    <row r="777" spans="13:18" x14ac:dyDescent="0.35">
      <c r="M777" s="5"/>
      <c r="N777" s="5"/>
      <c r="Q777" s="5"/>
      <c r="R777" s="5"/>
    </row>
    <row r="778" spans="13:18" x14ac:dyDescent="0.35">
      <c r="M778" s="5"/>
      <c r="N778" s="5"/>
      <c r="Q778" s="5"/>
      <c r="R778" s="5"/>
    </row>
    <row r="779" spans="13:18" x14ac:dyDescent="0.35">
      <c r="M779" s="5"/>
      <c r="N779" s="5"/>
      <c r="Q779" s="5"/>
      <c r="R779" s="5"/>
    </row>
    <row r="780" spans="13:18" x14ac:dyDescent="0.35">
      <c r="M780" s="5"/>
      <c r="N780" s="5"/>
      <c r="Q780" s="5"/>
      <c r="R780" s="5"/>
    </row>
    <row r="781" spans="13:18" x14ac:dyDescent="0.35">
      <c r="M781" s="5"/>
      <c r="N781" s="5"/>
      <c r="Q781" s="5"/>
      <c r="R781" s="5"/>
    </row>
    <row r="782" spans="13:18" x14ac:dyDescent="0.35">
      <c r="M782" s="5"/>
      <c r="N782" s="5"/>
      <c r="Q782" s="5"/>
      <c r="R782" s="5"/>
    </row>
    <row r="783" spans="13:18" x14ac:dyDescent="0.35">
      <c r="M783" s="5"/>
      <c r="N783" s="5"/>
      <c r="Q783" s="5"/>
      <c r="R783" s="5"/>
    </row>
    <row r="784" spans="13:18" x14ac:dyDescent="0.35">
      <c r="M784" s="5"/>
      <c r="N784" s="5"/>
      <c r="Q784" s="5"/>
      <c r="R784" s="5"/>
    </row>
    <row r="785" spans="13:18" x14ac:dyDescent="0.35">
      <c r="M785" s="5"/>
      <c r="N785" s="5"/>
      <c r="Q785" s="5"/>
      <c r="R785" s="5"/>
    </row>
    <row r="786" spans="13:18" x14ac:dyDescent="0.35">
      <c r="M786" s="5"/>
      <c r="N786" s="5"/>
      <c r="Q786" s="5"/>
      <c r="R786" s="5"/>
    </row>
    <row r="787" spans="13:18" x14ac:dyDescent="0.35">
      <c r="M787" s="5"/>
      <c r="N787" s="5"/>
      <c r="Q787" s="5"/>
      <c r="R787" s="5"/>
    </row>
    <row r="788" spans="13:18" x14ac:dyDescent="0.35">
      <c r="M788" s="5"/>
      <c r="N788" s="5"/>
      <c r="Q788" s="5"/>
      <c r="R788" s="5"/>
    </row>
    <row r="789" spans="13:18" x14ac:dyDescent="0.35">
      <c r="M789" s="5"/>
      <c r="N789" s="5"/>
      <c r="Q789" s="5"/>
      <c r="R789" s="5"/>
    </row>
    <row r="790" spans="13:18" x14ac:dyDescent="0.35">
      <c r="M790" s="5"/>
      <c r="N790" s="5"/>
      <c r="Q790" s="5"/>
      <c r="R790" s="5"/>
    </row>
    <row r="791" spans="13:18" x14ac:dyDescent="0.35">
      <c r="M791" s="5"/>
      <c r="N791" s="5"/>
      <c r="Q791" s="5"/>
      <c r="R791" s="5"/>
    </row>
    <row r="792" spans="13:18" x14ac:dyDescent="0.35">
      <c r="M792" s="5"/>
      <c r="N792" s="5"/>
      <c r="Q792" s="5"/>
      <c r="R792" s="5"/>
    </row>
    <row r="793" spans="13:18" x14ac:dyDescent="0.35">
      <c r="M793" s="5"/>
      <c r="N793" s="5"/>
      <c r="Q793" s="5"/>
      <c r="R793" s="5"/>
    </row>
    <row r="794" spans="13:18" x14ac:dyDescent="0.35">
      <c r="M794" s="5"/>
      <c r="N794" s="5"/>
      <c r="Q794" s="5"/>
      <c r="R794" s="5"/>
    </row>
    <row r="795" spans="13:18" x14ac:dyDescent="0.35">
      <c r="M795" s="5"/>
      <c r="N795" s="5"/>
      <c r="Q795" s="5"/>
      <c r="R795" s="5"/>
    </row>
    <row r="796" spans="13:18" x14ac:dyDescent="0.35">
      <c r="M796" s="5"/>
      <c r="N796" s="5"/>
      <c r="Q796" s="5"/>
      <c r="R796" s="5"/>
    </row>
    <row r="797" spans="13:18" x14ac:dyDescent="0.35">
      <c r="M797" s="5"/>
      <c r="N797" s="5"/>
      <c r="Q797" s="5"/>
      <c r="R797" s="5"/>
    </row>
    <row r="798" spans="13:18" x14ac:dyDescent="0.35">
      <c r="M798" s="5"/>
      <c r="N798" s="5"/>
      <c r="Q798" s="5"/>
      <c r="R798" s="5"/>
    </row>
    <row r="799" spans="13:18" x14ac:dyDescent="0.35">
      <c r="M799" s="5"/>
      <c r="N799" s="5"/>
      <c r="Q799" s="5"/>
      <c r="R799" s="5"/>
    </row>
    <row r="800" spans="13:18" x14ac:dyDescent="0.35">
      <c r="M800" s="5"/>
      <c r="N800" s="5"/>
      <c r="Q800" s="5"/>
      <c r="R800" s="5"/>
    </row>
    <row r="801" spans="13:18" x14ac:dyDescent="0.35">
      <c r="M801" s="5"/>
      <c r="N801" s="5"/>
      <c r="Q801" s="5"/>
      <c r="R801" s="5"/>
    </row>
    <row r="802" spans="13:18" x14ac:dyDescent="0.35">
      <c r="M802" s="5"/>
      <c r="N802" s="5"/>
      <c r="Q802" s="5"/>
      <c r="R802" s="5"/>
    </row>
    <row r="803" spans="13:18" x14ac:dyDescent="0.35">
      <c r="M803" s="5"/>
      <c r="N803" s="5"/>
      <c r="Q803" s="5"/>
      <c r="R803" s="5"/>
    </row>
    <row r="804" spans="13:18" x14ac:dyDescent="0.35">
      <c r="M804" s="5"/>
      <c r="N804" s="5"/>
      <c r="Q804" s="5"/>
      <c r="R804" s="5"/>
    </row>
    <row r="805" spans="13:18" x14ac:dyDescent="0.35">
      <c r="M805" s="5"/>
      <c r="N805" s="5"/>
      <c r="Q805" s="5"/>
      <c r="R805" s="5"/>
    </row>
    <row r="806" spans="13:18" x14ac:dyDescent="0.35">
      <c r="M806" s="5"/>
      <c r="N806" s="5"/>
      <c r="Q806" s="5"/>
      <c r="R806" s="5"/>
    </row>
    <row r="807" spans="13:18" x14ac:dyDescent="0.35">
      <c r="M807" s="5"/>
      <c r="N807" s="5"/>
      <c r="Q807" s="5"/>
      <c r="R807" s="5"/>
    </row>
    <row r="808" spans="13:18" x14ac:dyDescent="0.35">
      <c r="M808" s="5"/>
      <c r="N808" s="5"/>
      <c r="Q808" s="5"/>
      <c r="R808" s="5"/>
    </row>
    <row r="809" spans="13:18" x14ac:dyDescent="0.35">
      <c r="M809" s="5"/>
      <c r="N809" s="5"/>
      <c r="Q809" s="5"/>
      <c r="R809" s="5"/>
    </row>
    <row r="810" spans="13:18" x14ac:dyDescent="0.35">
      <c r="M810" s="5"/>
      <c r="N810" s="5"/>
      <c r="Q810" s="5"/>
      <c r="R810" s="5"/>
    </row>
    <row r="811" spans="13:18" x14ac:dyDescent="0.35">
      <c r="M811" s="5"/>
      <c r="N811" s="5"/>
      <c r="Q811" s="5"/>
      <c r="R811" s="5"/>
    </row>
    <row r="812" spans="13:18" x14ac:dyDescent="0.35">
      <c r="M812" s="5"/>
      <c r="N812" s="5"/>
      <c r="Q812" s="5"/>
      <c r="R812" s="5"/>
    </row>
    <row r="813" spans="13:18" x14ac:dyDescent="0.35">
      <c r="M813" s="5"/>
      <c r="N813" s="5"/>
      <c r="Q813" s="5"/>
      <c r="R813" s="5"/>
    </row>
    <row r="814" spans="13:18" x14ac:dyDescent="0.35">
      <c r="M814" s="5"/>
      <c r="N814" s="5"/>
      <c r="Q814" s="5"/>
      <c r="R814" s="5"/>
    </row>
    <row r="815" spans="13:18" x14ac:dyDescent="0.35">
      <c r="M815" s="5"/>
      <c r="N815" s="5"/>
      <c r="Q815" s="5"/>
      <c r="R815" s="5"/>
    </row>
    <row r="816" spans="13:18" x14ac:dyDescent="0.35">
      <c r="M816" s="5"/>
      <c r="N816" s="5"/>
      <c r="Q816" s="5"/>
      <c r="R816" s="5"/>
    </row>
    <row r="817" spans="13:18" x14ac:dyDescent="0.35">
      <c r="M817" s="5"/>
      <c r="N817" s="5"/>
      <c r="Q817" s="5"/>
      <c r="R817" s="5"/>
    </row>
    <row r="818" spans="13:18" x14ac:dyDescent="0.35">
      <c r="M818" s="5"/>
      <c r="N818" s="5"/>
      <c r="Q818" s="5"/>
      <c r="R818" s="5"/>
    </row>
    <row r="819" spans="13:18" x14ac:dyDescent="0.35">
      <c r="M819" s="5"/>
      <c r="N819" s="5"/>
      <c r="Q819" s="5"/>
      <c r="R819" s="5"/>
    </row>
    <row r="820" spans="13:18" x14ac:dyDescent="0.35">
      <c r="M820" s="5"/>
      <c r="N820" s="5"/>
      <c r="Q820" s="5"/>
      <c r="R820" s="5"/>
    </row>
    <row r="821" spans="13:18" x14ac:dyDescent="0.35">
      <c r="M821" s="5"/>
      <c r="N821" s="5"/>
      <c r="Q821" s="5"/>
      <c r="R821" s="5"/>
    </row>
    <row r="822" spans="13:18" x14ac:dyDescent="0.35">
      <c r="M822" s="5"/>
      <c r="N822" s="5"/>
      <c r="Q822" s="5"/>
      <c r="R822" s="5"/>
    </row>
    <row r="823" spans="13:18" x14ac:dyDescent="0.35">
      <c r="M823" s="5"/>
      <c r="N823" s="5"/>
      <c r="Q823" s="5"/>
      <c r="R823" s="5"/>
    </row>
    <row r="824" spans="13:18" x14ac:dyDescent="0.35">
      <c r="M824" s="5"/>
      <c r="N824" s="5"/>
      <c r="Q824" s="5"/>
      <c r="R824" s="5"/>
    </row>
    <row r="825" spans="13:18" x14ac:dyDescent="0.35">
      <c r="M825" s="5"/>
      <c r="N825" s="5"/>
      <c r="Q825" s="5"/>
      <c r="R825" s="5"/>
    </row>
    <row r="826" spans="13:18" x14ac:dyDescent="0.35">
      <c r="M826" s="5"/>
      <c r="N826" s="5"/>
      <c r="Q826" s="5"/>
      <c r="R826" s="5"/>
    </row>
    <row r="827" spans="13:18" x14ac:dyDescent="0.35">
      <c r="M827" s="5"/>
      <c r="N827" s="5"/>
      <c r="Q827" s="5"/>
      <c r="R827" s="5"/>
    </row>
    <row r="828" spans="13:18" x14ac:dyDescent="0.35">
      <c r="M828" s="5"/>
      <c r="N828" s="5"/>
      <c r="Q828" s="5"/>
      <c r="R828" s="5"/>
    </row>
    <row r="829" spans="13:18" x14ac:dyDescent="0.35">
      <c r="M829" s="5"/>
      <c r="N829" s="5"/>
      <c r="Q829" s="5"/>
      <c r="R829" s="5"/>
    </row>
    <row r="830" spans="13:18" x14ac:dyDescent="0.35">
      <c r="M830" s="5"/>
      <c r="N830" s="5"/>
      <c r="Q830" s="5"/>
      <c r="R830" s="5"/>
    </row>
    <row r="831" spans="13:18" x14ac:dyDescent="0.35">
      <c r="M831" s="5"/>
      <c r="N831" s="5"/>
      <c r="Q831" s="5"/>
      <c r="R831" s="5"/>
    </row>
    <row r="832" spans="13:18" x14ac:dyDescent="0.35">
      <c r="M832" s="5"/>
      <c r="N832" s="5"/>
      <c r="Q832" s="5"/>
      <c r="R832" s="5"/>
    </row>
    <row r="833" spans="13:18" x14ac:dyDescent="0.35">
      <c r="M833" s="5"/>
      <c r="N833" s="5"/>
      <c r="Q833" s="5"/>
      <c r="R833" s="5"/>
    </row>
    <row r="834" spans="13:18" x14ac:dyDescent="0.35">
      <c r="M834" s="5"/>
      <c r="N834" s="5"/>
      <c r="Q834" s="5"/>
      <c r="R834" s="5"/>
    </row>
    <row r="835" spans="13:18" x14ac:dyDescent="0.35">
      <c r="M835" s="5"/>
      <c r="N835" s="5"/>
      <c r="Q835" s="5"/>
      <c r="R835" s="5"/>
    </row>
    <row r="836" spans="13:18" x14ac:dyDescent="0.35">
      <c r="M836" s="5"/>
      <c r="N836" s="5"/>
      <c r="Q836" s="5"/>
      <c r="R836" s="5"/>
    </row>
    <row r="837" spans="13:18" x14ac:dyDescent="0.35">
      <c r="M837" s="5"/>
      <c r="N837" s="5"/>
      <c r="Q837" s="5"/>
      <c r="R837" s="5"/>
    </row>
    <row r="838" spans="13:18" x14ac:dyDescent="0.35">
      <c r="M838" s="5"/>
      <c r="N838" s="5"/>
      <c r="Q838" s="5"/>
      <c r="R838" s="5"/>
    </row>
    <row r="839" spans="13:18" x14ac:dyDescent="0.35">
      <c r="M839" s="5"/>
      <c r="N839" s="5"/>
      <c r="Q839" s="5"/>
      <c r="R839" s="5"/>
    </row>
    <row r="840" spans="13:18" x14ac:dyDescent="0.35">
      <c r="M840" s="5"/>
      <c r="N840" s="5"/>
      <c r="Q840" s="5"/>
      <c r="R840" s="5"/>
    </row>
    <row r="841" spans="13:18" x14ac:dyDescent="0.35">
      <c r="M841" s="5"/>
      <c r="N841" s="5"/>
      <c r="Q841" s="5"/>
      <c r="R841" s="5"/>
    </row>
    <row r="842" spans="13:18" x14ac:dyDescent="0.35">
      <c r="M842" s="5"/>
      <c r="N842" s="5"/>
      <c r="Q842" s="5"/>
      <c r="R842" s="5"/>
    </row>
    <row r="843" spans="13:18" x14ac:dyDescent="0.35">
      <c r="M843" s="5"/>
      <c r="N843" s="5"/>
      <c r="Q843" s="5"/>
      <c r="R843" s="5"/>
    </row>
    <row r="844" spans="13:18" x14ac:dyDescent="0.35">
      <c r="M844" s="5"/>
      <c r="N844" s="5"/>
      <c r="Q844" s="5"/>
      <c r="R844" s="5"/>
    </row>
    <row r="845" spans="13:18" x14ac:dyDescent="0.35">
      <c r="M845" s="5"/>
      <c r="N845" s="5"/>
      <c r="Q845" s="5"/>
      <c r="R845" s="5"/>
    </row>
    <row r="846" spans="13:18" x14ac:dyDescent="0.35">
      <c r="M846" s="5"/>
      <c r="N846" s="5"/>
      <c r="Q846" s="5"/>
      <c r="R846" s="5"/>
    </row>
    <row r="847" spans="13:18" x14ac:dyDescent="0.35">
      <c r="M847" s="5"/>
      <c r="N847" s="5"/>
      <c r="Q847" s="5"/>
      <c r="R847" s="5"/>
    </row>
    <row r="848" spans="13:18" x14ac:dyDescent="0.35">
      <c r="M848" s="5"/>
      <c r="N848" s="5"/>
      <c r="Q848" s="5"/>
      <c r="R848" s="5"/>
    </row>
    <row r="849" spans="13:18" x14ac:dyDescent="0.35">
      <c r="M849" s="5"/>
      <c r="N849" s="5"/>
      <c r="Q849" s="5"/>
      <c r="R849" s="5"/>
    </row>
    <row r="850" spans="13:18" x14ac:dyDescent="0.35">
      <c r="M850" s="5"/>
      <c r="N850" s="5"/>
      <c r="Q850" s="5"/>
      <c r="R850" s="5"/>
    </row>
    <row r="851" spans="13:18" x14ac:dyDescent="0.35">
      <c r="M851" s="5"/>
      <c r="N851" s="5"/>
      <c r="Q851" s="5"/>
      <c r="R851" s="5"/>
    </row>
    <row r="852" spans="13:18" x14ac:dyDescent="0.35">
      <c r="M852" s="5"/>
      <c r="N852" s="5"/>
      <c r="Q852" s="5"/>
      <c r="R852" s="5"/>
    </row>
    <row r="853" spans="13:18" x14ac:dyDescent="0.35">
      <c r="M853" s="5"/>
      <c r="N853" s="5"/>
      <c r="Q853" s="5"/>
      <c r="R853" s="5"/>
    </row>
    <row r="854" spans="13:18" x14ac:dyDescent="0.35">
      <c r="M854" s="5"/>
      <c r="N854" s="5"/>
      <c r="Q854" s="5"/>
      <c r="R854" s="5"/>
    </row>
    <row r="855" spans="13:18" x14ac:dyDescent="0.35">
      <c r="M855" s="5"/>
      <c r="N855" s="5"/>
      <c r="Q855" s="5"/>
      <c r="R855" s="5"/>
    </row>
    <row r="856" spans="13:18" x14ac:dyDescent="0.35">
      <c r="M856" s="5"/>
      <c r="N856" s="5"/>
      <c r="Q856" s="5"/>
      <c r="R856" s="5"/>
    </row>
    <row r="857" spans="13:18" x14ac:dyDescent="0.35">
      <c r="M857" s="5"/>
      <c r="N857" s="5"/>
      <c r="Q857" s="5"/>
      <c r="R857" s="5"/>
    </row>
    <row r="858" spans="13:18" x14ac:dyDescent="0.35">
      <c r="M858" s="5"/>
      <c r="N858" s="5"/>
      <c r="Q858" s="5"/>
      <c r="R858" s="5"/>
    </row>
    <row r="859" spans="13:18" x14ac:dyDescent="0.35">
      <c r="M859" s="5"/>
      <c r="N859" s="5"/>
      <c r="Q859" s="5"/>
      <c r="R859" s="5"/>
    </row>
    <row r="860" spans="13:18" x14ac:dyDescent="0.35">
      <c r="M860" s="5"/>
      <c r="N860" s="5"/>
      <c r="Q860" s="5"/>
      <c r="R860" s="5"/>
    </row>
    <row r="861" spans="13:18" x14ac:dyDescent="0.35">
      <c r="M861" s="5"/>
      <c r="N861" s="5"/>
      <c r="Q861" s="5"/>
      <c r="R861" s="5"/>
    </row>
    <row r="862" spans="13:18" x14ac:dyDescent="0.35">
      <c r="M862" s="5"/>
      <c r="N862" s="5"/>
      <c r="Q862" s="5"/>
      <c r="R862" s="5"/>
    </row>
    <row r="863" spans="13:18" x14ac:dyDescent="0.35">
      <c r="M863" s="5"/>
      <c r="N863" s="5"/>
      <c r="Q863" s="5"/>
      <c r="R863" s="5"/>
    </row>
    <row r="864" spans="13:18" x14ac:dyDescent="0.35">
      <c r="M864" s="5"/>
      <c r="N864" s="5"/>
      <c r="Q864" s="5"/>
      <c r="R864" s="5"/>
    </row>
    <row r="865" spans="13:18" x14ac:dyDescent="0.35">
      <c r="M865" s="5"/>
      <c r="N865" s="5"/>
      <c r="Q865" s="5"/>
      <c r="R865" s="5"/>
    </row>
    <row r="866" spans="13:18" x14ac:dyDescent="0.35">
      <c r="M866" s="5"/>
      <c r="N866" s="5"/>
      <c r="Q866" s="5"/>
      <c r="R866" s="5"/>
    </row>
    <row r="867" spans="13:18" x14ac:dyDescent="0.35">
      <c r="M867" s="5"/>
      <c r="N867" s="5"/>
      <c r="Q867" s="5"/>
      <c r="R867" s="5"/>
    </row>
    <row r="868" spans="13:18" x14ac:dyDescent="0.35">
      <c r="M868" s="5"/>
      <c r="N868" s="5"/>
      <c r="Q868" s="5"/>
      <c r="R868" s="5"/>
    </row>
    <row r="869" spans="13:18" x14ac:dyDescent="0.35">
      <c r="M869" s="5"/>
      <c r="N869" s="5"/>
      <c r="Q869" s="5"/>
      <c r="R869" s="5"/>
    </row>
    <row r="870" spans="13:18" x14ac:dyDescent="0.35">
      <c r="M870" s="5"/>
      <c r="N870" s="5"/>
      <c r="Q870" s="5"/>
      <c r="R870" s="5"/>
    </row>
    <row r="871" spans="13:18" x14ac:dyDescent="0.35">
      <c r="M871" s="5"/>
      <c r="N871" s="5"/>
      <c r="Q871" s="5"/>
      <c r="R871" s="5"/>
    </row>
    <row r="872" spans="13:18" x14ac:dyDescent="0.35">
      <c r="M872" s="5"/>
      <c r="N872" s="5"/>
      <c r="Q872" s="5"/>
      <c r="R872" s="5"/>
    </row>
    <row r="873" spans="13:18" x14ac:dyDescent="0.35">
      <c r="M873" s="5"/>
      <c r="N873" s="5"/>
      <c r="Q873" s="5"/>
      <c r="R873" s="5"/>
    </row>
    <row r="874" spans="13:18" x14ac:dyDescent="0.35">
      <c r="M874" s="5"/>
      <c r="N874" s="5"/>
      <c r="Q874" s="5"/>
      <c r="R874" s="5"/>
    </row>
    <row r="875" spans="13:18" x14ac:dyDescent="0.35">
      <c r="M875" s="5"/>
      <c r="N875" s="5"/>
      <c r="Q875" s="5"/>
      <c r="R875" s="5"/>
    </row>
    <row r="876" spans="13:18" x14ac:dyDescent="0.35">
      <c r="M876" s="5"/>
      <c r="N876" s="5"/>
      <c r="Q876" s="5"/>
      <c r="R876" s="5"/>
    </row>
    <row r="877" spans="13:18" x14ac:dyDescent="0.35">
      <c r="M877" s="5"/>
      <c r="N877" s="5"/>
      <c r="Q877" s="5"/>
      <c r="R877" s="5"/>
    </row>
    <row r="878" spans="13:18" x14ac:dyDescent="0.35">
      <c r="M878" s="5"/>
      <c r="N878" s="5"/>
      <c r="Q878" s="5"/>
      <c r="R878" s="5"/>
    </row>
    <row r="879" spans="13:18" x14ac:dyDescent="0.35">
      <c r="M879" s="5"/>
      <c r="N879" s="5"/>
      <c r="Q879" s="5"/>
      <c r="R879" s="5"/>
    </row>
    <row r="880" spans="13:18" x14ac:dyDescent="0.35">
      <c r="M880" s="5"/>
      <c r="N880" s="5"/>
      <c r="Q880" s="5"/>
      <c r="R880" s="5"/>
    </row>
    <row r="881" spans="13:18" x14ac:dyDescent="0.35">
      <c r="M881" s="5"/>
      <c r="N881" s="5"/>
      <c r="Q881" s="5"/>
      <c r="R881" s="5"/>
    </row>
    <row r="882" spans="13:18" x14ac:dyDescent="0.35">
      <c r="M882" s="5"/>
      <c r="N882" s="5"/>
      <c r="Q882" s="5"/>
      <c r="R882" s="5"/>
    </row>
    <row r="883" spans="13:18" x14ac:dyDescent="0.35">
      <c r="M883" s="5"/>
      <c r="N883" s="5"/>
      <c r="Q883" s="5"/>
      <c r="R883" s="5"/>
    </row>
    <row r="884" spans="13:18" x14ac:dyDescent="0.35">
      <c r="M884" s="5"/>
      <c r="N884" s="5"/>
      <c r="Q884" s="5"/>
      <c r="R884" s="5"/>
    </row>
    <row r="885" spans="13:18" x14ac:dyDescent="0.35">
      <c r="M885" s="5"/>
      <c r="N885" s="5"/>
      <c r="Q885" s="5"/>
      <c r="R885" s="5"/>
    </row>
    <row r="886" spans="13:18" x14ac:dyDescent="0.35">
      <c r="M886" s="5"/>
      <c r="N886" s="5"/>
      <c r="Q886" s="5"/>
      <c r="R886" s="5"/>
    </row>
    <row r="887" spans="13:18" x14ac:dyDescent="0.35">
      <c r="M887" s="5"/>
      <c r="N887" s="5"/>
      <c r="Q887" s="5"/>
      <c r="R887" s="5"/>
    </row>
    <row r="888" spans="13:18" x14ac:dyDescent="0.35">
      <c r="M888" s="5"/>
      <c r="N888" s="5"/>
      <c r="Q888" s="5"/>
      <c r="R888" s="5"/>
    </row>
    <row r="889" spans="13:18" x14ac:dyDescent="0.35">
      <c r="M889" s="5"/>
      <c r="N889" s="5"/>
      <c r="Q889" s="5"/>
      <c r="R889" s="5"/>
    </row>
    <row r="890" spans="13:18" x14ac:dyDescent="0.35">
      <c r="M890" s="5"/>
      <c r="N890" s="5"/>
      <c r="Q890" s="5"/>
      <c r="R890" s="5"/>
    </row>
    <row r="891" spans="13:18" x14ac:dyDescent="0.35">
      <c r="M891" s="5"/>
      <c r="N891" s="5"/>
      <c r="Q891" s="5"/>
      <c r="R891" s="5"/>
    </row>
    <row r="892" spans="13:18" x14ac:dyDescent="0.35">
      <c r="M892" s="5"/>
      <c r="N892" s="5"/>
      <c r="Q892" s="5"/>
      <c r="R892" s="5"/>
    </row>
    <row r="893" spans="13:18" x14ac:dyDescent="0.35">
      <c r="M893" s="5"/>
      <c r="N893" s="5"/>
      <c r="Q893" s="5"/>
      <c r="R893" s="5"/>
    </row>
    <row r="894" spans="13:18" x14ac:dyDescent="0.35">
      <c r="M894" s="5"/>
      <c r="N894" s="5"/>
      <c r="Q894" s="5"/>
      <c r="R894" s="5"/>
    </row>
    <row r="895" spans="13:18" x14ac:dyDescent="0.35">
      <c r="M895" s="5"/>
      <c r="N895" s="5"/>
      <c r="Q895" s="5"/>
      <c r="R895" s="5"/>
    </row>
    <row r="896" spans="13:18" x14ac:dyDescent="0.35">
      <c r="M896" s="5"/>
      <c r="N896" s="5"/>
      <c r="Q896" s="5"/>
      <c r="R896" s="5"/>
    </row>
    <row r="897" spans="13:18" x14ac:dyDescent="0.35">
      <c r="M897" s="5"/>
      <c r="N897" s="5"/>
      <c r="Q897" s="5"/>
      <c r="R897" s="5"/>
    </row>
    <row r="898" spans="13:18" x14ac:dyDescent="0.35">
      <c r="M898" s="5"/>
      <c r="N898" s="5"/>
      <c r="Q898" s="5"/>
      <c r="R898" s="5"/>
    </row>
    <row r="899" spans="13:18" x14ac:dyDescent="0.35">
      <c r="M899" s="5"/>
      <c r="N899" s="5"/>
      <c r="Q899" s="5"/>
      <c r="R899" s="5"/>
    </row>
    <row r="900" spans="13:18" x14ac:dyDescent="0.35">
      <c r="M900" s="5"/>
      <c r="N900" s="5"/>
      <c r="Q900" s="5"/>
      <c r="R900" s="5"/>
    </row>
    <row r="901" spans="13:18" x14ac:dyDescent="0.35">
      <c r="M901" s="5"/>
      <c r="N901" s="5"/>
      <c r="Q901" s="5"/>
      <c r="R901" s="5"/>
    </row>
    <row r="902" spans="13:18" x14ac:dyDescent="0.35">
      <c r="M902" s="5"/>
      <c r="N902" s="5"/>
      <c r="Q902" s="5"/>
      <c r="R902" s="5"/>
    </row>
    <row r="903" spans="13:18" x14ac:dyDescent="0.35">
      <c r="M903" s="5"/>
      <c r="N903" s="5"/>
      <c r="Q903" s="5"/>
      <c r="R903" s="5"/>
    </row>
    <row r="904" spans="13:18" x14ac:dyDescent="0.35">
      <c r="M904" s="5"/>
      <c r="N904" s="5"/>
      <c r="Q904" s="5"/>
      <c r="R904" s="5"/>
    </row>
    <row r="905" spans="13:18" x14ac:dyDescent="0.35">
      <c r="M905" s="5"/>
      <c r="N905" s="5"/>
      <c r="Q905" s="5"/>
      <c r="R905" s="5"/>
    </row>
    <row r="906" spans="13:18" x14ac:dyDescent="0.35">
      <c r="M906" s="5"/>
      <c r="N906" s="5"/>
      <c r="Q906" s="5"/>
      <c r="R906" s="5"/>
    </row>
    <row r="907" spans="13:18" x14ac:dyDescent="0.35">
      <c r="M907" s="5"/>
      <c r="N907" s="5"/>
      <c r="Q907" s="5"/>
      <c r="R907" s="5"/>
    </row>
    <row r="908" spans="13:18" x14ac:dyDescent="0.35">
      <c r="M908" s="5"/>
      <c r="N908" s="5"/>
      <c r="Q908" s="5"/>
      <c r="R908" s="5"/>
    </row>
    <row r="909" spans="13:18" x14ac:dyDescent="0.35">
      <c r="M909" s="5"/>
      <c r="N909" s="5"/>
      <c r="Q909" s="5"/>
      <c r="R909" s="5"/>
    </row>
    <row r="910" spans="13:18" x14ac:dyDescent="0.35">
      <c r="M910" s="5"/>
      <c r="N910" s="5"/>
      <c r="Q910" s="5"/>
      <c r="R910" s="5"/>
    </row>
    <row r="911" spans="13:18" x14ac:dyDescent="0.35">
      <c r="M911" s="5"/>
      <c r="N911" s="5"/>
      <c r="Q911" s="5"/>
      <c r="R911" s="5"/>
    </row>
    <row r="912" spans="13:18" x14ac:dyDescent="0.35">
      <c r="M912" s="5"/>
      <c r="N912" s="5"/>
      <c r="Q912" s="5"/>
      <c r="R912" s="5"/>
    </row>
    <row r="913" spans="13:18" x14ac:dyDescent="0.35">
      <c r="M913" s="5"/>
      <c r="N913" s="5"/>
      <c r="Q913" s="5"/>
      <c r="R913" s="5"/>
    </row>
    <row r="914" spans="13:18" x14ac:dyDescent="0.35">
      <c r="M914" s="5"/>
      <c r="N914" s="5"/>
      <c r="Q914" s="5"/>
      <c r="R914" s="5"/>
    </row>
    <row r="915" spans="13:18" x14ac:dyDescent="0.35">
      <c r="M915" s="5"/>
      <c r="N915" s="5"/>
      <c r="Q915" s="5"/>
      <c r="R915" s="5"/>
    </row>
    <row r="916" spans="13:18" x14ac:dyDescent="0.35">
      <c r="M916" s="5"/>
      <c r="N916" s="5"/>
      <c r="Q916" s="5"/>
      <c r="R916" s="5"/>
    </row>
    <row r="917" spans="13:18" x14ac:dyDescent="0.35">
      <c r="M917" s="5"/>
      <c r="N917" s="5"/>
      <c r="Q917" s="5"/>
      <c r="R917" s="5"/>
    </row>
    <row r="918" spans="13:18" x14ac:dyDescent="0.35">
      <c r="M918" s="5"/>
      <c r="N918" s="5"/>
      <c r="Q918" s="5"/>
      <c r="R918" s="5"/>
    </row>
    <row r="919" spans="13:18" x14ac:dyDescent="0.35">
      <c r="M919" s="5"/>
      <c r="N919" s="5"/>
      <c r="Q919" s="5"/>
      <c r="R919" s="5"/>
    </row>
    <row r="920" spans="13:18" x14ac:dyDescent="0.35">
      <c r="M920" s="5"/>
      <c r="N920" s="5"/>
      <c r="Q920" s="5"/>
      <c r="R920" s="5"/>
    </row>
    <row r="921" spans="13:18" x14ac:dyDescent="0.35">
      <c r="M921" s="5"/>
      <c r="N921" s="5"/>
      <c r="Q921" s="5"/>
      <c r="R921" s="5"/>
    </row>
    <row r="922" spans="13:18" x14ac:dyDescent="0.35">
      <c r="M922" s="5"/>
      <c r="N922" s="5"/>
      <c r="Q922" s="5"/>
      <c r="R922" s="5"/>
    </row>
    <row r="923" spans="13:18" x14ac:dyDescent="0.35">
      <c r="M923" s="5"/>
      <c r="N923" s="5"/>
      <c r="Q923" s="5"/>
      <c r="R923" s="5"/>
    </row>
    <row r="924" spans="13:18" x14ac:dyDescent="0.35">
      <c r="M924" s="5"/>
      <c r="N924" s="5"/>
      <c r="Q924" s="5"/>
      <c r="R924" s="5"/>
    </row>
    <row r="925" spans="13:18" x14ac:dyDescent="0.35">
      <c r="M925" s="5"/>
      <c r="N925" s="5"/>
      <c r="Q925" s="5"/>
      <c r="R925" s="5"/>
    </row>
    <row r="926" spans="13:18" x14ac:dyDescent="0.35">
      <c r="M926" s="5"/>
      <c r="N926" s="5"/>
      <c r="Q926" s="5"/>
      <c r="R926" s="5"/>
    </row>
    <row r="927" spans="13:18" x14ac:dyDescent="0.35">
      <c r="M927" s="5"/>
      <c r="N927" s="5"/>
      <c r="Q927" s="5"/>
      <c r="R927" s="5"/>
    </row>
    <row r="928" spans="13:18" x14ac:dyDescent="0.35">
      <c r="M928" s="5"/>
      <c r="N928" s="5"/>
      <c r="Q928" s="5"/>
      <c r="R928" s="5"/>
    </row>
    <row r="929" spans="13:18" x14ac:dyDescent="0.35">
      <c r="M929" s="5"/>
      <c r="N929" s="5"/>
      <c r="Q929" s="5"/>
      <c r="R929" s="5"/>
    </row>
    <row r="930" spans="13:18" x14ac:dyDescent="0.35">
      <c r="M930" s="5"/>
      <c r="N930" s="5"/>
      <c r="Q930" s="5"/>
      <c r="R930" s="5"/>
    </row>
    <row r="931" spans="13:18" x14ac:dyDescent="0.35">
      <c r="M931" s="5"/>
      <c r="N931" s="5"/>
      <c r="Q931" s="5"/>
      <c r="R931" s="5"/>
    </row>
    <row r="932" spans="13:18" x14ac:dyDescent="0.35">
      <c r="M932" s="5"/>
      <c r="N932" s="5"/>
      <c r="Q932" s="5"/>
      <c r="R932" s="5"/>
    </row>
    <row r="933" spans="13:18" x14ac:dyDescent="0.35">
      <c r="M933" s="5"/>
      <c r="N933" s="5"/>
      <c r="Q933" s="5"/>
      <c r="R933" s="5"/>
    </row>
    <row r="934" spans="13:18" x14ac:dyDescent="0.35">
      <c r="M934" s="5"/>
      <c r="N934" s="5"/>
      <c r="Q934" s="5"/>
      <c r="R934" s="5"/>
    </row>
    <row r="935" spans="13:18" x14ac:dyDescent="0.35">
      <c r="M935" s="5"/>
      <c r="N935" s="5"/>
      <c r="Q935" s="5"/>
      <c r="R935" s="5"/>
    </row>
    <row r="936" spans="13:18" x14ac:dyDescent="0.35">
      <c r="M936" s="5"/>
      <c r="N936" s="5"/>
      <c r="Q936" s="5"/>
      <c r="R936" s="5"/>
    </row>
    <row r="937" spans="13:18" x14ac:dyDescent="0.35">
      <c r="M937" s="5"/>
      <c r="N937" s="5"/>
      <c r="Q937" s="5"/>
      <c r="R937" s="5"/>
    </row>
    <row r="938" spans="13:18" x14ac:dyDescent="0.35">
      <c r="M938" s="5"/>
      <c r="N938" s="5"/>
      <c r="Q938" s="5"/>
      <c r="R938" s="5"/>
    </row>
    <row r="939" spans="13:18" x14ac:dyDescent="0.35">
      <c r="M939" s="5"/>
      <c r="N939" s="5"/>
      <c r="Q939" s="5"/>
      <c r="R939" s="5"/>
    </row>
    <row r="940" spans="13:18" x14ac:dyDescent="0.35">
      <c r="M940" s="5"/>
      <c r="N940" s="5"/>
      <c r="Q940" s="5"/>
      <c r="R940" s="5"/>
    </row>
    <row r="941" spans="13:18" x14ac:dyDescent="0.35">
      <c r="M941" s="5"/>
      <c r="N941" s="5"/>
      <c r="Q941" s="5"/>
      <c r="R941" s="5"/>
    </row>
    <row r="942" spans="13:18" x14ac:dyDescent="0.35">
      <c r="M942" s="5"/>
      <c r="N942" s="5"/>
      <c r="Q942" s="5"/>
      <c r="R942" s="5"/>
    </row>
    <row r="943" spans="13:18" x14ac:dyDescent="0.35">
      <c r="M943" s="5"/>
      <c r="N943" s="5"/>
      <c r="Q943" s="5"/>
      <c r="R943" s="5"/>
    </row>
    <row r="944" spans="13:18" x14ac:dyDescent="0.35">
      <c r="M944" s="5"/>
      <c r="N944" s="5"/>
      <c r="Q944" s="5"/>
      <c r="R944" s="5"/>
    </row>
    <row r="945" spans="13:18" x14ac:dyDescent="0.35">
      <c r="M945" s="5"/>
      <c r="N945" s="5"/>
      <c r="Q945" s="5"/>
      <c r="R945" s="5"/>
    </row>
    <row r="946" spans="13:18" x14ac:dyDescent="0.35">
      <c r="M946" s="5"/>
      <c r="N946" s="5"/>
      <c r="Q946" s="5"/>
      <c r="R946" s="5"/>
    </row>
    <row r="947" spans="13:18" x14ac:dyDescent="0.35">
      <c r="M947" s="5"/>
      <c r="N947" s="5"/>
      <c r="Q947" s="5"/>
      <c r="R947" s="5"/>
    </row>
    <row r="948" spans="13:18" x14ac:dyDescent="0.35">
      <c r="M948" s="5"/>
      <c r="N948" s="5"/>
      <c r="Q948" s="5"/>
      <c r="R948" s="5"/>
    </row>
    <row r="949" spans="13:18" x14ac:dyDescent="0.35">
      <c r="M949" s="5"/>
      <c r="N949" s="5"/>
      <c r="Q949" s="5"/>
      <c r="R949" s="5"/>
    </row>
    <row r="950" spans="13:18" x14ac:dyDescent="0.35">
      <c r="M950" s="5"/>
      <c r="N950" s="5"/>
      <c r="Q950" s="5"/>
      <c r="R950" s="5"/>
    </row>
    <row r="951" spans="13:18" x14ac:dyDescent="0.35">
      <c r="M951" s="5"/>
      <c r="N951" s="5"/>
      <c r="Q951" s="5"/>
      <c r="R951" s="5"/>
    </row>
    <row r="952" spans="13:18" x14ac:dyDescent="0.35">
      <c r="M952" s="5"/>
      <c r="N952" s="5"/>
      <c r="Q952" s="5"/>
      <c r="R952" s="5"/>
    </row>
    <row r="953" spans="13:18" x14ac:dyDescent="0.35">
      <c r="M953" s="5"/>
      <c r="N953" s="5"/>
      <c r="Q953" s="5"/>
      <c r="R953" s="5"/>
    </row>
    <row r="954" spans="13:18" x14ac:dyDescent="0.35">
      <c r="M954" s="5"/>
      <c r="N954" s="5"/>
      <c r="Q954" s="5"/>
      <c r="R954" s="5"/>
    </row>
    <row r="955" spans="13:18" x14ac:dyDescent="0.35">
      <c r="M955" s="5"/>
      <c r="N955" s="5"/>
      <c r="Q955" s="5"/>
      <c r="R955" s="5"/>
    </row>
    <row r="956" spans="13:18" x14ac:dyDescent="0.35">
      <c r="M956" s="5"/>
      <c r="N956" s="5"/>
      <c r="Q956" s="5"/>
      <c r="R956" s="5"/>
    </row>
    <row r="957" spans="13:18" x14ac:dyDescent="0.35">
      <c r="M957" s="5"/>
      <c r="N957" s="5"/>
      <c r="Q957" s="5"/>
      <c r="R957" s="5"/>
    </row>
    <row r="958" spans="13:18" x14ac:dyDescent="0.35">
      <c r="M958" s="5"/>
      <c r="N958" s="5"/>
      <c r="Q958" s="5"/>
      <c r="R958" s="5"/>
    </row>
    <row r="959" spans="13:18" x14ac:dyDescent="0.35">
      <c r="M959" s="5"/>
      <c r="N959" s="5"/>
      <c r="Q959" s="5"/>
      <c r="R959" s="5"/>
    </row>
    <row r="960" spans="13:18" x14ac:dyDescent="0.35">
      <c r="M960" s="5"/>
      <c r="N960" s="5"/>
      <c r="Q960" s="5"/>
      <c r="R960" s="5"/>
    </row>
    <row r="961" spans="13:18" x14ac:dyDescent="0.35">
      <c r="M961" s="5"/>
      <c r="N961" s="5"/>
      <c r="Q961" s="5"/>
      <c r="R961" s="5"/>
    </row>
    <row r="962" spans="13:18" x14ac:dyDescent="0.35">
      <c r="M962" s="5"/>
      <c r="N962" s="5"/>
      <c r="Q962" s="5"/>
      <c r="R962" s="5"/>
    </row>
    <row r="963" spans="13:18" x14ac:dyDescent="0.35">
      <c r="M963" s="5"/>
      <c r="N963" s="5"/>
      <c r="Q963" s="5"/>
      <c r="R963" s="5"/>
    </row>
    <row r="964" spans="13:18" x14ac:dyDescent="0.35">
      <c r="M964" s="5"/>
      <c r="N964" s="5"/>
      <c r="Q964" s="5"/>
      <c r="R964" s="5"/>
    </row>
    <row r="965" spans="13:18" x14ac:dyDescent="0.35">
      <c r="M965" s="5"/>
      <c r="N965" s="5"/>
      <c r="Q965" s="5"/>
      <c r="R965" s="5"/>
    </row>
    <row r="966" spans="13:18" x14ac:dyDescent="0.35">
      <c r="M966" s="5"/>
      <c r="N966" s="5"/>
      <c r="Q966" s="5"/>
      <c r="R966" s="5"/>
    </row>
    <row r="967" spans="13:18" x14ac:dyDescent="0.35">
      <c r="M967" s="5"/>
      <c r="N967" s="5"/>
      <c r="Q967" s="5"/>
      <c r="R967" s="5"/>
    </row>
    <row r="968" spans="13:18" x14ac:dyDescent="0.35">
      <c r="M968" s="5"/>
      <c r="N968" s="5"/>
      <c r="Q968" s="5"/>
      <c r="R968" s="5"/>
    </row>
    <row r="969" spans="13:18" x14ac:dyDescent="0.35">
      <c r="M969" s="5"/>
      <c r="N969" s="5"/>
      <c r="Q969" s="5"/>
      <c r="R969" s="5"/>
    </row>
    <row r="970" spans="13:18" x14ac:dyDescent="0.35">
      <c r="M970" s="5"/>
      <c r="N970" s="5"/>
      <c r="Q970" s="5"/>
      <c r="R970" s="5"/>
    </row>
    <row r="971" spans="13:18" x14ac:dyDescent="0.35">
      <c r="M971" s="5"/>
      <c r="N971" s="5"/>
      <c r="Q971" s="5"/>
      <c r="R971" s="5"/>
    </row>
    <row r="972" spans="13:18" x14ac:dyDescent="0.35">
      <c r="M972" s="5"/>
      <c r="N972" s="5"/>
      <c r="Q972" s="5"/>
      <c r="R972" s="5"/>
    </row>
    <row r="973" spans="13:18" x14ac:dyDescent="0.35">
      <c r="M973" s="5"/>
      <c r="N973" s="5"/>
      <c r="Q973" s="5"/>
      <c r="R973" s="5"/>
    </row>
    <row r="974" spans="13:18" x14ac:dyDescent="0.35">
      <c r="M974" s="5"/>
      <c r="N974" s="5"/>
      <c r="Q974" s="5"/>
      <c r="R974" s="5"/>
    </row>
    <row r="975" spans="13:18" x14ac:dyDescent="0.35">
      <c r="M975" s="5"/>
      <c r="N975" s="5"/>
      <c r="Q975" s="5"/>
      <c r="R975" s="5"/>
    </row>
    <row r="976" spans="13:18" x14ac:dyDescent="0.35">
      <c r="M976" s="5"/>
      <c r="N976" s="5"/>
      <c r="Q976" s="5"/>
      <c r="R976" s="5"/>
    </row>
    <row r="977" spans="13:18" x14ac:dyDescent="0.35">
      <c r="M977" s="5"/>
      <c r="N977" s="5"/>
      <c r="Q977" s="5"/>
      <c r="R977" s="5"/>
    </row>
    <row r="978" spans="13:18" x14ac:dyDescent="0.35">
      <c r="M978" s="5"/>
      <c r="N978" s="5"/>
      <c r="Q978" s="5"/>
      <c r="R978" s="5"/>
    </row>
    <row r="979" spans="13:18" x14ac:dyDescent="0.35">
      <c r="M979" s="5"/>
      <c r="N979" s="5"/>
      <c r="Q979" s="5"/>
      <c r="R979" s="5"/>
    </row>
    <row r="980" spans="13:18" x14ac:dyDescent="0.35">
      <c r="M980" s="5"/>
      <c r="N980" s="5"/>
      <c r="Q980" s="5"/>
      <c r="R980" s="5"/>
    </row>
    <row r="981" spans="13:18" x14ac:dyDescent="0.35">
      <c r="M981" s="5"/>
      <c r="N981" s="5"/>
      <c r="Q981" s="5"/>
      <c r="R981" s="5"/>
    </row>
    <row r="982" spans="13:18" x14ac:dyDescent="0.35">
      <c r="M982" s="5"/>
      <c r="N982" s="5"/>
      <c r="Q982" s="5"/>
      <c r="R982" s="5"/>
    </row>
    <row r="983" spans="13:18" x14ac:dyDescent="0.35">
      <c r="M983" s="5"/>
      <c r="N983" s="5"/>
      <c r="Q983" s="5"/>
      <c r="R983" s="5"/>
    </row>
    <row r="984" spans="13:18" x14ac:dyDescent="0.35">
      <c r="M984" s="5"/>
      <c r="N984" s="5"/>
      <c r="Q984" s="5"/>
      <c r="R984" s="5"/>
    </row>
    <row r="985" spans="13:18" x14ac:dyDescent="0.35">
      <c r="M985" s="5"/>
      <c r="N985" s="5"/>
      <c r="Q985" s="5"/>
      <c r="R985" s="5"/>
    </row>
    <row r="986" spans="13:18" x14ac:dyDescent="0.35">
      <c r="M986" s="5"/>
      <c r="N986" s="5"/>
      <c r="Q986" s="5"/>
      <c r="R986" s="5"/>
    </row>
    <row r="987" spans="13:18" x14ac:dyDescent="0.35">
      <c r="M987" s="5"/>
      <c r="N987" s="5"/>
      <c r="Q987" s="5"/>
      <c r="R987" s="5"/>
    </row>
    <row r="988" spans="13:18" x14ac:dyDescent="0.35">
      <c r="M988" s="5"/>
      <c r="N988" s="5"/>
      <c r="Q988" s="5"/>
      <c r="R988" s="5"/>
    </row>
    <row r="989" spans="13:18" x14ac:dyDescent="0.35">
      <c r="M989" s="5"/>
      <c r="N989" s="5"/>
      <c r="Q989" s="5"/>
      <c r="R989" s="5"/>
    </row>
    <row r="990" spans="13:18" x14ac:dyDescent="0.35">
      <c r="M990" s="5"/>
      <c r="N990" s="5"/>
      <c r="Q990" s="5"/>
      <c r="R990" s="5"/>
    </row>
    <row r="991" spans="13:18" x14ac:dyDescent="0.35">
      <c r="M991" s="5"/>
      <c r="N991" s="5"/>
      <c r="Q991" s="5"/>
      <c r="R991" s="5"/>
    </row>
    <row r="992" spans="13:18" x14ac:dyDescent="0.35">
      <c r="M992" s="5"/>
      <c r="N992" s="5"/>
      <c r="Q992" s="5"/>
      <c r="R992" s="5"/>
    </row>
    <row r="993" spans="13:18" x14ac:dyDescent="0.35">
      <c r="M993" s="5"/>
      <c r="N993" s="5"/>
      <c r="Q993" s="5"/>
      <c r="R993" s="5"/>
    </row>
    <row r="994" spans="13:18" x14ac:dyDescent="0.35">
      <c r="M994" s="5"/>
      <c r="N994" s="5"/>
      <c r="Q994" s="5"/>
      <c r="R994" s="5"/>
    </row>
    <row r="995" spans="13:18" x14ac:dyDescent="0.35">
      <c r="M995" s="5"/>
      <c r="N995" s="5"/>
      <c r="Q995" s="5"/>
      <c r="R995" s="5"/>
    </row>
    <row r="996" spans="13:18" x14ac:dyDescent="0.35">
      <c r="M996" s="5"/>
      <c r="N996" s="5"/>
      <c r="Q996" s="5"/>
      <c r="R996" s="5"/>
    </row>
    <row r="997" spans="13:18" x14ac:dyDescent="0.35">
      <c r="M997" s="5"/>
      <c r="N997" s="5"/>
      <c r="Q997" s="5"/>
      <c r="R997" s="5"/>
    </row>
    <row r="998" spans="13:18" x14ac:dyDescent="0.35">
      <c r="M998" s="5"/>
      <c r="N998" s="5"/>
      <c r="Q998" s="5"/>
      <c r="R998" s="5"/>
    </row>
    <row r="999" spans="13:18" x14ac:dyDescent="0.35">
      <c r="M999" s="5"/>
      <c r="N999" s="5"/>
      <c r="Q999" s="5"/>
      <c r="R999" s="5"/>
    </row>
    <row r="1000" spans="13:18" x14ac:dyDescent="0.35">
      <c r="M1000" s="5"/>
      <c r="N1000" s="5"/>
      <c r="Q1000" s="5"/>
      <c r="R1000" s="5"/>
    </row>
    <row r="1001" spans="13:18" x14ac:dyDescent="0.35">
      <c r="M1001" s="5"/>
      <c r="N1001" s="5"/>
      <c r="Q1001" s="5"/>
      <c r="R1001" s="5"/>
    </row>
    <row r="1002" spans="13:18" x14ac:dyDescent="0.35">
      <c r="M1002" s="5"/>
      <c r="N1002" s="5"/>
      <c r="Q1002" s="5"/>
      <c r="R1002" s="5"/>
    </row>
    <row r="1003" spans="13:18" x14ac:dyDescent="0.35">
      <c r="M1003" s="5"/>
      <c r="N1003" s="5"/>
      <c r="Q1003" s="5"/>
      <c r="R1003" s="5"/>
    </row>
    <row r="1004" spans="13:18" x14ac:dyDescent="0.35">
      <c r="M1004" s="5"/>
      <c r="N1004" s="5"/>
      <c r="Q1004" s="5"/>
      <c r="R1004" s="5"/>
    </row>
    <row r="1005" spans="13:18" x14ac:dyDescent="0.35">
      <c r="M1005" s="5"/>
      <c r="N1005" s="5"/>
      <c r="Q1005" s="5"/>
      <c r="R1005" s="5"/>
    </row>
    <row r="1006" spans="13:18" x14ac:dyDescent="0.35">
      <c r="M1006" s="5"/>
      <c r="N1006" s="5"/>
      <c r="Q1006" s="5"/>
      <c r="R1006" s="5"/>
    </row>
    <row r="1007" spans="13:18" x14ac:dyDescent="0.35">
      <c r="M1007" s="5"/>
      <c r="N1007" s="5"/>
      <c r="Q1007" s="5"/>
      <c r="R1007" s="5"/>
    </row>
    <row r="1008" spans="13:18" x14ac:dyDescent="0.35">
      <c r="M1008" s="5"/>
      <c r="N1008" s="5"/>
      <c r="Q1008" s="5"/>
      <c r="R1008" s="5"/>
    </row>
    <row r="1009" spans="13:18" x14ac:dyDescent="0.35">
      <c r="M1009" s="5"/>
      <c r="N1009" s="5"/>
      <c r="Q1009" s="5"/>
      <c r="R1009" s="5"/>
    </row>
    <row r="1010" spans="13:18" x14ac:dyDescent="0.35">
      <c r="M1010" s="5"/>
      <c r="N1010" s="5"/>
      <c r="Q1010" s="5"/>
      <c r="R1010" s="5"/>
    </row>
    <row r="1011" spans="13:18" x14ac:dyDescent="0.35">
      <c r="M1011" s="5"/>
      <c r="N1011" s="5"/>
      <c r="Q1011" s="5"/>
      <c r="R1011" s="5"/>
    </row>
    <row r="1012" spans="13:18" x14ac:dyDescent="0.35">
      <c r="M1012" s="5"/>
      <c r="N1012" s="5"/>
      <c r="Q1012" s="5"/>
      <c r="R1012" s="5"/>
    </row>
    <row r="1013" spans="13:18" x14ac:dyDescent="0.35">
      <c r="M1013" s="5"/>
      <c r="N1013" s="5"/>
      <c r="Q1013" s="5"/>
      <c r="R1013" s="5"/>
    </row>
    <row r="1014" spans="13:18" x14ac:dyDescent="0.35">
      <c r="M1014" s="5"/>
      <c r="N1014" s="5"/>
      <c r="Q1014" s="5"/>
      <c r="R1014" s="5"/>
    </row>
    <row r="1015" spans="13:18" x14ac:dyDescent="0.35">
      <c r="M1015" s="5"/>
      <c r="N1015" s="5"/>
      <c r="Q1015" s="5"/>
      <c r="R1015" s="5"/>
    </row>
    <row r="1016" spans="13:18" x14ac:dyDescent="0.35">
      <c r="M1016" s="5"/>
      <c r="N1016" s="5"/>
      <c r="Q1016" s="5"/>
      <c r="R1016" s="5"/>
    </row>
    <row r="1017" spans="13:18" x14ac:dyDescent="0.35">
      <c r="M1017" s="5"/>
      <c r="N1017" s="5"/>
      <c r="Q1017" s="5"/>
      <c r="R1017" s="5"/>
    </row>
    <row r="1018" spans="13:18" x14ac:dyDescent="0.35">
      <c r="M1018" s="5"/>
      <c r="N1018" s="5"/>
      <c r="Q1018" s="5"/>
      <c r="R1018" s="5"/>
    </row>
    <row r="1019" spans="13:18" x14ac:dyDescent="0.35">
      <c r="M1019" s="5"/>
      <c r="N1019" s="5"/>
      <c r="Q1019" s="5"/>
      <c r="R1019" s="5"/>
    </row>
    <row r="1020" spans="13:18" x14ac:dyDescent="0.35">
      <c r="M1020" s="5"/>
      <c r="N1020" s="5"/>
      <c r="Q1020" s="5"/>
      <c r="R1020" s="5"/>
    </row>
    <row r="1021" spans="13:18" x14ac:dyDescent="0.35">
      <c r="M1021" s="5"/>
      <c r="N1021" s="5"/>
      <c r="Q1021" s="5"/>
      <c r="R1021" s="5"/>
    </row>
    <row r="1022" spans="13:18" x14ac:dyDescent="0.35">
      <c r="M1022" s="5"/>
      <c r="N1022" s="5"/>
      <c r="Q1022" s="5"/>
      <c r="R1022" s="5"/>
    </row>
    <row r="1023" spans="13:18" x14ac:dyDescent="0.35">
      <c r="M1023" s="5"/>
      <c r="N1023" s="5"/>
      <c r="Q1023" s="5"/>
      <c r="R1023" s="5"/>
    </row>
    <row r="1024" spans="13:18" x14ac:dyDescent="0.35">
      <c r="M1024" s="5"/>
      <c r="N1024" s="5"/>
      <c r="Q1024" s="5"/>
      <c r="R1024" s="5"/>
    </row>
    <row r="1025" spans="13:18" x14ac:dyDescent="0.35">
      <c r="M1025" s="5"/>
      <c r="N1025" s="5"/>
      <c r="Q1025" s="5"/>
      <c r="R1025" s="5"/>
    </row>
    <row r="1026" spans="13:18" x14ac:dyDescent="0.35">
      <c r="M1026" s="5"/>
      <c r="N1026" s="5"/>
      <c r="Q1026" s="5"/>
      <c r="R1026" s="5"/>
    </row>
    <row r="1027" spans="13:18" x14ac:dyDescent="0.35">
      <c r="M1027" s="5"/>
      <c r="N1027" s="5"/>
      <c r="Q1027" s="5"/>
      <c r="R1027" s="5"/>
    </row>
    <row r="1028" spans="13:18" x14ac:dyDescent="0.35">
      <c r="M1028" s="5"/>
      <c r="N1028" s="5"/>
      <c r="Q1028" s="5"/>
      <c r="R1028" s="5"/>
    </row>
    <row r="1029" spans="13:18" x14ac:dyDescent="0.35">
      <c r="M1029" s="5"/>
      <c r="N1029" s="5"/>
      <c r="Q1029" s="5"/>
      <c r="R1029" s="5"/>
    </row>
    <row r="1030" spans="13:18" x14ac:dyDescent="0.35">
      <c r="M1030" s="5"/>
      <c r="N1030" s="5"/>
      <c r="Q1030" s="5"/>
      <c r="R1030" s="5"/>
    </row>
    <row r="1031" spans="13:18" x14ac:dyDescent="0.35">
      <c r="M1031" s="5"/>
      <c r="N1031" s="5"/>
      <c r="Q1031" s="5"/>
      <c r="R1031" s="5"/>
    </row>
    <row r="1032" spans="13:18" x14ac:dyDescent="0.35">
      <c r="M1032" s="5"/>
      <c r="N1032" s="5"/>
      <c r="Q1032" s="5"/>
      <c r="R1032" s="5"/>
    </row>
    <row r="1033" spans="13:18" x14ac:dyDescent="0.35">
      <c r="M1033" s="5"/>
      <c r="N1033" s="5"/>
      <c r="Q1033" s="5"/>
      <c r="R1033" s="5"/>
    </row>
    <row r="1034" spans="13:18" x14ac:dyDescent="0.35">
      <c r="M1034" s="5"/>
      <c r="N1034" s="5"/>
      <c r="Q1034" s="5"/>
      <c r="R1034" s="5"/>
    </row>
    <row r="1035" spans="13:18" x14ac:dyDescent="0.35">
      <c r="M1035" s="5"/>
      <c r="N1035" s="5"/>
      <c r="Q1035" s="5"/>
      <c r="R1035" s="5"/>
    </row>
    <row r="1036" spans="13:18" x14ac:dyDescent="0.35">
      <c r="M1036" s="5"/>
      <c r="N1036" s="5"/>
      <c r="Q1036" s="5"/>
      <c r="R1036" s="5"/>
    </row>
    <row r="1037" spans="13:18" x14ac:dyDescent="0.35">
      <c r="M1037" s="5"/>
      <c r="N1037" s="5"/>
      <c r="Q1037" s="5"/>
      <c r="R1037" s="5"/>
    </row>
    <row r="1038" spans="13:18" x14ac:dyDescent="0.35">
      <c r="M1038" s="5"/>
      <c r="N1038" s="5"/>
      <c r="Q1038" s="5"/>
      <c r="R1038" s="5"/>
    </row>
    <row r="1039" spans="13:18" x14ac:dyDescent="0.35">
      <c r="M1039" s="5"/>
      <c r="N1039" s="5"/>
      <c r="Q1039" s="5"/>
      <c r="R1039" s="5"/>
    </row>
    <row r="1040" spans="13:18" x14ac:dyDescent="0.35">
      <c r="M1040" s="5"/>
      <c r="N1040" s="5"/>
      <c r="Q1040" s="5"/>
      <c r="R1040" s="5"/>
    </row>
    <row r="1041" spans="13:18" x14ac:dyDescent="0.35">
      <c r="M1041" s="5"/>
      <c r="N1041" s="5"/>
      <c r="Q1041" s="5"/>
      <c r="R1041" s="5"/>
    </row>
    <row r="1042" spans="13:18" x14ac:dyDescent="0.35">
      <c r="M1042" s="5"/>
      <c r="N1042" s="5"/>
      <c r="Q1042" s="5"/>
      <c r="R1042" s="5"/>
    </row>
    <row r="1043" spans="13:18" x14ac:dyDescent="0.35">
      <c r="M1043" s="5"/>
      <c r="N1043" s="5"/>
      <c r="Q1043" s="5"/>
      <c r="R1043" s="5"/>
    </row>
    <row r="1044" spans="13:18" x14ac:dyDescent="0.35">
      <c r="M1044" s="5"/>
      <c r="N1044" s="5"/>
      <c r="Q1044" s="5"/>
      <c r="R1044" s="5"/>
    </row>
    <row r="1045" spans="13:18" x14ac:dyDescent="0.35">
      <c r="M1045" s="5"/>
      <c r="N1045" s="5"/>
      <c r="Q1045" s="5"/>
      <c r="R1045" s="5"/>
    </row>
    <row r="1046" spans="13:18" x14ac:dyDescent="0.35">
      <c r="M1046" s="5"/>
      <c r="N1046" s="5"/>
      <c r="Q1046" s="5"/>
      <c r="R1046" s="5"/>
    </row>
    <row r="1047" spans="13:18" x14ac:dyDescent="0.35">
      <c r="M1047" s="5"/>
      <c r="N1047" s="5"/>
      <c r="Q1047" s="5"/>
      <c r="R1047" s="5"/>
    </row>
    <row r="1048" spans="13:18" x14ac:dyDescent="0.35">
      <c r="M1048" s="5"/>
      <c r="N1048" s="5"/>
      <c r="Q1048" s="5"/>
      <c r="R1048" s="5"/>
    </row>
    <row r="1049" spans="13:18" x14ac:dyDescent="0.35">
      <c r="M1049" s="5"/>
      <c r="N1049" s="5"/>
      <c r="Q1049" s="5"/>
      <c r="R1049" s="5"/>
    </row>
    <row r="1050" spans="13:18" x14ac:dyDescent="0.35">
      <c r="M1050" s="5"/>
      <c r="N1050" s="5"/>
      <c r="Q1050" s="5"/>
      <c r="R1050" s="5"/>
    </row>
    <row r="1051" spans="13:18" x14ac:dyDescent="0.35">
      <c r="M1051" s="5"/>
      <c r="N1051" s="5"/>
      <c r="Q1051" s="5"/>
      <c r="R1051" s="5"/>
    </row>
    <row r="1052" spans="13:18" x14ac:dyDescent="0.35">
      <c r="M1052" s="5"/>
      <c r="N1052" s="5"/>
      <c r="Q1052" s="5"/>
      <c r="R1052" s="5"/>
    </row>
    <row r="1053" spans="13:18" x14ac:dyDescent="0.35">
      <c r="M1053" s="5"/>
      <c r="N1053" s="5"/>
      <c r="Q1053" s="5"/>
      <c r="R1053" s="5"/>
    </row>
    <row r="1054" spans="13:18" x14ac:dyDescent="0.35">
      <c r="M1054" s="5"/>
      <c r="N1054" s="5"/>
      <c r="Q1054" s="5"/>
      <c r="R1054" s="5"/>
    </row>
    <row r="1055" spans="13:18" x14ac:dyDescent="0.35">
      <c r="M1055" s="5"/>
      <c r="N1055" s="5"/>
      <c r="Q1055" s="5"/>
      <c r="R1055" s="5"/>
    </row>
    <row r="1056" spans="13:18" x14ac:dyDescent="0.35">
      <c r="M1056" s="5"/>
      <c r="N1056" s="5"/>
      <c r="Q1056" s="5"/>
      <c r="R1056" s="5"/>
    </row>
    <row r="1057" spans="13:18" x14ac:dyDescent="0.35">
      <c r="M1057" s="5"/>
      <c r="N1057" s="5"/>
      <c r="Q1057" s="5"/>
      <c r="R1057" s="5"/>
    </row>
    <row r="1058" spans="13:18" x14ac:dyDescent="0.35">
      <c r="M1058" s="5"/>
      <c r="N1058" s="5"/>
      <c r="Q1058" s="5"/>
      <c r="R1058" s="5"/>
    </row>
    <row r="1059" spans="13:18" x14ac:dyDescent="0.35">
      <c r="M1059" s="5"/>
      <c r="N1059" s="5"/>
      <c r="Q1059" s="5"/>
      <c r="R1059" s="5"/>
    </row>
    <row r="1060" spans="13:18" x14ac:dyDescent="0.35">
      <c r="M1060" s="5"/>
      <c r="N1060" s="5"/>
      <c r="Q1060" s="5"/>
      <c r="R1060" s="5"/>
    </row>
    <row r="1061" spans="13:18" x14ac:dyDescent="0.35">
      <c r="M1061" s="5"/>
      <c r="N1061" s="5"/>
      <c r="Q1061" s="5"/>
      <c r="R1061" s="5"/>
    </row>
    <row r="1062" spans="13:18" x14ac:dyDescent="0.35">
      <c r="M1062" s="5"/>
      <c r="N1062" s="5"/>
      <c r="Q1062" s="5"/>
      <c r="R1062" s="5"/>
    </row>
    <row r="1063" spans="13:18" x14ac:dyDescent="0.35">
      <c r="M1063" s="5"/>
      <c r="N1063" s="5"/>
      <c r="Q1063" s="5"/>
      <c r="R1063" s="5"/>
    </row>
    <row r="1064" spans="13:18" x14ac:dyDescent="0.35">
      <c r="M1064" s="5"/>
      <c r="N1064" s="5"/>
      <c r="Q1064" s="5"/>
      <c r="R1064" s="5"/>
    </row>
    <row r="1065" spans="13:18" x14ac:dyDescent="0.35">
      <c r="M1065" s="5"/>
      <c r="N1065" s="5"/>
      <c r="Q1065" s="5"/>
      <c r="R1065" s="5"/>
    </row>
    <row r="1066" spans="13:18" x14ac:dyDescent="0.35">
      <c r="M1066" s="5"/>
      <c r="N1066" s="5"/>
      <c r="Q1066" s="5"/>
      <c r="R1066" s="5"/>
    </row>
    <row r="1067" spans="13:18" x14ac:dyDescent="0.35">
      <c r="M1067" s="5"/>
      <c r="N1067" s="5"/>
      <c r="Q1067" s="5"/>
      <c r="R1067" s="5"/>
    </row>
    <row r="1068" spans="13:18" x14ac:dyDescent="0.35">
      <c r="M1068" s="5"/>
      <c r="N1068" s="5"/>
      <c r="Q1068" s="5"/>
      <c r="R1068" s="5"/>
    </row>
    <row r="1069" spans="13:18" x14ac:dyDescent="0.35">
      <c r="M1069" s="5"/>
      <c r="N1069" s="5"/>
      <c r="Q1069" s="5"/>
      <c r="R1069" s="5"/>
    </row>
    <row r="1070" spans="13:18" x14ac:dyDescent="0.35">
      <c r="M1070" s="5"/>
      <c r="N1070" s="5"/>
      <c r="Q1070" s="5"/>
      <c r="R1070" s="5"/>
    </row>
    <row r="1071" spans="13:18" x14ac:dyDescent="0.35">
      <c r="M1071" s="5"/>
      <c r="N1071" s="5"/>
      <c r="Q1071" s="5"/>
      <c r="R1071" s="5"/>
    </row>
    <row r="1072" spans="13:18" x14ac:dyDescent="0.35">
      <c r="M1072" s="5"/>
      <c r="N1072" s="5"/>
      <c r="Q1072" s="5"/>
      <c r="R1072" s="5"/>
    </row>
    <row r="1073" spans="13:18" x14ac:dyDescent="0.35">
      <c r="M1073" s="5"/>
      <c r="N1073" s="5"/>
      <c r="Q1073" s="5"/>
      <c r="R1073" s="5"/>
    </row>
    <row r="1074" spans="13:18" x14ac:dyDescent="0.35">
      <c r="M1074" s="5"/>
      <c r="N1074" s="5"/>
      <c r="Q1074" s="5"/>
      <c r="R1074" s="5"/>
    </row>
    <row r="1075" spans="13:18" x14ac:dyDescent="0.35">
      <c r="M1075" s="5"/>
      <c r="N1075" s="5"/>
      <c r="Q1075" s="5"/>
      <c r="R1075" s="5"/>
    </row>
    <row r="1076" spans="13:18" x14ac:dyDescent="0.35">
      <c r="M1076" s="5"/>
      <c r="N1076" s="5"/>
      <c r="Q1076" s="5"/>
      <c r="R1076" s="5"/>
    </row>
    <row r="1077" spans="13:18" x14ac:dyDescent="0.35">
      <c r="M1077" s="5"/>
      <c r="N1077" s="5"/>
      <c r="Q1077" s="5"/>
      <c r="R1077" s="5"/>
    </row>
    <row r="1078" spans="13:18" x14ac:dyDescent="0.35">
      <c r="M1078" s="5"/>
      <c r="N1078" s="5"/>
      <c r="Q1078" s="5"/>
      <c r="R1078" s="5"/>
    </row>
    <row r="1079" spans="13:18" x14ac:dyDescent="0.35">
      <c r="M1079" s="5"/>
      <c r="N1079" s="5"/>
      <c r="Q1079" s="5"/>
      <c r="R1079" s="5"/>
    </row>
    <row r="1080" spans="13:18" x14ac:dyDescent="0.35">
      <c r="M1080" s="5"/>
      <c r="N1080" s="5"/>
      <c r="Q1080" s="5"/>
      <c r="R1080" s="5"/>
    </row>
    <row r="1081" spans="13:18" x14ac:dyDescent="0.35">
      <c r="M1081" s="5"/>
      <c r="N1081" s="5"/>
      <c r="Q1081" s="5"/>
      <c r="R1081" s="5"/>
    </row>
    <row r="1082" spans="13:18" x14ac:dyDescent="0.35">
      <c r="M1082" s="5"/>
      <c r="N1082" s="5"/>
      <c r="Q1082" s="5"/>
      <c r="R1082" s="5"/>
    </row>
    <row r="1083" spans="13:18" x14ac:dyDescent="0.35">
      <c r="M1083" s="5"/>
      <c r="N1083" s="5"/>
      <c r="Q1083" s="5"/>
      <c r="R1083" s="5"/>
    </row>
    <row r="1084" spans="13:18" x14ac:dyDescent="0.35">
      <c r="M1084" s="5"/>
      <c r="N1084" s="5"/>
      <c r="Q1084" s="5"/>
      <c r="R1084" s="5"/>
    </row>
    <row r="1085" spans="13:18" x14ac:dyDescent="0.35">
      <c r="M1085" s="5"/>
      <c r="N1085" s="5"/>
      <c r="Q1085" s="5"/>
      <c r="R1085" s="5"/>
    </row>
    <row r="1086" spans="13:18" x14ac:dyDescent="0.35">
      <c r="M1086" s="5"/>
      <c r="N1086" s="5"/>
      <c r="Q1086" s="5"/>
      <c r="R1086" s="5"/>
    </row>
    <row r="1087" spans="13:18" x14ac:dyDescent="0.35">
      <c r="M1087" s="5"/>
      <c r="N1087" s="5"/>
      <c r="Q1087" s="5"/>
      <c r="R1087" s="5"/>
    </row>
    <row r="1088" spans="13:18" x14ac:dyDescent="0.35">
      <c r="M1088" s="5"/>
      <c r="N1088" s="5"/>
      <c r="Q1088" s="5"/>
      <c r="R1088" s="5"/>
    </row>
    <row r="1089" spans="13:18" x14ac:dyDescent="0.35">
      <c r="M1089" s="5"/>
      <c r="N1089" s="5"/>
      <c r="Q1089" s="5"/>
      <c r="R1089" s="5"/>
    </row>
    <row r="1090" spans="13:18" x14ac:dyDescent="0.35">
      <c r="M1090" s="5"/>
      <c r="N1090" s="5"/>
      <c r="Q1090" s="5"/>
      <c r="R1090" s="5"/>
    </row>
    <row r="1091" spans="13:18" x14ac:dyDescent="0.35">
      <c r="M1091" s="5"/>
      <c r="N1091" s="5"/>
      <c r="Q1091" s="5"/>
      <c r="R1091" s="5"/>
    </row>
    <row r="1092" spans="13:18" x14ac:dyDescent="0.35">
      <c r="M1092" s="5"/>
      <c r="N1092" s="5"/>
      <c r="Q1092" s="5"/>
      <c r="R1092" s="5"/>
    </row>
    <row r="1093" spans="13:18" x14ac:dyDescent="0.35">
      <c r="M1093" s="5"/>
      <c r="N1093" s="5"/>
      <c r="Q1093" s="5"/>
      <c r="R1093" s="5"/>
    </row>
    <row r="1094" spans="13:18" x14ac:dyDescent="0.35">
      <c r="M1094" s="5"/>
      <c r="N1094" s="5"/>
      <c r="Q1094" s="5"/>
      <c r="R1094" s="5"/>
    </row>
    <row r="1095" spans="13:18" x14ac:dyDescent="0.35">
      <c r="M1095" s="5"/>
      <c r="N1095" s="5"/>
      <c r="Q1095" s="5"/>
      <c r="R1095" s="5"/>
    </row>
    <row r="1096" spans="13:18" x14ac:dyDescent="0.35">
      <c r="M1096" s="5"/>
      <c r="N1096" s="5"/>
      <c r="Q1096" s="5"/>
      <c r="R1096" s="5"/>
    </row>
    <row r="1097" spans="13:18" x14ac:dyDescent="0.35">
      <c r="M1097" s="5"/>
      <c r="N1097" s="5"/>
      <c r="Q1097" s="5"/>
      <c r="R1097" s="5"/>
    </row>
    <row r="1098" spans="13:18" x14ac:dyDescent="0.35">
      <c r="M1098" s="5"/>
      <c r="N1098" s="5"/>
      <c r="Q1098" s="5"/>
      <c r="R1098" s="5"/>
    </row>
    <row r="1099" spans="13:18" x14ac:dyDescent="0.35">
      <c r="M1099" s="5"/>
      <c r="N1099" s="5"/>
      <c r="Q1099" s="5"/>
      <c r="R1099" s="5"/>
    </row>
    <row r="1100" spans="13:18" x14ac:dyDescent="0.35">
      <c r="M1100" s="5"/>
      <c r="N1100" s="5"/>
      <c r="Q1100" s="5"/>
      <c r="R1100" s="5"/>
    </row>
    <row r="1101" spans="13:18" x14ac:dyDescent="0.35">
      <c r="M1101" s="5"/>
      <c r="N1101" s="5"/>
      <c r="Q1101" s="5"/>
      <c r="R1101" s="5"/>
    </row>
    <row r="1102" spans="13:18" x14ac:dyDescent="0.35">
      <c r="M1102" s="5"/>
      <c r="N1102" s="5"/>
      <c r="Q1102" s="5"/>
      <c r="R1102" s="5"/>
    </row>
    <row r="1103" spans="13:18" x14ac:dyDescent="0.35">
      <c r="M1103" s="5"/>
      <c r="N1103" s="5"/>
      <c r="Q1103" s="5"/>
      <c r="R1103" s="5"/>
    </row>
    <row r="1104" spans="13:18" x14ac:dyDescent="0.35">
      <c r="M1104" s="5"/>
      <c r="N1104" s="5"/>
      <c r="Q1104" s="5"/>
      <c r="R1104" s="5"/>
    </row>
    <row r="1105" spans="13:18" x14ac:dyDescent="0.35">
      <c r="M1105" s="5"/>
      <c r="N1105" s="5"/>
      <c r="Q1105" s="5"/>
      <c r="R1105" s="5"/>
    </row>
    <row r="1106" spans="13:18" x14ac:dyDescent="0.35">
      <c r="M1106" s="5"/>
      <c r="N1106" s="5"/>
      <c r="Q1106" s="5"/>
      <c r="R1106" s="5"/>
    </row>
    <row r="1107" spans="13:18" x14ac:dyDescent="0.35">
      <c r="M1107" s="5"/>
      <c r="N1107" s="5"/>
      <c r="Q1107" s="5"/>
      <c r="R1107" s="5"/>
    </row>
    <row r="1108" spans="13:18" x14ac:dyDescent="0.35">
      <c r="M1108" s="5"/>
      <c r="N1108" s="5"/>
      <c r="Q1108" s="5"/>
      <c r="R1108" s="5"/>
    </row>
    <row r="1109" spans="13:18" x14ac:dyDescent="0.35">
      <c r="M1109" s="5"/>
      <c r="N1109" s="5"/>
      <c r="Q1109" s="5"/>
      <c r="R1109" s="5"/>
    </row>
    <row r="1110" spans="13:18" x14ac:dyDescent="0.35">
      <c r="M1110" s="5"/>
      <c r="N1110" s="5"/>
      <c r="Q1110" s="5"/>
      <c r="R1110" s="5"/>
    </row>
    <row r="1111" spans="13:18" x14ac:dyDescent="0.35">
      <c r="M1111" s="5"/>
      <c r="N1111" s="5"/>
      <c r="Q1111" s="5"/>
      <c r="R1111" s="5"/>
    </row>
    <row r="1112" spans="13:18" x14ac:dyDescent="0.35">
      <c r="M1112" s="5"/>
      <c r="N1112" s="5"/>
      <c r="Q1112" s="5"/>
      <c r="R1112" s="5"/>
    </row>
    <row r="1113" spans="13:18" x14ac:dyDescent="0.35">
      <c r="M1113" s="5"/>
      <c r="N1113" s="5"/>
      <c r="Q1113" s="5"/>
      <c r="R1113" s="5"/>
    </row>
    <row r="1114" spans="13:18" x14ac:dyDescent="0.35">
      <c r="M1114" s="5"/>
      <c r="N1114" s="5"/>
      <c r="Q1114" s="5"/>
      <c r="R1114" s="5"/>
    </row>
    <row r="1115" spans="13:18" x14ac:dyDescent="0.35">
      <c r="M1115" s="5"/>
      <c r="N1115" s="5"/>
      <c r="Q1115" s="5"/>
      <c r="R1115" s="5"/>
    </row>
    <row r="1116" spans="13:18" x14ac:dyDescent="0.35">
      <c r="M1116" s="5"/>
      <c r="N1116" s="5"/>
      <c r="Q1116" s="5"/>
      <c r="R1116" s="5"/>
    </row>
    <row r="1117" spans="13:18" x14ac:dyDescent="0.35">
      <c r="M1117" s="5"/>
      <c r="N1117" s="5"/>
      <c r="Q1117" s="5"/>
      <c r="R1117" s="5"/>
    </row>
    <row r="1118" spans="13:18" x14ac:dyDescent="0.35">
      <c r="M1118" s="5"/>
      <c r="N1118" s="5"/>
      <c r="Q1118" s="5"/>
      <c r="R1118" s="5"/>
    </row>
    <row r="1119" spans="13:18" x14ac:dyDescent="0.35">
      <c r="M1119" s="5"/>
      <c r="N1119" s="5"/>
      <c r="Q1119" s="5"/>
      <c r="R1119" s="5"/>
    </row>
    <row r="1120" spans="13:18" x14ac:dyDescent="0.35">
      <c r="M1120" s="5"/>
      <c r="N1120" s="5"/>
      <c r="Q1120" s="5"/>
      <c r="R1120" s="5"/>
    </row>
    <row r="1121" spans="13:18" x14ac:dyDescent="0.35">
      <c r="M1121" s="5"/>
      <c r="N1121" s="5"/>
      <c r="Q1121" s="5"/>
      <c r="R1121" s="5"/>
    </row>
    <row r="1122" spans="13:18" x14ac:dyDescent="0.35">
      <c r="M1122" s="5"/>
      <c r="N1122" s="5"/>
      <c r="Q1122" s="5"/>
      <c r="R1122" s="5"/>
    </row>
    <row r="1123" spans="13:18" x14ac:dyDescent="0.35">
      <c r="M1123" s="5"/>
      <c r="N1123" s="5"/>
      <c r="Q1123" s="5"/>
      <c r="R1123" s="5"/>
    </row>
    <row r="1124" spans="13:18" x14ac:dyDescent="0.35">
      <c r="M1124" s="5"/>
      <c r="N1124" s="5"/>
      <c r="Q1124" s="5"/>
      <c r="R1124" s="5"/>
    </row>
    <row r="1125" spans="13:18" x14ac:dyDescent="0.35">
      <c r="M1125" s="5"/>
      <c r="N1125" s="5"/>
      <c r="Q1125" s="5"/>
      <c r="R1125" s="5"/>
    </row>
    <row r="1126" spans="13:18" x14ac:dyDescent="0.35">
      <c r="M1126" s="5"/>
      <c r="N1126" s="5"/>
      <c r="Q1126" s="5"/>
      <c r="R1126" s="5"/>
    </row>
    <row r="1127" spans="13:18" x14ac:dyDescent="0.35">
      <c r="M1127" s="5"/>
      <c r="N1127" s="5"/>
      <c r="Q1127" s="5"/>
      <c r="R1127" s="5"/>
    </row>
    <row r="1128" spans="13:18" x14ac:dyDescent="0.35">
      <c r="M1128" s="5"/>
      <c r="N1128" s="5"/>
      <c r="Q1128" s="5"/>
      <c r="R1128" s="5"/>
    </row>
    <row r="1129" spans="13:18" x14ac:dyDescent="0.35">
      <c r="M1129" s="5"/>
      <c r="N1129" s="5"/>
      <c r="Q1129" s="5"/>
      <c r="R1129" s="5"/>
    </row>
    <row r="1130" spans="13:18" x14ac:dyDescent="0.35">
      <c r="M1130" s="5"/>
      <c r="N1130" s="5"/>
      <c r="Q1130" s="5"/>
      <c r="R1130" s="5"/>
    </row>
    <row r="1131" spans="13:18" x14ac:dyDescent="0.35">
      <c r="M1131" s="5"/>
      <c r="N1131" s="5"/>
      <c r="Q1131" s="5"/>
      <c r="R1131" s="5"/>
    </row>
    <row r="1132" spans="13:18" x14ac:dyDescent="0.35">
      <c r="M1132" s="5"/>
      <c r="N1132" s="5"/>
      <c r="Q1132" s="5"/>
      <c r="R1132" s="5"/>
    </row>
    <row r="1133" spans="13:18" x14ac:dyDescent="0.35">
      <c r="M1133" s="5"/>
      <c r="N1133" s="5"/>
      <c r="Q1133" s="5"/>
      <c r="R1133" s="5"/>
    </row>
    <row r="1134" spans="13:18" x14ac:dyDescent="0.35">
      <c r="M1134" s="5"/>
      <c r="N1134" s="5"/>
      <c r="Q1134" s="5"/>
      <c r="R1134" s="5"/>
    </row>
    <row r="1135" spans="13:18" x14ac:dyDescent="0.35">
      <c r="M1135" s="5"/>
      <c r="N1135" s="5"/>
      <c r="Q1135" s="5"/>
      <c r="R1135" s="5"/>
    </row>
    <row r="1136" spans="13:18" x14ac:dyDescent="0.35">
      <c r="M1136" s="5"/>
      <c r="N1136" s="5"/>
      <c r="Q1136" s="5"/>
      <c r="R1136" s="5"/>
    </row>
    <row r="1137" spans="13:18" x14ac:dyDescent="0.35">
      <c r="M1137" s="5"/>
      <c r="N1137" s="5"/>
      <c r="Q1137" s="5"/>
      <c r="R1137" s="5"/>
    </row>
    <row r="1138" spans="13:18" x14ac:dyDescent="0.35">
      <c r="M1138" s="5"/>
      <c r="N1138" s="5"/>
      <c r="Q1138" s="5"/>
      <c r="R1138" s="5"/>
    </row>
    <row r="1139" spans="13:18" x14ac:dyDescent="0.35">
      <c r="M1139" s="5"/>
      <c r="N1139" s="5"/>
      <c r="Q1139" s="5"/>
      <c r="R1139" s="5"/>
    </row>
    <row r="1140" spans="13:18" x14ac:dyDescent="0.35">
      <c r="M1140" s="5"/>
      <c r="N1140" s="5"/>
      <c r="Q1140" s="5"/>
      <c r="R1140" s="5"/>
    </row>
    <row r="1141" spans="13:18" x14ac:dyDescent="0.35">
      <c r="M1141" s="5"/>
      <c r="N1141" s="5"/>
      <c r="Q1141" s="5"/>
      <c r="R1141" s="5"/>
    </row>
    <row r="1142" spans="13:18" x14ac:dyDescent="0.35">
      <c r="M1142" s="5"/>
      <c r="N1142" s="5"/>
      <c r="Q1142" s="5"/>
      <c r="R1142" s="5"/>
    </row>
    <row r="1143" spans="13:18" x14ac:dyDescent="0.35">
      <c r="M1143" s="5"/>
      <c r="N1143" s="5"/>
      <c r="Q1143" s="5"/>
      <c r="R1143" s="5"/>
    </row>
    <row r="1144" spans="13:18" x14ac:dyDescent="0.35">
      <c r="M1144" s="5"/>
      <c r="N1144" s="5"/>
      <c r="Q1144" s="5"/>
      <c r="R1144" s="5"/>
    </row>
    <row r="1145" spans="13:18" x14ac:dyDescent="0.35">
      <c r="M1145" s="5"/>
      <c r="N1145" s="5"/>
      <c r="Q1145" s="5"/>
      <c r="R1145" s="5"/>
    </row>
    <row r="1146" spans="13:18" x14ac:dyDescent="0.35">
      <c r="M1146" s="5"/>
      <c r="N1146" s="5"/>
      <c r="Q1146" s="5"/>
      <c r="R1146" s="5"/>
    </row>
    <row r="1147" spans="13:18" x14ac:dyDescent="0.35">
      <c r="M1147" s="5"/>
      <c r="N1147" s="5"/>
      <c r="Q1147" s="5"/>
      <c r="R1147" s="5"/>
    </row>
    <row r="1148" spans="13:18" x14ac:dyDescent="0.35">
      <c r="M1148" s="5"/>
      <c r="N1148" s="5"/>
      <c r="Q1148" s="5"/>
      <c r="R1148" s="5"/>
    </row>
    <row r="1149" spans="13:18" x14ac:dyDescent="0.35">
      <c r="M1149" s="5"/>
      <c r="N1149" s="5"/>
      <c r="Q1149" s="5"/>
      <c r="R1149" s="5"/>
    </row>
    <row r="1150" spans="13:18" x14ac:dyDescent="0.35">
      <c r="M1150" s="5"/>
      <c r="N1150" s="5"/>
      <c r="Q1150" s="5"/>
      <c r="R1150" s="5"/>
    </row>
    <row r="1151" spans="13:18" x14ac:dyDescent="0.35">
      <c r="M1151" s="5"/>
      <c r="N1151" s="5"/>
      <c r="Q1151" s="5"/>
      <c r="R1151" s="5"/>
    </row>
    <row r="1152" spans="13:18" x14ac:dyDescent="0.35">
      <c r="M1152" s="5"/>
      <c r="N1152" s="5"/>
      <c r="Q1152" s="5"/>
      <c r="R1152" s="5"/>
    </row>
    <row r="1153" spans="13:18" x14ac:dyDescent="0.35">
      <c r="M1153" s="5"/>
      <c r="N1153" s="5"/>
      <c r="Q1153" s="5"/>
      <c r="R1153" s="5"/>
    </row>
    <row r="1154" spans="13:18" x14ac:dyDescent="0.35">
      <c r="M1154" s="5"/>
      <c r="N1154" s="5"/>
      <c r="Q1154" s="5"/>
      <c r="R1154" s="5"/>
    </row>
    <row r="1155" spans="13:18" x14ac:dyDescent="0.35">
      <c r="M1155" s="5"/>
      <c r="N1155" s="5"/>
      <c r="Q1155" s="5"/>
      <c r="R1155" s="5"/>
    </row>
    <row r="1156" spans="13:18" x14ac:dyDescent="0.35">
      <c r="M1156" s="5"/>
      <c r="N1156" s="5"/>
      <c r="Q1156" s="5"/>
      <c r="R1156" s="5"/>
    </row>
    <row r="1157" spans="13:18" x14ac:dyDescent="0.35">
      <c r="M1157" s="5"/>
      <c r="N1157" s="5"/>
      <c r="Q1157" s="5"/>
      <c r="R1157" s="5"/>
    </row>
    <row r="1158" spans="13:18" x14ac:dyDescent="0.35">
      <c r="M1158" s="5"/>
      <c r="N1158" s="5"/>
      <c r="Q1158" s="5"/>
      <c r="R1158" s="5"/>
    </row>
    <row r="1159" spans="13:18" x14ac:dyDescent="0.35">
      <c r="M1159" s="5"/>
      <c r="N1159" s="5"/>
      <c r="Q1159" s="5"/>
      <c r="R1159" s="5"/>
    </row>
    <row r="1160" spans="13:18" x14ac:dyDescent="0.35">
      <c r="M1160" s="5"/>
      <c r="N1160" s="5"/>
      <c r="Q1160" s="5"/>
      <c r="R1160" s="5"/>
    </row>
    <row r="1161" spans="13:18" x14ac:dyDescent="0.35">
      <c r="M1161" s="5"/>
      <c r="N1161" s="5"/>
      <c r="Q1161" s="5"/>
      <c r="R1161" s="5"/>
    </row>
    <row r="1162" spans="13:18" x14ac:dyDescent="0.35">
      <c r="M1162" s="5"/>
      <c r="N1162" s="5"/>
      <c r="Q1162" s="5"/>
      <c r="R1162" s="5"/>
    </row>
    <row r="1163" spans="13:18" x14ac:dyDescent="0.35">
      <c r="M1163" s="5"/>
      <c r="N1163" s="5"/>
      <c r="Q1163" s="5"/>
      <c r="R1163" s="5"/>
    </row>
    <row r="1164" spans="13:18" x14ac:dyDescent="0.35">
      <c r="M1164" s="5"/>
      <c r="N1164" s="5"/>
      <c r="Q1164" s="5"/>
      <c r="R1164" s="5"/>
    </row>
    <row r="1165" spans="13:18" x14ac:dyDescent="0.35">
      <c r="M1165" s="5"/>
      <c r="N1165" s="5"/>
      <c r="Q1165" s="5"/>
      <c r="R1165" s="5"/>
    </row>
    <row r="1166" spans="13:18" x14ac:dyDescent="0.35">
      <c r="M1166" s="5"/>
      <c r="N1166" s="5"/>
      <c r="Q1166" s="5"/>
      <c r="R1166" s="5"/>
    </row>
    <row r="1167" spans="13:18" x14ac:dyDescent="0.35">
      <c r="M1167" s="5"/>
      <c r="N1167" s="5"/>
      <c r="Q1167" s="5"/>
      <c r="R1167" s="5"/>
    </row>
    <row r="1168" spans="13:18" x14ac:dyDescent="0.35">
      <c r="M1168" s="5"/>
      <c r="N1168" s="5"/>
      <c r="Q1168" s="5"/>
      <c r="R1168" s="5"/>
    </row>
    <row r="1169" spans="13:18" x14ac:dyDescent="0.35">
      <c r="M1169" s="5"/>
      <c r="N1169" s="5"/>
      <c r="Q1169" s="5"/>
      <c r="R1169" s="5"/>
    </row>
    <row r="1170" spans="13:18" x14ac:dyDescent="0.35">
      <c r="M1170" s="5"/>
      <c r="N1170" s="5"/>
      <c r="Q1170" s="5"/>
      <c r="R1170" s="5"/>
    </row>
    <row r="1171" spans="13:18" x14ac:dyDescent="0.35">
      <c r="M1171" s="5"/>
      <c r="N1171" s="5"/>
      <c r="Q1171" s="5"/>
      <c r="R1171" s="5"/>
    </row>
    <row r="1172" spans="13:18" x14ac:dyDescent="0.35">
      <c r="M1172" s="5"/>
      <c r="N1172" s="5"/>
      <c r="Q1172" s="5"/>
      <c r="R1172" s="5"/>
    </row>
    <row r="1173" spans="13:18" x14ac:dyDescent="0.35">
      <c r="M1173" s="5"/>
      <c r="N1173" s="5"/>
      <c r="Q1173" s="5"/>
      <c r="R1173" s="5"/>
    </row>
    <row r="1174" spans="13:18" x14ac:dyDescent="0.35">
      <c r="M1174" s="5"/>
      <c r="N1174" s="5"/>
      <c r="Q1174" s="5"/>
      <c r="R1174" s="5"/>
    </row>
    <row r="1175" spans="13:18" x14ac:dyDescent="0.35">
      <c r="M1175" s="5"/>
      <c r="N1175" s="5"/>
      <c r="Q1175" s="5"/>
      <c r="R1175" s="5"/>
    </row>
    <row r="1176" spans="13:18" x14ac:dyDescent="0.35">
      <c r="M1176" s="5"/>
      <c r="N1176" s="5"/>
      <c r="Q1176" s="5"/>
      <c r="R1176" s="5"/>
    </row>
    <row r="1177" spans="13:18" x14ac:dyDescent="0.35">
      <c r="M1177" s="5"/>
      <c r="N1177" s="5"/>
      <c r="Q1177" s="5"/>
      <c r="R1177" s="5"/>
    </row>
    <row r="1178" spans="13:18" x14ac:dyDescent="0.35">
      <c r="M1178" s="5"/>
      <c r="N1178" s="5"/>
      <c r="Q1178" s="5"/>
      <c r="R1178" s="5"/>
    </row>
    <row r="1179" spans="13:18" x14ac:dyDescent="0.35">
      <c r="M1179" s="5"/>
      <c r="N1179" s="5"/>
      <c r="Q1179" s="5"/>
      <c r="R1179" s="5"/>
    </row>
    <row r="1180" spans="13:18" x14ac:dyDescent="0.35">
      <c r="M1180" s="5"/>
      <c r="N1180" s="5"/>
      <c r="Q1180" s="5"/>
      <c r="R1180" s="5"/>
    </row>
    <row r="1181" spans="13:18" x14ac:dyDescent="0.35">
      <c r="M1181" s="5"/>
      <c r="N1181" s="5"/>
      <c r="Q1181" s="5"/>
      <c r="R1181" s="5"/>
    </row>
    <row r="1182" spans="13:18" x14ac:dyDescent="0.35">
      <c r="M1182" s="5"/>
      <c r="N1182" s="5"/>
      <c r="Q1182" s="5"/>
      <c r="R1182" s="5"/>
    </row>
    <row r="1183" spans="13:18" x14ac:dyDescent="0.35">
      <c r="M1183" s="5"/>
      <c r="N1183" s="5"/>
      <c r="Q1183" s="5"/>
      <c r="R1183" s="5"/>
    </row>
    <row r="1184" spans="13:18" x14ac:dyDescent="0.35">
      <c r="M1184" s="5"/>
      <c r="N1184" s="5"/>
      <c r="Q1184" s="5"/>
      <c r="R1184" s="5"/>
    </row>
    <row r="1185" spans="13:18" x14ac:dyDescent="0.35">
      <c r="M1185" s="5"/>
      <c r="N1185" s="5"/>
      <c r="Q1185" s="5"/>
      <c r="R1185" s="5"/>
    </row>
    <row r="1186" spans="13:18" x14ac:dyDescent="0.35">
      <c r="M1186" s="5"/>
      <c r="N1186" s="5"/>
      <c r="Q1186" s="5"/>
      <c r="R1186" s="5"/>
    </row>
    <row r="1187" spans="13:18" x14ac:dyDescent="0.35">
      <c r="M1187" s="5"/>
      <c r="N1187" s="5"/>
      <c r="Q1187" s="5"/>
      <c r="R1187" s="5"/>
    </row>
    <row r="1188" spans="13:18" x14ac:dyDescent="0.35">
      <c r="M1188" s="5"/>
      <c r="N1188" s="5"/>
      <c r="Q1188" s="5"/>
      <c r="R1188" s="5"/>
    </row>
    <row r="1189" spans="13:18" x14ac:dyDescent="0.35">
      <c r="M1189" s="5"/>
      <c r="N1189" s="5"/>
      <c r="Q1189" s="5"/>
      <c r="R1189" s="5"/>
    </row>
    <row r="1190" spans="13:18" x14ac:dyDescent="0.35">
      <c r="M1190" s="5"/>
      <c r="N1190" s="5"/>
      <c r="Q1190" s="5"/>
      <c r="R1190" s="5"/>
    </row>
    <row r="1191" spans="13:18" x14ac:dyDescent="0.35">
      <c r="M1191" s="5"/>
      <c r="N1191" s="5"/>
      <c r="Q1191" s="5"/>
      <c r="R1191" s="5"/>
    </row>
    <row r="1192" spans="13:18" x14ac:dyDescent="0.35">
      <c r="M1192" s="5"/>
      <c r="N1192" s="5"/>
      <c r="Q1192" s="5"/>
      <c r="R1192" s="5"/>
    </row>
    <row r="1193" spans="13:18" x14ac:dyDescent="0.35">
      <c r="M1193" s="5"/>
      <c r="N1193" s="5"/>
      <c r="Q1193" s="5"/>
      <c r="R1193" s="5"/>
    </row>
    <row r="1194" spans="13:18" x14ac:dyDescent="0.35">
      <c r="M1194" s="5"/>
      <c r="N1194" s="5"/>
      <c r="Q1194" s="5"/>
      <c r="R1194" s="5"/>
    </row>
    <row r="1195" spans="13:18" x14ac:dyDescent="0.35">
      <c r="M1195" s="5"/>
      <c r="N1195" s="5"/>
      <c r="Q1195" s="5"/>
      <c r="R1195" s="5"/>
    </row>
    <row r="1196" spans="13:18" x14ac:dyDescent="0.35">
      <c r="M1196" s="5"/>
      <c r="N1196" s="5"/>
      <c r="Q1196" s="5"/>
      <c r="R1196" s="5"/>
    </row>
    <row r="1197" spans="13:18" x14ac:dyDescent="0.35">
      <c r="M1197" s="5"/>
      <c r="N1197" s="5"/>
      <c r="Q1197" s="5"/>
      <c r="R1197" s="5"/>
    </row>
    <row r="1198" spans="13:18" x14ac:dyDescent="0.35">
      <c r="M1198" s="5"/>
      <c r="N1198" s="5"/>
      <c r="Q1198" s="5"/>
      <c r="R1198" s="5"/>
    </row>
    <row r="1199" spans="13:18" x14ac:dyDescent="0.35">
      <c r="M1199" s="5"/>
      <c r="N1199" s="5"/>
      <c r="Q1199" s="5"/>
      <c r="R1199" s="5"/>
    </row>
    <row r="1200" spans="13:18" x14ac:dyDescent="0.35">
      <c r="M1200" s="5"/>
      <c r="N1200" s="5"/>
      <c r="Q1200" s="5"/>
      <c r="R1200" s="5"/>
    </row>
    <row r="1201" spans="13:18" x14ac:dyDescent="0.35">
      <c r="M1201" s="5"/>
      <c r="N1201" s="5"/>
      <c r="Q1201" s="5"/>
      <c r="R1201" s="5"/>
    </row>
    <row r="1202" spans="13:18" x14ac:dyDescent="0.35">
      <c r="M1202" s="5"/>
      <c r="N1202" s="5"/>
      <c r="Q1202" s="5"/>
      <c r="R1202" s="5"/>
    </row>
    <row r="1203" spans="13:18" x14ac:dyDescent="0.35">
      <c r="M1203" s="5"/>
      <c r="N1203" s="5"/>
      <c r="Q1203" s="5"/>
      <c r="R1203" s="5"/>
    </row>
    <row r="1204" spans="13:18" x14ac:dyDescent="0.35">
      <c r="M1204" s="5"/>
      <c r="N1204" s="5"/>
      <c r="Q1204" s="5"/>
      <c r="R1204" s="5"/>
    </row>
    <row r="1205" spans="13:18" x14ac:dyDescent="0.35">
      <c r="M1205" s="5"/>
      <c r="N1205" s="5"/>
      <c r="Q1205" s="5"/>
      <c r="R1205" s="5"/>
    </row>
    <row r="1206" spans="13:18" x14ac:dyDescent="0.35">
      <c r="M1206" s="5"/>
      <c r="N1206" s="5"/>
      <c r="Q1206" s="5"/>
      <c r="R1206" s="5"/>
    </row>
    <row r="1207" spans="13:18" x14ac:dyDescent="0.35">
      <c r="M1207" s="5"/>
      <c r="N1207" s="5"/>
      <c r="Q1207" s="5"/>
      <c r="R1207" s="5"/>
    </row>
    <row r="1208" spans="13:18" x14ac:dyDescent="0.35">
      <c r="M1208" s="5"/>
      <c r="N1208" s="5"/>
      <c r="Q1208" s="5"/>
      <c r="R1208" s="5"/>
    </row>
    <row r="1209" spans="13:18" x14ac:dyDescent="0.35">
      <c r="M1209" s="5"/>
      <c r="N1209" s="5"/>
      <c r="Q1209" s="5"/>
      <c r="R1209" s="5"/>
    </row>
    <row r="1210" spans="13:18" x14ac:dyDescent="0.35">
      <c r="M1210" s="5"/>
      <c r="N1210" s="5"/>
      <c r="Q1210" s="5"/>
      <c r="R1210" s="5"/>
    </row>
    <row r="1211" spans="13:18" x14ac:dyDescent="0.35">
      <c r="M1211" s="5"/>
      <c r="N1211" s="5"/>
      <c r="Q1211" s="5"/>
      <c r="R1211" s="5"/>
    </row>
    <row r="1212" spans="13:18" x14ac:dyDescent="0.35">
      <c r="M1212" s="5"/>
      <c r="N1212" s="5"/>
      <c r="Q1212" s="5"/>
      <c r="R1212" s="5"/>
    </row>
    <row r="1213" spans="13:18" x14ac:dyDescent="0.35">
      <c r="M1213" s="5"/>
      <c r="N1213" s="5"/>
      <c r="Q1213" s="5"/>
      <c r="R1213" s="5"/>
    </row>
    <row r="1214" spans="13:18" x14ac:dyDescent="0.35">
      <c r="M1214" s="5"/>
      <c r="N1214" s="5"/>
      <c r="Q1214" s="5"/>
      <c r="R1214" s="5"/>
    </row>
    <row r="1215" spans="13:18" x14ac:dyDescent="0.35">
      <c r="M1215" s="5"/>
      <c r="N1215" s="5"/>
      <c r="Q1215" s="5"/>
      <c r="R1215" s="5"/>
    </row>
    <row r="1216" spans="13:18" x14ac:dyDescent="0.35">
      <c r="M1216" s="5"/>
      <c r="N1216" s="5"/>
      <c r="Q1216" s="5"/>
      <c r="R1216" s="5"/>
    </row>
    <row r="1217" spans="13:18" x14ac:dyDescent="0.35">
      <c r="M1217" s="5"/>
      <c r="N1217" s="5"/>
      <c r="Q1217" s="5"/>
      <c r="R1217" s="5"/>
    </row>
    <row r="1218" spans="13:18" x14ac:dyDescent="0.35">
      <c r="M1218" s="5"/>
      <c r="N1218" s="5"/>
      <c r="Q1218" s="5"/>
      <c r="R1218" s="5"/>
    </row>
    <row r="1219" spans="13:18" x14ac:dyDescent="0.35">
      <c r="M1219" s="5"/>
      <c r="N1219" s="5"/>
      <c r="Q1219" s="5"/>
      <c r="R1219" s="5"/>
    </row>
    <row r="1220" spans="13:18" x14ac:dyDescent="0.35">
      <c r="M1220" s="5"/>
      <c r="N1220" s="5"/>
      <c r="Q1220" s="5"/>
      <c r="R1220" s="5"/>
    </row>
    <row r="1221" spans="13:18" x14ac:dyDescent="0.35">
      <c r="M1221" s="5"/>
      <c r="N1221" s="5"/>
      <c r="Q1221" s="5"/>
      <c r="R1221" s="5"/>
    </row>
    <row r="1222" spans="13:18" x14ac:dyDescent="0.35">
      <c r="M1222" s="5"/>
      <c r="N1222" s="5"/>
      <c r="Q1222" s="5"/>
      <c r="R1222" s="5"/>
    </row>
    <row r="1223" spans="13:18" x14ac:dyDescent="0.35">
      <c r="M1223" s="5"/>
      <c r="N1223" s="5"/>
      <c r="Q1223" s="5"/>
      <c r="R1223" s="5"/>
    </row>
    <row r="1224" spans="13:18" x14ac:dyDescent="0.35">
      <c r="M1224" s="5"/>
      <c r="N1224" s="5"/>
      <c r="Q1224" s="5"/>
      <c r="R1224" s="5"/>
    </row>
    <row r="1225" spans="13:18" x14ac:dyDescent="0.35">
      <c r="M1225" s="5"/>
      <c r="N1225" s="5"/>
      <c r="Q1225" s="5"/>
      <c r="R1225" s="5"/>
    </row>
    <row r="1226" spans="13:18" x14ac:dyDescent="0.35">
      <c r="M1226" s="5"/>
      <c r="N1226" s="5"/>
      <c r="Q1226" s="5"/>
      <c r="R1226" s="5"/>
    </row>
    <row r="1227" spans="13:18" x14ac:dyDescent="0.35">
      <c r="M1227" s="5"/>
      <c r="N1227" s="5"/>
      <c r="Q1227" s="5"/>
      <c r="R1227" s="5"/>
    </row>
    <row r="1228" spans="13:18" x14ac:dyDescent="0.35">
      <c r="M1228" s="5"/>
      <c r="N1228" s="5"/>
      <c r="Q1228" s="5"/>
      <c r="R1228" s="5"/>
    </row>
    <row r="1229" spans="13:18" x14ac:dyDescent="0.35">
      <c r="M1229" s="5"/>
      <c r="N1229" s="5"/>
      <c r="Q1229" s="5"/>
      <c r="R1229" s="5"/>
    </row>
    <row r="1230" spans="13:18" x14ac:dyDescent="0.35">
      <c r="M1230" s="5"/>
      <c r="N1230" s="5"/>
      <c r="Q1230" s="5"/>
      <c r="R1230" s="5"/>
    </row>
    <row r="1231" spans="13:18" x14ac:dyDescent="0.35">
      <c r="M1231" s="5"/>
      <c r="N1231" s="5"/>
      <c r="Q1231" s="5"/>
      <c r="R1231" s="5"/>
    </row>
    <row r="1232" spans="13:18" x14ac:dyDescent="0.35">
      <c r="M1232" s="5"/>
      <c r="N1232" s="5"/>
      <c r="Q1232" s="5"/>
      <c r="R1232" s="5"/>
    </row>
    <row r="1233" spans="13:18" x14ac:dyDescent="0.35">
      <c r="M1233" s="5"/>
      <c r="N1233" s="5"/>
      <c r="Q1233" s="5"/>
      <c r="R1233" s="5"/>
    </row>
    <row r="1234" spans="13:18" x14ac:dyDescent="0.35">
      <c r="M1234" s="5"/>
      <c r="N1234" s="5"/>
      <c r="Q1234" s="5"/>
      <c r="R1234" s="5"/>
    </row>
    <row r="1235" spans="13:18" x14ac:dyDescent="0.35">
      <c r="M1235" s="5"/>
      <c r="N1235" s="5"/>
      <c r="Q1235" s="5"/>
      <c r="R1235" s="5"/>
    </row>
    <row r="1236" spans="13:18" x14ac:dyDescent="0.35">
      <c r="M1236" s="5"/>
      <c r="N1236" s="5"/>
      <c r="Q1236" s="5"/>
      <c r="R1236" s="5"/>
    </row>
    <row r="1237" spans="13:18" x14ac:dyDescent="0.35">
      <c r="M1237" s="5"/>
      <c r="N1237" s="5"/>
      <c r="Q1237" s="5"/>
      <c r="R1237" s="5"/>
    </row>
    <row r="1238" spans="13:18" x14ac:dyDescent="0.35">
      <c r="M1238" s="5"/>
      <c r="N1238" s="5"/>
      <c r="Q1238" s="5"/>
      <c r="R1238" s="5"/>
    </row>
    <row r="1239" spans="13:18" x14ac:dyDescent="0.35">
      <c r="M1239" s="5"/>
      <c r="N1239" s="5"/>
      <c r="Q1239" s="5"/>
      <c r="R1239" s="5"/>
    </row>
    <row r="1240" spans="13:18" x14ac:dyDescent="0.35">
      <c r="M1240" s="5"/>
      <c r="N1240" s="5"/>
      <c r="Q1240" s="5"/>
      <c r="R1240" s="5"/>
    </row>
    <row r="1241" spans="13:18" x14ac:dyDescent="0.35">
      <c r="M1241" s="5"/>
      <c r="N1241" s="5"/>
      <c r="Q1241" s="5"/>
      <c r="R1241" s="5"/>
    </row>
    <row r="1242" spans="13:18" x14ac:dyDescent="0.35">
      <c r="M1242" s="5"/>
      <c r="N1242" s="5"/>
      <c r="Q1242" s="5"/>
      <c r="R1242" s="5"/>
    </row>
    <row r="1243" spans="13:18" x14ac:dyDescent="0.35">
      <c r="M1243" s="5"/>
      <c r="N1243" s="5"/>
      <c r="Q1243" s="5"/>
      <c r="R1243" s="5"/>
    </row>
    <row r="1244" spans="13:18" x14ac:dyDescent="0.35">
      <c r="M1244" s="5"/>
      <c r="N1244" s="5"/>
      <c r="Q1244" s="5"/>
      <c r="R1244" s="5"/>
    </row>
    <row r="1245" spans="13:18" x14ac:dyDescent="0.35">
      <c r="M1245" s="5"/>
      <c r="N1245" s="5"/>
      <c r="Q1245" s="5"/>
      <c r="R1245" s="5"/>
    </row>
    <row r="1246" spans="13:18" x14ac:dyDescent="0.35">
      <c r="M1246" s="5"/>
      <c r="N1246" s="5"/>
      <c r="Q1246" s="5"/>
      <c r="R1246" s="5"/>
    </row>
    <row r="1247" spans="13:18" x14ac:dyDescent="0.35">
      <c r="M1247" s="5"/>
      <c r="N1247" s="5"/>
      <c r="Q1247" s="5"/>
      <c r="R1247" s="5"/>
    </row>
    <row r="1248" spans="13:18" x14ac:dyDescent="0.35">
      <c r="M1248" s="5"/>
      <c r="N1248" s="5"/>
      <c r="Q1248" s="5"/>
      <c r="R1248" s="5"/>
    </row>
    <row r="1249" spans="13:18" x14ac:dyDescent="0.35">
      <c r="M1249" s="5"/>
      <c r="N1249" s="5"/>
      <c r="Q1249" s="5"/>
      <c r="R1249" s="5"/>
    </row>
    <row r="1250" spans="13:18" x14ac:dyDescent="0.35">
      <c r="M1250" s="5"/>
      <c r="N1250" s="5"/>
      <c r="Q1250" s="5"/>
      <c r="R1250" s="5"/>
    </row>
    <row r="1251" spans="13:18" x14ac:dyDescent="0.35">
      <c r="M1251" s="5"/>
      <c r="N1251" s="5"/>
      <c r="Q1251" s="5"/>
      <c r="R1251" s="5"/>
    </row>
    <row r="1252" spans="13:18" x14ac:dyDescent="0.35">
      <c r="M1252" s="5"/>
      <c r="N1252" s="5"/>
      <c r="Q1252" s="5"/>
      <c r="R1252" s="5"/>
    </row>
    <row r="1253" spans="13:18" x14ac:dyDescent="0.35">
      <c r="M1253" s="5"/>
      <c r="N1253" s="5"/>
      <c r="Q1253" s="5"/>
      <c r="R1253" s="5"/>
    </row>
    <row r="1254" spans="13:18" x14ac:dyDescent="0.35">
      <c r="M1254" s="5"/>
      <c r="N1254" s="5"/>
      <c r="Q1254" s="5"/>
      <c r="R1254" s="5"/>
    </row>
    <row r="1255" spans="13:18" x14ac:dyDescent="0.35">
      <c r="M1255" s="5"/>
      <c r="N1255" s="5"/>
      <c r="Q1255" s="5"/>
      <c r="R1255" s="5"/>
    </row>
    <row r="1256" spans="13:18" x14ac:dyDescent="0.35">
      <c r="M1256" s="5"/>
      <c r="N1256" s="5"/>
      <c r="Q1256" s="5"/>
      <c r="R1256" s="5"/>
    </row>
    <row r="1257" spans="13:18" x14ac:dyDescent="0.35">
      <c r="M1257" s="5"/>
      <c r="N1257" s="5"/>
      <c r="Q1257" s="5"/>
      <c r="R1257" s="5"/>
    </row>
    <row r="1258" spans="13:18" x14ac:dyDescent="0.35">
      <c r="M1258" s="5"/>
      <c r="N1258" s="5"/>
      <c r="Q1258" s="5"/>
      <c r="R1258" s="5"/>
    </row>
    <row r="1259" spans="13:18" x14ac:dyDescent="0.35">
      <c r="M1259" s="5"/>
      <c r="N1259" s="5"/>
      <c r="Q1259" s="5"/>
      <c r="R1259" s="5"/>
    </row>
    <row r="1260" spans="13:18" x14ac:dyDescent="0.35">
      <c r="M1260" s="5"/>
      <c r="N1260" s="5"/>
      <c r="Q1260" s="5"/>
      <c r="R1260" s="5"/>
    </row>
    <row r="1261" spans="13:18" x14ac:dyDescent="0.35">
      <c r="M1261" s="5"/>
      <c r="N1261" s="5"/>
      <c r="Q1261" s="5"/>
      <c r="R1261" s="5"/>
    </row>
    <row r="1262" spans="13:18" x14ac:dyDescent="0.35">
      <c r="M1262" s="5"/>
      <c r="N1262" s="5"/>
      <c r="Q1262" s="5"/>
      <c r="R1262" s="5"/>
    </row>
    <row r="1263" spans="13:18" x14ac:dyDescent="0.35">
      <c r="M1263" s="5"/>
      <c r="N1263" s="5"/>
      <c r="Q1263" s="5"/>
      <c r="R1263" s="5"/>
    </row>
    <row r="1264" spans="13:18" x14ac:dyDescent="0.35">
      <c r="M1264" s="5"/>
      <c r="N1264" s="5"/>
      <c r="Q1264" s="5"/>
      <c r="R1264" s="5"/>
    </row>
    <row r="1265" spans="13:18" x14ac:dyDescent="0.35">
      <c r="M1265" s="5"/>
      <c r="N1265" s="5"/>
      <c r="Q1265" s="5"/>
      <c r="R1265" s="5"/>
    </row>
    <row r="1266" spans="13:18" x14ac:dyDescent="0.35">
      <c r="M1266" s="5"/>
      <c r="N1266" s="5"/>
      <c r="Q1266" s="5"/>
      <c r="R1266" s="5"/>
    </row>
    <row r="1267" spans="13:18" x14ac:dyDescent="0.35">
      <c r="M1267" s="5"/>
      <c r="N1267" s="5"/>
      <c r="Q1267" s="5"/>
      <c r="R1267" s="5"/>
    </row>
    <row r="1268" spans="13:18" x14ac:dyDescent="0.35">
      <c r="M1268" s="5"/>
      <c r="N1268" s="5"/>
      <c r="Q1268" s="5"/>
      <c r="R1268" s="5"/>
    </row>
    <row r="1269" spans="13:18" x14ac:dyDescent="0.35">
      <c r="M1269" s="5"/>
      <c r="N1269" s="5"/>
      <c r="Q1269" s="5"/>
      <c r="R1269" s="5"/>
    </row>
    <row r="1270" spans="13:18" x14ac:dyDescent="0.35">
      <c r="M1270" s="5"/>
      <c r="N1270" s="5"/>
      <c r="Q1270" s="5"/>
      <c r="R1270" s="5"/>
    </row>
    <row r="1271" spans="13:18" x14ac:dyDescent="0.35">
      <c r="M1271" s="5"/>
      <c r="N1271" s="5"/>
      <c r="Q1271" s="5"/>
      <c r="R1271" s="5"/>
    </row>
    <row r="1272" spans="13:18" x14ac:dyDescent="0.35">
      <c r="M1272" s="5"/>
      <c r="N1272" s="5"/>
      <c r="Q1272" s="5"/>
      <c r="R1272" s="5"/>
    </row>
    <row r="1273" spans="13:18" x14ac:dyDescent="0.35">
      <c r="M1273" s="5"/>
      <c r="N1273" s="5"/>
      <c r="Q1273" s="5"/>
      <c r="R1273" s="5"/>
    </row>
    <row r="1274" spans="13:18" x14ac:dyDescent="0.35">
      <c r="M1274" s="5"/>
      <c r="N1274" s="5"/>
      <c r="Q1274" s="5"/>
      <c r="R1274" s="5"/>
    </row>
    <row r="1275" spans="13:18" x14ac:dyDescent="0.35">
      <c r="M1275" s="5"/>
      <c r="N1275" s="5"/>
      <c r="Q1275" s="5"/>
      <c r="R1275" s="5"/>
    </row>
    <row r="1276" spans="13:18" x14ac:dyDescent="0.35">
      <c r="M1276" s="5"/>
      <c r="N1276" s="5"/>
      <c r="Q1276" s="5"/>
      <c r="R1276" s="5"/>
    </row>
    <row r="1277" spans="13:18" x14ac:dyDescent="0.35">
      <c r="M1277" s="5"/>
      <c r="N1277" s="5"/>
      <c r="Q1277" s="5"/>
      <c r="R1277" s="5"/>
    </row>
    <row r="1278" spans="13:18" x14ac:dyDescent="0.35">
      <c r="M1278" s="5"/>
      <c r="N1278" s="5"/>
      <c r="Q1278" s="5"/>
      <c r="R1278" s="5"/>
    </row>
    <row r="1279" spans="13:18" x14ac:dyDescent="0.35">
      <c r="M1279" s="5"/>
      <c r="N1279" s="5"/>
      <c r="Q1279" s="5"/>
      <c r="R1279" s="5"/>
    </row>
    <row r="1280" spans="13:18" x14ac:dyDescent="0.35">
      <c r="M1280" s="5"/>
      <c r="N1280" s="5"/>
      <c r="Q1280" s="5"/>
      <c r="R1280" s="5"/>
    </row>
    <row r="1281" spans="13:18" x14ac:dyDescent="0.35">
      <c r="M1281" s="5"/>
      <c r="N1281" s="5"/>
      <c r="Q1281" s="5"/>
      <c r="R1281" s="5"/>
    </row>
    <row r="1282" spans="13:18" x14ac:dyDescent="0.35">
      <c r="M1282" s="5"/>
      <c r="N1282" s="5"/>
      <c r="Q1282" s="5"/>
      <c r="R1282" s="5"/>
    </row>
    <row r="1283" spans="13:18" x14ac:dyDescent="0.35">
      <c r="M1283" s="5"/>
      <c r="N1283" s="5"/>
      <c r="Q1283" s="5"/>
      <c r="R1283" s="5"/>
    </row>
    <row r="1284" spans="13:18" x14ac:dyDescent="0.35">
      <c r="M1284" s="5"/>
      <c r="N1284" s="5"/>
      <c r="Q1284" s="5"/>
      <c r="R1284" s="5"/>
    </row>
    <row r="1285" spans="13:18" x14ac:dyDescent="0.35">
      <c r="M1285" s="5"/>
      <c r="N1285" s="5"/>
      <c r="Q1285" s="5"/>
      <c r="R1285" s="5"/>
    </row>
    <row r="1286" spans="13:18" x14ac:dyDescent="0.35">
      <c r="M1286" s="5"/>
      <c r="N1286" s="5"/>
      <c r="Q1286" s="5"/>
      <c r="R1286" s="5"/>
    </row>
    <row r="1287" spans="13:18" x14ac:dyDescent="0.35">
      <c r="M1287" s="5"/>
      <c r="N1287" s="5"/>
      <c r="Q1287" s="5"/>
      <c r="R1287" s="5"/>
    </row>
    <row r="1288" spans="13:18" x14ac:dyDescent="0.35">
      <c r="M1288" s="5"/>
      <c r="N1288" s="5"/>
      <c r="Q1288" s="5"/>
      <c r="R1288" s="5"/>
    </row>
    <row r="1289" spans="13:18" x14ac:dyDescent="0.35">
      <c r="M1289" s="5"/>
      <c r="N1289" s="5"/>
      <c r="Q1289" s="5"/>
      <c r="R1289" s="5"/>
    </row>
    <row r="1290" spans="13:18" x14ac:dyDescent="0.35">
      <c r="M1290" s="5"/>
      <c r="N1290" s="5"/>
      <c r="Q1290" s="5"/>
      <c r="R1290" s="5"/>
    </row>
    <row r="1291" spans="13:18" x14ac:dyDescent="0.35">
      <c r="M1291" s="5"/>
      <c r="N1291" s="5"/>
      <c r="Q1291" s="5"/>
      <c r="R1291" s="5"/>
    </row>
    <row r="1292" spans="13:18" x14ac:dyDescent="0.35">
      <c r="M1292" s="5"/>
      <c r="N1292" s="5"/>
      <c r="Q1292" s="5"/>
      <c r="R1292" s="5"/>
    </row>
    <row r="1293" spans="13:18" x14ac:dyDescent="0.35">
      <c r="M1293" s="5"/>
      <c r="N1293" s="5"/>
      <c r="Q1293" s="5"/>
      <c r="R1293" s="5"/>
    </row>
    <row r="1294" spans="13:18" x14ac:dyDescent="0.35">
      <c r="M1294" s="5"/>
      <c r="N1294" s="5"/>
      <c r="Q1294" s="5"/>
      <c r="R1294" s="5"/>
    </row>
    <row r="1295" spans="13:18" x14ac:dyDescent="0.35">
      <c r="M1295" s="5"/>
      <c r="N1295" s="5"/>
      <c r="Q1295" s="5"/>
      <c r="R1295" s="5"/>
    </row>
    <row r="1296" spans="13:18" x14ac:dyDescent="0.35">
      <c r="M1296" s="5"/>
      <c r="N1296" s="5"/>
      <c r="Q1296" s="5"/>
      <c r="R1296" s="5"/>
    </row>
    <row r="1297" spans="13:18" x14ac:dyDescent="0.35">
      <c r="M1297" s="5"/>
      <c r="N1297" s="5"/>
      <c r="Q1297" s="5"/>
      <c r="R1297" s="5"/>
    </row>
    <row r="1298" spans="13:18" x14ac:dyDescent="0.35">
      <c r="M1298" s="5"/>
      <c r="N1298" s="5"/>
      <c r="Q1298" s="5"/>
      <c r="R1298" s="5"/>
    </row>
    <row r="1299" spans="13:18" x14ac:dyDescent="0.35">
      <c r="M1299" s="5"/>
      <c r="N1299" s="5"/>
      <c r="Q1299" s="5"/>
      <c r="R1299" s="5"/>
    </row>
    <row r="1300" spans="13:18" x14ac:dyDescent="0.35">
      <c r="M1300" s="5"/>
      <c r="N1300" s="5"/>
      <c r="Q1300" s="5"/>
      <c r="R1300" s="5"/>
    </row>
    <row r="1301" spans="13:18" x14ac:dyDescent="0.35">
      <c r="M1301" s="5"/>
      <c r="N1301" s="5"/>
      <c r="Q1301" s="5"/>
      <c r="R1301" s="5"/>
    </row>
    <row r="1302" spans="13:18" x14ac:dyDescent="0.35">
      <c r="M1302" s="5"/>
      <c r="N1302" s="5"/>
      <c r="Q1302" s="5"/>
      <c r="R1302" s="5"/>
    </row>
    <row r="1303" spans="13:18" x14ac:dyDescent="0.35">
      <c r="M1303" s="5"/>
      <c r="N1303" s="5"/>
      <c r="Q1303" s="5"/>
      <c r="R1303" s="5"/>
    </row>
    <row r="1304" spans="13:18" x14ac:dyDescent="0.35">
      <c r="M1304" s="5"/>
      <c r="N1304" s="5"/>
      <c r="Q1304" s="5"/>
      <c r="R1304" s="5"/>
    </row>
    <row r="1305" spans="13:18" x14ac:dyDescent="0.35">
      <c r="M1305" s="5"/>
      <c r="N1305" s="5"/>
      <c r="Q1305" s="5"/>
      <c r="R1305" s="5"/>
    </row>
    <row r="1306" spans="13:18" x14ac:dyDescent="0.35">
      <c r="M1306" s="5"/>
      <c r="N1306" s="5"/>
      <c r="Q1306" s="5"/>
      <c r="R1306" s="5"/>
    </row>
    <row r="1307" spans="13:18" x14ac:dyDescent="0.35">
      <c r="M1307" s="5"/>
      <c r="N1307" s="5"/>
      <c r="Q1307" s="5"/>
      <c r="R1307" s="5"/>
    </row>
    <row r="1308" spans="13:18" x14ac:dyDescent="0.35">
      <c r="M1308" s="5"/>
      <c r="N1308" s="5"/>
      <c r="Q1308" s="5"/>
      <c r="R1308" s="5"/>
    </row>
    <row r="1309" spans="13:18" x14ac:dyDescent="0.35">
      <c r="M1309" s="5"/>
      <c r="N1309" s="5"/>
      <c r="Q1309" s="5"/>
      <c r="R1309" s="5"/>
    </row>
    <row r="1310" spans="13:18" x14ac:dyDescent="0.35">
      <c r="M1310" s="5"/>
      <c r="N1310" s="5"/>
      <c r="Q1310" s="5"/>
      <c r="R1310" s="5"/>
    </row>
    <row r="1311" spans="13:18" x14ac:dyDescent="0.35">
      <c r="M1311" s="5"/>
      <c r="N1311" s="5"/>
      <c r="Q1311" s="5"/>
      <c r="R1311" s="5"/>
    </row>
    <row r="1312" spans="13:18" x14ac:dyDescent="0.35">
      <c r="M1312" s="5"/>
      <c r="N1312" s="5"/>
      <c r="Q1312" s="5"/>
      <c r="R1312" s="5"/>
    </row>
    <row r="1313" spans="13:18" x14ac:dyDescent="0.35">
      <c r="M1313" s="5"/>
      <c r="N1313" s="5"/>
      <c r="Q1313" s="5"/>
      <c r="R1313" s="5"/>
    </row>
    <row r="1314" spans="13:18" x14ac:dyDescent="0.35">
      <c r="M1314" s="5"/>
      <c r="N1314" s="5"/>
      <c r="Q1314" s="5"/>
      <c r="R1314" s="5"/>
    </row>
    <row r="1315" spans="13:18" x14ac:dyDescent="0.35">
      <c r="M1315" s="5"/>
      <c r="N1315" s="5"/>
      <c r="Q1315" s="5"/>
      <c r="R1315" s="5"/>
    </row>
    <row r="1316" spans="13:18" x14ac:dyDescent="0.35">
      <c r="M1316" s="5"/>
      <c r="N1316" s="5"/>
      <c r="Q1316" s="5"/>
      <c r="R1316" s="5"/>
    </row>
    <row r="1317" spans="13:18" x14ac:dyDescent="0.35">
      <c r="M1317" s="5"/>
      <c r="N1317" s="5"/>
      <c r="Q1317" s="5"/>
      <c r="R1317" s="5"/>
    </row>
    <row r="1318" spans="13:18" x14ac:dyDescent="0.35">
      <c r="M1318" s="5"/>
      <c r="N1318" s="5"/>
      <c r="Q1318" s="5"/>
      <c r="R1318" s="5"/>
    </row>
    <row r="1319" spans="13:18" x14ac:dyDescent="0.35">
      <c r="M1319" s="5"/>
      <c r="N1319" s="5"/>
      <c r="Q1319" s="5"/>
      <c r="R1319" s="5"/>
    </row>
    <row r="1320" spans="13:18" x14ac:dyDescent="0.35">
      <c r="M1320" s="5"/>
      <c r="N1320" s="5"/>
      <c r="Q1320" s="5"/>
      <c r="R1320" s="5"/>
    </row>
    <row r="1321" spans="13:18" x14ac:dyDescent="0.35">
      <c r="M1321" s="5"/>
      <c r="N1321" s="5"/>
      <c r="Q1321" s="5"/>
      <c r="R1321" s="5"/>
    </row>
    <row r="1322" spans="13:18" x14ac:dyDescent="0.35">
      <c r="M1322" s="5"/>
      <c r="N1322" s="5"/>
      <c r="Q1322" s="5"/>
      <c r="R1322" s="5"/>
    </row>
    <row r="1323" spans="13:18" x14ac:dyDescent="0.35">
      <c r="M1323" s="5"/>
      <c r="N1323" s="5"/>
      <c r="Q1323" s="5"/>
      <c r="R1323" s="5"/>
    </row>
    <row r="1324" spans="13:18" x14ac:dyDescent="0.35">
      <c r="M1324" s="5"/>
      <c r="N1324" s="5"/>
      <c r="Q1324" s="5"/>
      <c r="R1324" s="5"/>
    </row>
    <row r="1325" spans="13:18" x14ac:dyDescent="0.35">
      <c r="M1325" s="5"/>
      <c r="N1325" s="5"/>
      <c r="Q1325" s="5"/>
      <c r="R1325" s="5"/>
    </row>
    <row r="1326" spans="13:18" x14ac:dyDescent="0.35">
      <c r="M1326" s="5"/>
      <c r="N1326" s="5"/>
      <c r="Q1326" s="5"/>
      <c r="R1326" s="5"/>
    </row>
    <row r="1327" spans="13:18" x14ac:dyDescent="0.35">
      <c r="M1327" s="5"/>
      <c r="N1327" s="5"/>
      <c r="Q1327" s="5"/>
      <c r="R1327" s="5"/>
    </row>
    <row r="1328" spans="13:18" x14ac:dyDescent="0.35">
      <c r="M1328" s="5"/>
      <c r="N1328" s="5"/>
      <c r="Q1328" s="5"/>
      <c r="R1328" s="5"/>
    </row>
    <row r="1329" spans="13:18" x14ac:dyDescent="0.35">
      <c r="M1329" s="5"/>
      <c r="N1329" s="5"/>
      <c r="Q1329" s="5"/>
      <c r="R1329" s="5"/>
    </row>
    <row r="1330" spans="13:18" x14ac:dyDescent="0.35">
      <c r="M1330" s="5"/>
      <c r="N1330" s="5"/>
      <c r="Q1330" s="5"/>
      <c r="R1330" s="5"/>
    </row>
    <row r="1331" spans="13:18" x14ac:dyDescent="0.35">
      <c r="M1331" s="5"/>
      <c r="N1331" s="5"/>
      <c r="Q1331" s="5"/>
      <c r="R1331" s="5"/>
    </row>
    <row r="1332" spans="13:18" x14ac:dyDescent="0.35">
      <c r="M1332" s="5"/>
      <c r="N1332" s="5"/>
      <c r="Q1332" s="5"/>
      <c r="R1332" s="5"/>
    </row>
    <row r="1333" spans="13:18" x14ac:dyDescent="0.35">
      <c r="M1333" s="5"/>
      <c r="N1333" s="5"/>
      <c r="Q1333" s="5"/>
      <c r="R1333" s="5"/>
    </row>
    <row r="1334" spans="13:18" x14ac:dyDescent="0.35">
      <c r="M1334" s="5"/>
      <c r="N1334" s="5"/>
      <c r="Q1334" s="5"/>
      <c r="R1334" s="5"/>
    </row>
    <row r="1335" spans="13:18" x14ac:dyDescent="0.35">
      <c r="M1335" s="5"/>
      <c r="N1335" s="5"/>
      <c r="Q1335" s="5"/>
      <c r="R1335" s="5"/>
    </row>
    <row r="1336" spans="13:18" x14ac:dyDescent="0.35">
      <c r="M1336" s="5"/>
      <c r="N1336" s="5"/>
      <c r="Q1336" s="5"/>
      <c r="R1336" s="5"/>
    </row>
    <row r="1337" spans="13:18" x14ac:dyDescent="0.35">
      <c r="M1337" s="5"/>
      <c r="N1337" s="5"/>
      <c r="Q1337" s="5"/>
      <c r="R1337" s="5"/>
    </row>
    <row r="1338" spans="13:18" x14ac:dyDescent="0.35">
      <c r="M1338" s="5"/>
      <c r="N1338" s="5"/>
      <c r="Q1338" s="5"/>
      <c r="R1338" s="5"/>
    </row>
    <row r="1339" spans="13:18" x14ac:dyDescent="0.35">
      <c r="M1339" s="5"/>
      <c r="N1339" s="5"/>
      <c r="Q1339" s="5"/>
      <c r="R1339" s="5"/>
    </row>
    <row r="1340" spans="13:18" x14ac:dyDescent="0.35">
      <c r="M1340" s="5"/>
      <c r="N1340" s="5"/>
      <c r="Q1340" s="5"/>
      <c r="R1340" s="5"/>
    </row>
    <row r="1341" spans="13:18" x14ac:dyDescent="0.35">
      <c r="M1341" s="5"/>
      <c r="N1341" s="5"/>
      <c r="Q1341" s="5"/>
      <c r="R1341" s="5"/>
    </row>
    <row r="1342" spans="13:18" x14ac:dyDescent="0.35">
      <c r="M1342" s="5"/>
      <c r="N1342" s="5"/>
      <c r="Q1342" s="5"/>
      <c r="R1342" s="5"/>
    </row>
    <row r="1343" spans="13:18" x14ac:dyDescent="0.35">
      <c r="M1343" s="5"/>
      <c r="N1343" s="5"/>
      <c r="Q1343" s="5"/>
      <c r="R1343" s="5"/>
    </row>
    <row r="1344" spans="13:18" x14ac:dyDescent="0.35">
      <c r="M1344" s="5"/>
      <c r="N1344" s="5"/>
      <c r="Q1344" s="5"/>
      <c r="R1344" s="5"/>
    </row>
    <row r="1345" spans="13:18" x14ac:dyDescent="0.35">
      <c r="M1345" s="5"/>
      <c r="N1345" s="5"/>
      <c r="Q1345" s="5"/>
      <c r="R1345" s="5"/>
    </row>
    <row r="1346" spans="13:18" x14ac:dyDescent="0.35">
      <c r="M1346" s="5"/>
      <c r="N1346" s="5"/>
      <c r="Q1346" s="5"/>
      <c r="R1346" s="5"/>
    </row>
    <row r="1347" spans="13:18" x14ac:dyDescent="0.35">
      <c r="M1347" s="5"/>
      <c r="N1347" s="5"/>
      <c r="Q1347" s="5"/>
      <c r="R1347" s="5"/>
    </row>
    <row r="1348" spans="13:18" x14ac:dyDescent="0.35">
      <c r="M1348" s="5"/>
      <c r="N1348" s="5"/>
      <c r="Q1348" s="5"/>
      <c r="R1348" s="5"/>
    </row>
    <row r="1349" spans="13:18" x14ac:dyDescent="0.35">
      <c r="M1349" s="5"/>
      <c r="N1349" s="5"/>
      <c r="Q1349" s="5"/>
      <c r="R1349" s="5"/>
    </row>
    <row r="1350" spans="13:18" x14ac:dyDescent="0.35">
      <c r="M1350" s="5"/>
      <c r="N1350" s="5"/>
      <c r="Q1350" s="5"/>
      <c r="R1350" s="5"/>
    </row>
    <row r="1351" spans="13:18" x14ac:dyDescent="0.35">
      <c r="M1351" s="5"/>
      <c r="N1351" s="5"/>
      <c r="Q1351" s="5"/>
      <c r="R1351" s="5"/>
    </row>
    <row r="1352" spans="13:18" x14ac:dyDescent="0.35">
      <c r="M1352" s="5"/>
      <c r="N1352" s="5"/>
      <c r="Q1352" s="5"/>
      <c r="R1352" s="5"/>
    </row>
    <row r="1353" spans="13:18" x14ac:dyDescent="0.35">
      <c r="M1353" s="5"/>
      <c r="N1353" s="5"/>
      <c r="Q1353" s="5"/>
      <c r="R1353" s="5"/>
    </row>
    <row r="1354" spans="13:18" x14ac:dyDescent="0.35">
      <c r="M1354" s="5"/>
      <c r="N1354" s="5"/>
      <c r="Q1354" s="5"/>
      <c r="R1354" s="5"/>
    </row>
    <row r="1355" spans="13:18" x14ac:dyDescent="0.35">
      <c r="M1355" s="5"/>
      <c r="N1355" s="5"/>
      <c r="Q1355" s="5"/>
      <c r="R1355" s="5"/>
    </row>
    <row r="1356" spans="13:18" x14ac:dyDescent="0.35">
      <c r="M1356" s="5"/>
      <c r="N1356" s="5"/>
      <c r="Q1356" s="5"/>
      <c r="R1356" s="5"/>
    </row>
    <row r="1357" spans="13:18" x14ac:dyDescent="0.35">
      <c r="M1357" s="5"/>
      <c r="N1357" s="5"/>
      <c r="Q1357" s="5"/>
      <c r="R1357" s="5"/>
    </row>
    <row r="1358" spans="13:18" x14ac:dyDescent="0.35">
      <c r="M1358" s="5"/>
      <c r="N1358" s="5"/>
      <c r="Q1358" s="5"/>
      <c r="R1358" s="5"/>
    </row>
    <row r="1359" spans="13:18" x14ac:dyDescent="0.35">
      <c r="M1359" s="5"/>
      <c r="N1359" s="5"/>
      <c r="Q1359" s="5"/>
      <c r="R1359" s="5"/>
    </row>
    <row r="1360" spans="13:18" x14ac:dyDescent="0.35">
      <c r="M1360" s="5"/>
      <c r="N1360" s="5"/>
      <c r="Q1360" s="5"/>
      <c r="R1360" s="5"/>
    </row>
    <row r="1361" spans="13:18" x14ac:dyDescent="0.35">
      <c r="M1361" s="5"/>
      <c r="N1361" s="5"/>
      <c r="Q1361" s="5"/>
      <c r="R1361" s="5"/>
    </row>
    <row r="1362" spans="13:18" x14ac:dyDescent="0.35">
      <c r="M1362" s="5"/>
      <c r="N1362" s="5"/>
      <c r="Q1362" s="5"/>
      <c r="R1362" s="5"/>
    </row>
    <row r="1363" spans="13:18" x14ac:dyDescent="0.35">
      <c r="M1363" s="5"/>
      <c r="N1363" s="5"/>
      <c r="Q1363" s="5"/>
      <c r="R1363" s="5"/>
    </row>
    <row r="1364" spans="13:18" x14ac:dyDescent="0.35">
      <c r="M1364" s="5"/>
      <c r="N1364" s="5"/>
      <c r="Q1364" s="5"/>
      <c r="R1364" s="5"/>
    </row>
    <row r="1365" spans="13:18" x14ac:dyDescent="0.35">
      <c r="M1365" s="5"/>
      <c r="N1365" s="5"/>
      <c r="Q1365" s="5"/>
      <c r="R1365" s="5"/>
    </row>
    <row r="1366" spans="13:18" x14ac:dyDescent="0.35">
      <c r="M1366" s="5"/>
      <c r="N1366" s="5"/>
      <c r="Q1366" s="5"/>
      <c r="R1366" s="5"/>
    </row>
    <row r="1367" spans="13:18" x14ac:dyDescent="0.35">
      <c r="M1367" s="5"/>
      <c r="N1367" s="5"/>
      <c r="Q1367" s="5"/>
      <c r="R1367" s="5"/>
    </row>
    <row r="1368" spans="13:18" x14ac:dyDescent="0.35">
      <c r="M1368" s="5"/>
      <c r="N1368" s="5"/>
      <c r="Q1368" s="5"/>
      <c r="R1368" s="5"/>
    </row>
    <row r="1369" spans="13:18" x14ac:dyDescent="0.35">
      <c r="M1369" s="5"/>
      <c r="N1369" s="5"/>
      <c r="Q1369" s="5"/>
      <c r="R1369" s="5"/>
    </row>
    <row r="1370" spans="13:18" x14ac:dyDescent="0.35">
      <c r="M1370" s="5"/>
      <c r="N1370" s="5"/>
      <c r="Q1370" s="5"/>
      <c r="R1370" s="5"/>
    </row>
    <row r="1371" spans="13:18" x14ac:dyDescent="0.35">
      <c r="M1371" s="5"/>
      <c r="N1371" s="5"/>
      <c r="Q1371" s="5"/>
      <c r="R1371" s="5"/>
    </row>
    <row r="1372" spans="13:18" x14ac:dyDescent="0.35">
      <c r="M1372" s="5"/>
      <c r="N1372" s="5"/>
      <c r="Q1372" s="5"/>
      <c r="R1372" s="5"/>
    </row>
    <row r="1373" spans="13:18" x14ac:dyDescent="0.35">
      <c r="M1373" s="5"/>
      <c r="N1373" s="5"/>
      <c r="Q1373" s="5"/>
      <c r="R1373" s="5"/>
    </row>
    <row r="1374" spans="13:18" x14ac:dyDescent="0.35">
      <c r="M1374" s="5"/>
      <c r="N1374" s="5"/>
      <c r="Q1374" s="5"/>
      <c r="R1374" s="5"/>
    </row>
    <row r="1375" spans="13:18" x14ac:dyDescent="0.35">
      <c r="M1375" s="5"/>
      <c r="N1375" s="5"/>
      <c r="Q1375" s="5"/>
      <c r="R1375" s="5"/>
    </row>
    <row r="1376" spans="13:18" x14ac:dyDescent="0.35">
      <c r="M1376" s="5"/>
      <c r="N1376" s="5"/>
      <c r="Q1376" s="5"/>
      <c r="R1376" s="5"/>
    </row>
    <row r="1377" spans="13:18" x14ac:dyDescent="0.35">
      <c r="M1377" s="5"/>
      <c r="N1377" s="5"/>
      <c r="Q1377" s="5"/>
      <c r="R1377" s="5"/>
    </row>
    <row r="1378" spans="13:18" x14ac:dyDescent="0.35">
      <c r="M1378" s="5"/>
      <c r="N1378" s="5"/>
      <c r="Q1378" s="5"/>
      <c r="R1378" s="5"/>
    </row>
    <row r="1379" spans="13:18" x14ac:dyDescent="0.35">
      <c r="M1379" s="5"/>
      <c r="N1379" s="5"/>
      <c r="Q1379" s="5"/>
      <c r="R1379" s="5"/>
    </row>
    <row r="1380" spans="13:18" x14ac:dyDescent="0.35">
      <c r="M1380" s="5"/>
      <c r="N1380" s="5"/>
      <c r="Q1380" s="5"/>
      <c r="R1380" s="5"/>
    </row>
    <row r="1381" spans="13:18" x14ac:dyDescent="0.35">
      <c r="M1381" s="5"/>
      <c r="N1381" s="5"/>
      <c r="Q1381" s="5"/>
      <c r="R1381" s="5"/>
    </row>
    <row r="1382" spans="13:18" x14ac:dyDescent="0.35">
      <c r="M1382" s="5"/>
      <c r="N1382" s="5"/>
      <c r="Q1382" s="5"/>
      <c r="R1382" s="5"/>
    </row>
    <row r="1383" spans="13:18" x14ac:dyDescent="0.35">
      <c r="M1383" s="5"/>
      <c r="N1383" s="5"/>
      <c r="Q1383" s="5"/>
      <c r="R1383" s="5"/>
    </row>
    <row r="1384" spans="13:18" x14ac:dyDescent="0.35">
      <c r="M1384" s="5"/>
      <c r="N1384" s="5"/>
      <c r="Q1384" s="5"/>
      <c r="R1384" s="5"/>
    </row>
    <row r="1385" spans="13:18" x14ac:dyDescent="0.35">
      <c r="M1385" s="5"/>
      <c r="N1385" s="5"/>
      <c r="Q1385" s="5"/>
      <c r="R1385" s="5"/>
    </row>
    <row r="1386" spans="13:18" x14ac:dyDescent="0.35">
      <c r="M1386" s="5"/>
      <c r="N1386" s="5"/>
      <c r="Q1386" s="5"/>
      <c r="R1386" s="5"/>
    </row>
    <row r="1387" spans="13:18" x14ac:dyDescent="0.35">
      <c r="M1387" s="5"/>
      <c r="N1387" s="5"/>
      <c r="Q1387" s="5"/>
      <c r="R1387" s="5"/>
    </row>
    <row r="1388" spans="13:18" x14ac:dyDescent="0.35">
      <c r="M1388" s="5"/>
      <c r="N1388" s="5"/>
      <c r="Q1388" s="5"/>
      <c r="R1388" s="5"/>
    </row>
    <row r="1389" spans="13:18" x14ac:dyDescent="0.35">
      <c r="M1389" s="5"/>
      <c r="N1389" s="5"/>
      <c r="Q1389" s="5"/>
      <c r="R1389" s="5"/>
    </row>
    <row r="1390" spans="13:18" x14ac:dyDescent="0.35">
      <c r="M1390" s="5"/>
      <c r="N1390" s="5"/>
      <c r="Q1390" s="5"/>
      <c r="R1390" s="5"/>
    </row>
    <row r="1391" spans="13:18" x14ac:dyDescent="0.35">
      <c r="M1391" s="5"/>
      <c r="N1391" s="5"/>
      <c r="Q1391" s="5"/>
      <c r="R1391" s="5"/>
    </row>
    <row r="1392" spans="13:18" x14ac:dyDescent="0.35">
      <c r="M1392" s="5"/>
      <c r="N1392" s="5"/>
      <c r="Q1392" s="5"/>
      <c r="R1392" s="5"/>
    </row>
    <row r="1393" spans="13:18" x14ac:dyDescent="0.35">
      <c r="M1393" s="5"/>
      <c r="N1393" s="5"/>
      <c r="Q1393" s="5"/>
      <c r="R1393" s="5"/>
    </row>
    <row r="1394" spans="13:18" x14ac:dyDescent="0.35">
      <c r="M1394" s="5"/>
      <c r="N1394" s="5"/>
      <c r="Q1394" s="5"/>
      <c r="R1394" s="5"/>
    </row>
    <row r="1395" spans="13:18" x14ac:dyDescent="0.35">
      <c r="M1395" s="5"/>
      <c r="N1395" s="5"/>
      <c r="Q1395" s="5"/>
      <c r="R1395" s="5"/>
    </row>
    <row r="1396" spans="13:18" x14ac:dyDescent="0.35">
      <c r="M1396" s="5"/>
      <c r="N1396" s="5"/>
      <c r="Q1396" s="5"/>
      <c r="R1396" s="5"/>
    </row>
    <row r="1397" spans="13:18" x14ac:dyDescent="0.35">
      <c r="M1397" s="5"/>
      <c r="N1397" s="5"/>
      <c r="Q1397" s="5"/>
      <c r="R1397" s="5"/>
    </row>
    <row r="1398" spans="13:18" x14ac:dyDescent="0.35">
      <c r="M1398" s="5"/>
      <c r="N1398" s="5"/>
      <c r="Q1398" s="5"/>
      <c r="R1398" s="5"/>
    </row>
    <row r="1399" spans="13:18" x14ac:dyDescent="0.35">
      <c r="M1399" s="5"/>
      <c r="N1399" s="5"/>
      <c r="Q1399" s="5"/>
      <c r="R1399" s="5"/>
    </row>
    <row r="1400" spans="13:18" x14ac:dyDescent="0.35">
      <c r="M1400" s="5"/>
      <c r="N1400" s="5"/>
      <c r="Q1400" s="5"/>
      <c r="R1400" s="5"/>
    </row>
    <row r="1401" spans="13:18" x14ac:dyDescent="0.35">
      <c r="M1401" s="5"/>
      <c r="N1401" s="5"/>
      <c r="Q1401" s="5"/>
      <c r="R1401" s="5"/>
    </row>
    <row r="1402" spans="13:18" x14ac:dyDescent="0.35">
      <c r="M1402" s="5"/>
      <c r="N1402" s="5"/>
      <c r="Q1402" s="5"/>
      <c r="R1402" s="5"/>
    </row>
    <row r="1403" spans="13:18" x14ac:dyDescent="0.35">
      <c r="M1403" s="5"/>
      <c r="N1403" s="5"/>
      <c r="Q1403" s="5"/>
      <c r="R1403" s="5"/>
    </row>
    <row r="1404" spans="13:18" x14ac:dyDescent="0.35">
      <c r="M1404" s="5"/>
      <c r="N1404" s="5"/>
      <c r="Q1404" s="5"/>
      <c r="R1404" s="5"/>
    </row>
    <row r="1405" spans="13:18" x14ac:dyDescent="0.35">
      <c r="M1405" s="5"/>
      <c r="N1405" s="5"/>
      <c r="Q1405" s="5"/>
      <c r="R1405" s="5"/>
    </row>
    <row r="1406" spans="13:18" x14ac:dyDescent="0.35">
      <c r="M1406" s="5"/>
      <c r="N1406" s="5"/>
      <c r="Q1406" s="5"/>
      <c r="R1406" s="5"/>
    </row>
    <row r="1407" spans="13:18" x14ac:dyDescent="0.35">
      <c r="M1407" s="5"/>
      <c r="N1407" s="5"/>
      <c r="Q1407" s="5"/>
      <c r="R1407" s="5"/>
    </row>
    <row r="1408" spans="13:18" x14ac:dyDescent="0.35">
      <c r="M1408" s="5"/>
      <c r="N1408" s="5"/>
      <c r="Q1408" s="5"/>
      <c r="R1408" s="5"/>
    </row>
    <row r="1409" spans="13:18" x14ac:dyDescent="0.35">
      <c r="M1409" s="5"/>
      <c r="N1409" s="5"/>
      <c r="Q1409" s="5"/>
      <c r="R1409" s="5"/>
    </row>
    <row r="1410" spans="13:18" x14ac:dyDescent="0.35">
      <c r="M1410" s="5"/>
      <c r="N1410" s="5"/>
      <c r="Q1410" s="5"/>
      <c r="R1410" s="5"/>
    </row>
    <row r="1411" spans="13:18" x14ac:dyDescent="0.35">
      <c r="M1411" s="5"/>
      <c r="N1411" s="5"/>
      <c r="Q1411" s="5"/>
      <c r="R1411" s="5"/>
    </row>
    <row r="1412" spans="13:18" x14ac:dyDescent="0.35">
      <c r="M1412" s="5"/>
      <c r="N1412" s="5"/>
      <c r="Q1412" s="5"/>
      <c r="R1412" s="5"/>
    </row>
    <row r="1413" spans="13:18" x14ac:dyDescent="0.35">
      <c r="M1413" s="5"/>
      <c r="N1413" s="5"/>
      <c r="Q1413" s="5"/>
      <c r="R1413" s="5"/>
    </row>
    <row r="1414" spans="13:18" x14ac:dyDescent="0.35">
      <c r="M1414" s="5"/>
      <c r="N1414" s="5"/>
      <c r="Q1414" s="5"/>
      <c r="R1414" s="5"/>
    </row>
    <row r="1415" spans="13:18" x14ac:dyDescent="0.35">
      <c r="M1415" s="5"/>
      <c r="N1415" s="5"/>
      <c r="Q1415" s="5"/>
      <c r="R1415" s="5"/>
    </row>
    <row r="1416" spans="13:18" x14ac:dyDescent="0.35">
      <c r="M1416" s="5"/>
      <c r="N1416" s="5"/>
      <c r="Q1416" s="5"/>
      <c r="R1416" s="5"/>
    </row>
    <row r="1417" spans="13:18" x14ac:dyDescent="0.35">
      <c r="M1417" s="5"/>
      <c r="N1417" s="5"/>
      <c r="Q1417" s="5"/>
      <c r="R1417" s="5"/>
    </row>
    <row r="1418" spans="13:18" x14ac:dyDescent="0.35">
      <c r="M1418" s="5"/>
      <c r="N1418" s="5"/>
      <c r="Q1418" s="5"/>
      <c r="R1418" s="5"/>
    </row>
    <row r="1419" spans="13:18" x14ac:dyDescent="0.35">
      <c r="M1419" s="5"/>
      <c r="N1419" s="5"/>
      <c r="Q1419" s="5"/>
      <c r="R1419" s="5"/>
    </row>
    <row r="1420" spans="13:18" x14ac:dyDescent="0.35">
      <c r="M1420" s="5"/>
      <c r="N1420" s="5"/>
      <c r="Q1420" s="5"/>
      <c r="R1420" s="5"/>
    </row>
    <row r="1421" spans="13:18" x14ac:dyDescent="0.35">
      <c r="M1421" s="5"/>
      <c r="N1421" s="5"/>
      <c r="Q1421" s="5"/>
      <c r="R1421" s="5"/>
    </row>
    <row r="1422" spans="13:18" x14ac:dyDescent="0.35">
      <c r="M1422" s="5"/>
      <c r="N1422" s="5"/>
      <c r="Q1422" s="5"/>
      <c r="R1422" s="5"/>
    </row>
    <row r="1423" spans="13:18" x14ac:dyDescent="0.35">
      <c r="M1423" s="5"/>
      <c r="N1423" s="5"/>
      <c r="Q1423" s="5"/>
      <c r="R1423" s="5"/>
    </row>
    <row r="1424" spans="13:18" x14ac:dyDescent="0.35">
      <c r="M1424" s="5"/>
      <c r="N1424" s="5"/>
      <c r="Q1424" s="5"/>
      <c r="R1424" s="5"/>
    </row>
    <row r="1425" spans="13:18" x14ac:dyDescent="0.35">
      <c r="M1425" s="5"/>
      <c r="N1425" s="5"/>
      <c r="Q1425" s="5"/>
      <c r="R1425" s="5"/>
    </row>
    <row r="1426" spans="13:18" x14ac:dyDescent="0.35">
      <c r="M1426" s="5"/>
      <c r="N1426" s="5"/>
      <c r="Q1426" s="5"/>
      <c r="R1426" s="5"/>
    </row>
    <row r="1427" spans="13:18" x14ac:dyDescent="0.35">
      <c r="M1427" s="5"/>
      <c r="N1427" s="5"/>
      <c r="Q1427" s="5"/>
      <c r="R1427" s="5"/>
    </row>
    <row r="1428" spans="13:18" x14ac:dyDescent="0.35">
      <c r="M1428" s="5"/>
      <c r="N1428" s="5"/>
      <c r="Q1428" s="5"/>
      <c r="R1428" s="5"/>
    </row>
    <row r="1429" spans="13:18" x14ac:dyDescent="0.35">
      <c r="M1429" s="5"/>
      <c r="N1429" s="5"/>
      <c r="Q1429" s="5"/>
      <c r="R1429" s="5"/>
    </row>
    <row r="1430" spans="13:18" x14ac:dyDescent="0.35">
      <c r="M1430" s="5"/>
      <c r="N1430" s="5"/>
      <c r="Q1430" s="5"/>
      <c r="R1430" s="5"/>
    </row>
    <row r="1431" spans="13:18" x14ac:dyDescent="0.35">
      <c r="M1431" s="5"/>
      <c r="N1431" s="5"/>
      <c r="Q1431" s="5"/>
      <c r="R1431" s="5"/>
    </row>
    <row r="1432" spans="13:18" x14ac:dyDescent="0.35">
      <c r="M1432" s="5"/>
      <c r="N1432" s="5"/>
      <c r="Q1432" s="5"/>
      <c r="R1432" s="5"/>
    </row>
    <row r="1433" spans="13:18" x14ac:dyDescent="0.35">
      <c r="M1433" s="5"/>
      <c r="N1433" s="5"/>
      <c r="Q1433" s="5"/>
      <c r="R1433" s="5"/>
    </row>
    <row r="1434" spans="13:18" x14ac:dyDescent="0.35">
      <c r="M1434" s="5"/>
      <c r="N1434" s="5"/>
      <c r="Q1434" s="5"/>
      <c r="R1434" s="5"/>
    </row>
    <row r="1435" spans="13:18" x14ac:dyDescent="0.35">
      <c r="M1435" s="5"/>
      <c r="N1435" s="5"/>
      <c r="Q1435" s="5"/>
      <c r="R1435" s="5"/>
    </row>
    <row r="1436" spans="13:18" x14ac:dyDescent="0.35">
      <c r="M1436" s="5"/>
      <c r="N1436" s="5"/>
      <c r="Q1436" s="5"/>
      <c r="R1436" s="5"/>
    </row>
    <row r="1437" spans="13:18" x14ac:dyDescent="0.35">
      <c r="M1437" s="5"/>
      <c r="N1437" s="5"/>
      <c r="Q1437" s="5"/>
      <c r="R1437" s="5"/>
    </row>
    <row r="1438" spans="13:18" x14ac:dyDescent="0.35">
      <c r="M1438" s="5"/>
      <c r="N1438" s="5"/>
      <c r="Q1438" s="5"/>
      <c r="R1438" s="5"/>
    </row>
    <row r="1439" spans="13:18" x14ac:dyDescent="0.35">
      <c r="M1439" s="5"/>
      <c r="N1439" s="5"/>
      <c r="Q1439" s="5"/>
      <c r="R1439" s="5"/>
    </row>
    <row r="1440" spans="13:18" x14ac:dyDescent="0.35">
      <c r="M1440" s="5"/>
      <c r="N1440" s="5"/>
      <c r="Q1440" s="5"/>
      <c r="R1440" s="5"/>
    </row>
    <row r="1441" spans="13:18" x14ac:dyDescent="0.35">
      <c r="M1441" s="5"/>
      <c r="N1441" s="5"/>
      <c r="Q1441" s="5"/>
      <c r="R1441" s="5"/>
    </row>
    <row r="1442" spans="13:18" x14ac:dyDescent="0.35">
      <c r="M1442" s="5"/>
      <c r="N1442" s="5"/>
      <c r="Q1442" s="5"/>
      <c r="R1442" s="5"/>
    </row>
    <row r="1443" spans="13:18" x14ac:dyDescent="0.35">
      <c r="M1443" s="5"/>
      <c r="N1443" s="5"/>
      <c r="Q1443" s="5"/>
      <c r="R1443" s="5"/>
    </row>
    <row r="1444" spans="13:18" x14ac:dyDescent="0.35">
      <c r="M1444" s="5"/>
      <c r="N1444" s="5"/>
      <c r="Q1444" s="5"/>
      <c r="R1444" s="5"/>
    </row>
    <row r="1445" spans="13:18" x14ac:dyDescent="0.35">
      <c r="M1445" s="5"/>
      <c r="N1445" s="5"/>
      <c r="Q1445" s="5"/>
      <c r="R1445" s="5"/>
    </row>
    <row r="1446" spans="13:18" x14ac:dyDescent="0.35">
      <c r="M1446" s="5"/>
      <c r="N1446" s="5"/>
      <c r="Q1446" s="5"/>
      <c r="R1446" s="5"/>
    </row>
    <row r="1447" spans="13:18" x14ac:dyDescent="0.35">
      <c r="M1447" s="5"/>
      <c r="N1447" s="5"/>
      <c r="Q1447" s="5"/>
      <c r="R1447" s="5"/>
    </row>
    <row r="1448" spans="13:18" x14ac:dyDescent="0.35">
      <c r="M1448" s="5"/>
      <c r="N1448" s="5"/>
      <c r="Q1448" s="5"/>
      <c r="R1448" s="5"/>
    </row>
    <row r="1449" spans="13:18" x14ac:dyDescent="0.35">
      <c r="M1449" s="5"/>
      <c r="N1449" s="5"/>
      <c r="Q1449" s="5"/>
      <c r="R1449" s="5"/>
    </row>
    <row r="1450" spans="13:18" x14ac:dyDescent="0.35">
      <c r="M1450" s="5"/>
      <c r="N1450" s="5"/>
      <c r="Q1450" s="5"/>
      <c r="R1450" s="5"/>
    </row>
    <row r="1451" spans="13:18" x14ac:dyDescent="0.35">
      <c r="M1451" s="5"/>
      <c r="N1451" s="5"/>
      <c r="Q1451" s="5"/>
      <c r="R1451" s="5"/>
    </row>
    <row r="1452" spans="13:18" x14ac:dyDescent="0.35">
      <c r="M1452" s="5"/>
      <c r="N1452" s="5"/>
      <c r="Q1452" s="5"/>
      <c r="R1452" s="5"/>
    </row>
    <row r="1453" spans="13:18" x14ac:dyDescent="0.35">
      <c r="M1453" s="5"/>
      <c r="N1453" s="5"/>
      <c r="Q1453" s="5"/>
      <c r="R1453" s="5"/>
    </row>
    <row r="1454" spans="13:18" x14ac:dyDescent="0.35">
      <c r="M1454" s="5"/>
      <c r="N1454" s="5"/>
      <c r="Q1454" s="5"/>
      <c r="R1454" s="5"/>
    </row>
    <row r="1455" spans="13:18" x14ac:dyDescent="0.35">
      <c r="M1455" s="5"/>
      <c r="N1455" s="5"/>
      <c r="Q1455" s="5"/>
      <c r="R1455" s="5"/>
    </row>
    <row r="1456" spans="13:18" x14ac:dyDescent="0.35">
      <c r="M1456" s="5"/>
      <c r="N1456" s="5"/>
      <c r="Q1456" s="5"/>
      <c r="R1456" s="5"/>
    </row>
    <row r="1457" spans="13:18" x14ac:dyDescent="0.35">
      <c r="M1457" s="5"/>
      <c r="N1457" s="5"/>
      <c r="Q1457" s="5"/>
      <c r="R1457" s="5"/>
    </row>
    <row r="1458" spans="13:18" x14ac:dyDescent="0.35">
      <c r="M1458" s="5"/>
      <c r="N1458" s="5"/>
      <c r="Q1458" s="5"/>
      <c r="R1458" s="5"/>
    </row>
    <row r="1459" spans="13:18" x14ac:dyDescent="0.35">
      <c r="M1459" s="5"/>
      <c r="N1459" s="5"/>
      <c r="Q1459" s="5"/>
      <c r="R1459" s="5"/>
    </row>
    <row r="1460" spans="13:18" x14ac:dyDescent="0.35">
      <c r="M1460" s="5"/>
      <c r="N1460" s="5"/>
      <c r="Q1460" s="5"/>
      <c r="R1460" s="5"/>
    </row>
    <row r="1461" spans="13:18" x14ac:dyDescent="0.35">
      <c r="M1461" s="5"/>
      <c r="N1461" s="5"/>
      <c r="Q1461" s="5"/>
      <c r="R1461" s="5"/>
    </row>
    <row r="1462" spans="13:18" x14ac:dyDescent="0.35">
      <c r="M1462" s="5"/>
      <c r="N1462" s="5"/>
      <c r="Q1462" s="5"/>
      <c r="R1462" s="5"/>
    </row>
    <row r="1463" spans="13:18" x14ac:dyDescent="0.35">
      <c r="M1463" s="5"/>
      <c r="N1463" s="5"/>
      <c r="Q1463" s="5"/>
      <c r="R1463" s="5"/>
    </row>
    <row r="1464" spans="13:18" x14ac:dyDescent="0.35">
      <c r="M1464" s="5"/>
      <c r="N1464" s="5"/>
      <c r="Q1464" s="5"/>
      <c r="R1464" s="5"/>
    </row>
    <row r="1465" spans="13:18" x14ac:dyDescent="0.35">
      <c r="M1465" s="5"/>
      <c r="N1465" s="5"/>
      <c r="Q1465" s="5"/>
      <c r="R1465" s="5"/>
    </row>
    <row r="1466" spans="13:18" x14ac:dyDescent="0.35">
      <c r="M1466" s="5"/>
      <c r="N1466" s="5"/>
      <c r="Q1466" s="5"/>
      <c r="R1466" s="5"/>
    </row>
    <row r="1467" spans="13:18" x14ac:dyDescent="0.35">
      <c r="M1467" s="5"/>
      <c r="N1467" s="5"/>
      <c r="Q1467" s="5"/>
      <c r="R1467" s="5"/>
    </row>
    <row r="1468" spans="13:18" x14ac:dyDescent="0.35">
      <c r="M1468" s="5"/>
      <c r="N1468" s="5"/>
      <c r="Q1468" s="5"/>
      <c r="R1468" s="5"/>
    </row>
    <row r="1469" spans="13:18" x14ac:dyDescent="0.35">
      <c r="M1469" s="5"/>
      <c r="N1469" s="5"/>
      <c r="Q1469" s="5"/>
      <c r="R1469" s="5"/>
    </row>
    <row r="1470" spans="13:18" x14ac:dyDescent="0.35">
      <c r="M1470" s="5"/>
      <c r="N1470" s="5"/>
      <c r="Q1470" s="5"/>
      <c r="R1470" s="5"/>
    </row>
    <row r="1471" spans="13:18" x14ac:dyDescent="0.35">
      <c r="M1471" s="5"/>
      <c r="N1471" s="5"/>
      <c r="Q1471" s="5"/>
      <c r="R1471" s="5"/>
    </row>
    <row r="1472" spans="13:18" x14ac:dyDescent="0.35">
      <c r="M1472" s="5"/>
      <c r="N1472" s="5"/>
      <c r="Q1472" s="5"/>
      <c r="R1472" s="5"/>
    </row>
    <row r="1473" spans="13:18" x14ac:dyDescent="0.35">
      <c r="M1473" s="5"/>
      <c r="N1473" s="5"/>
      <c r="Q1473" s="5"/>
      <c r="R1473" s="5"/>
    </row>
    <row r="1474" spans="13:18" x14ac:dyDescent="0.35">
      <c r="M1474" s="5"/>
      <c r="N1474" s="5"/>
      <c r="Q1474" s="5"/>
      <c r="R1474" s="5"/>
    </row>
    <row r="1475" spans="13:18" x14ac:dyDescent="0.35">
      <c r="M1475" s="5"/>
      <c r="N1475" s="5"/>
      <c r="Q1475" s="5"/>
      <c r="R1475" s="5"/>
    </row>
    <row r="1476" spans="13:18" x14ac:dyDescent="0.35">
      <c r="M1476" s="5"/>
      <c r="N1476" s="5"/>
      <c r="Q1476" s="5"/>
      <c r="R1476" s="5"/>
    </row>
    <row r="1477" spans="13:18" x14ac:dyDescent="0.35">
      <c r="M1477" s="5"/>
      <c r="N1477" s="5"/>
      <c r="Q1477" s="5"/>
      <c r="R1477" s="5"/>
    </row>
    <row r="1478" spans="13:18" x14ac:dyDescent="0.35">
      <c r="M1478" s="5"/>
      <c r="N1478" s="5"/>
      <c r="Q1478" s="5"/>
      <c r="R1478" s="5"/>
    </row>
    <row r="1479" spans="13:18" x14ac:dyDescent="0.35">
      <c r="M1479" s="5"/>
      <c r="N1479" s="5"/>
      <c r="Q1479" s="5"/>
      <c r="R1479" s="5"/>
    </row>
    <row r="1480" spans="13:18" x14ac:dyDescent="0.35">
      <c r="M1480" s="5"/>
      <c r="N1480" s="5"/>
      <c r="Q1480" s="5"/>
      <c r="R1480" s="5"/>
    </row>
    <row r="1481" spans="13:18" x14ac:dyDescent="0.35">
      <c r="M1481" s="5"/>
      <c r="N1481" s="5"/>
      <c r="Q1481" s="5"/>
      <c r="R1481" s="5"/>
    </row>
    <row r="1482" spans="13:18" x14ac:dyDescent="0.35">
      <c r="M1482" s="5"/>
      <c r="N1482" s="5"/>
      <c r="Q1482" s="5"/>
      <c r="R1482" s="5"/>
    </row>
    <row r="1483" spans="13:18" x14ac:dyDescent="0.35">
      <c r="M1483" s="5"/>
      <c r="N1483" s="5"/>
      <c r="Q1483" s="5"/>
      <c r="R1483" s="5"/>
    </row>
    <row r="1484" spans="13:18" x14ac:dyDescent="0.35">
      <c r="M1484" s="5"/>
      <c r="N1484" s="5"/>
      <c r="Q1484" s="5"/>
      <c r="R1484" s="5"/>
    </row>
    <row r="1485" spans="13:18" x14ac:dyDescent="0.35">
      <c r="M1485" s="5"/>
      <c r="N1485" s="5"/>
      <c r="Q1485" s="5"/>
      <c r="R1485" s="5"/>
    </row>
    <row r="1486" spans="13:18" x14ac:dyDescent="0.35">
      <c r="M1486" s="5"/>
      <c r="N1486" s="5"/>
      <c r="Q1486" s="5"/>
      <c r="R1486" s="5"/>
    </row>
    <row r="1487" spans="13:18" x14ac:dyDescent="0.35">
      <c r="M1487" s="5"/>
      <c r="N1487" s="5"/>
      <c r="Q1487" s="5"/>
      <c r="R1487" s="5"/>
    </row>
    <row r="1488" spans="13:18" x14ac:dyDescent="0.35">
      <c r="M1488" s="5"/>
      <c r="N1488" s="5"/>
      <c r="Q1488" s="5"/>
      <c r="R1488" s="5"/>
    </row>
    <row r="1489" spans="13:18" x14ac:dyDescent="0.35">
      <c r="M1489" s="5"/>
      <c r="N1489" s="5"/>
      <c r="Q1489" s="5"/>
      <c r="R1489" s="5"/>
    </row>
    <row r="1490" spans="13:18" x14ac:dyDescent="0.35">
      <c r="M1490" s="5"/>
      <c r="N1490" s="5"/>
      <c r="Q1490" s="5"/>
      <c r="R1490" s="5"/>
    </row>
    <row r="1491" spans="13:18" x14ac:dyDescent="0.35">
      <c r="M1491" s="5"/>
      <c r="N1491" s="5"/>
      <c r="Q1491" s="5"/>
      <c r="R1491" s="5"/>
    </row>
    <row r="1492" spans="13:18" x14ac:dyDescent="0.35">
      <c r="M1492" s="5"/>
      <c r="N1492" s="5"/>
      <c r="Q1492" s="5"/>
      <c r="R1492" s="5"/>
    </row>
    <row r="1493" spans="13:18" x14ac:dyDescent="0.35">
      <c r="M1493" s="5"/>
      <c r="N1493" s="5"/>
      <c r="Q1493" s="5"/>
      <c r="R1493" s="5"/>
    </row>
    <row r="1494" spans="13:18" x14ac:dyDescent="0.35">
      <c r="M1494" s="5"/>
      <c r="N1494" s="5"/>
      <c r="Q1494" s="5"/>
      <c r="R1494" s="5"/>
    </row>
    <row r="1495" spans="13:18" x14ac:dyDescent="0.35">
      <c r="M1495" s="5"/>
      <c r="N1495" s="5"/>
      <c r="Q1495" s="5"/>
      <c r="R1495" s="5"/>
    </row>
    <row r="1496" spans="13:18" x14ac:dyDescent="0.35">
      <c r="M1496" s="5"/>
      <c r="N1496" s="5"/>
      <c r="Q1496" s="5"/>
      <c r="R1496" s="5"/>
    </row>
    <row r="1497" spans="13:18" x14ac:dyDescent="0.35">
      <c r="M1497" s="5"/>
      <c r="N1497" s="5"/>
      <c r="Q1497" s="5"/>
      <c r="R1497" s="5"/>
    </row>
    <row r="1498" spans="13:18" x14ac:dyDescent="0.35">
      <c r="M1498" s="5"/>
      <c r="N1498" s="5"/>
      <c r="Q1498" s="5"/>
      <c r="R1498" s="5"/>
    </row>
    <row r="1499" spans="13:18" x14ac:dyDescent="0.35">
      <c r="M1499" s="5"/>
      <c r="N1499" s="5"/>
      <c r="Q1499" s="5"/>
      <c r="R1499" s="5"/>
    </row>
    <row r="1500" spans="13:18" x14ac:dyDescent="0.35">
      <c r="M1500" s="5"/>
      <c r="N1500" s="5"/>
      <c r="Q1500" s="5"/>
      <c r="R1500" s="5"/>
    </row>
    <row r="1501" spans="13:18" x14ac:dyDescent="0.35">
      <c r="M1501" s="5"/>
      <c r="N1501" s="5"/>
      <c r="Q1501" s="5"/>
      <c r="R1501" s="5"/>
    </row>
    <row r="1502" spans="13:18" x14ac:dyDescent="0.35">
      <c r="M1502" s="5"/>
      <c r="N1502" s="5"/>
      <c r="Q1502" s="5"/>
      <c r="R1502" s="5"/>
    </row>
    <row r="1503" spans="13:18" x14ac:dyDescent="0.35">
      <c r="M1503" s="5"/>
      <c r="N1503" s="5"/>
      <c r="Q1503" s="5"/>
      <c r="R1503" s="5"/>
    </row>
    <row r="1504" spans="13:18" x14ac:dyDescent="0.35">
      <c r="M1504" s="5"/>
      <c r="N1504" s="5"/>
      <c r="Q1504" s="5"/>
      <c r="R1504" s="5"/>
    </row>
    <row r="1505" spans="13:18" x14ac:dyDescent="0.35">
      <c r="M1505" s="5"/>
      <c r="N1505" s="5"/>
      <c r="Q1505" s="5"/>
      <c r="R1505" s="5"/>
    </row>
    <row r="1506" spans="13:18" x14ac:dyDescent="0.35">
      <c r="M1506" s="5"/>
      <c r="N1506" s="5"/>
      <c r="Q1506" s="5"/>
      <c r="R1506" s="5"/>
    </row>
    <row r="1507" spans="13:18" x14ac:dyDescent="0.35">
      <c r="M1507" s="5"/>
      <c r="N1507" s="5"/>
      <c r="Q1507" s="5"/>
      <c r="R1507" s="5"/>
    </row>
    <row r="1508" spans="13:18" x14ac:dyDescent="0.35">
      <c r="M1508" s="5"/>
      <c r="N1508" s="5"/>
      <c r="Q1508" s="5"/>
      <c r="R1508" s="5"/>
    </row>
    <row r="1509" spans="13:18" x14ac:dyDescent="0.35">
      <c r="M1509" s="5"/>
      <c r="N1509" s="5"/>
      <c r="Q1509" s="5"/>
      <c r="R1509" s="5"/>
    </row>
    <row r="1510" spans="13:18" x14ac:dyDescent="0.35">
      <c r="M1510" s="5"/>
      <c r="N1510" s="5"/>
      <c r="Q1510" s="5"/>
      <c r="R1510" s="5"/>
    </row>
    <row r="1511" spans="13:18" x14ac:dyDescent="0.35">
      <c r="M1511" s="5"/>
      <c r="N1511" s="5"/>
      <c r="Q1511" s="5"/>
      <c r="R1511" s="5"/>
    </row>
    <row r="1512" spans="13:18" x14ac:dyDescent="0.35">
      <c r="M1512" s="5"/>
      <c r="N1512" s="5"/>
      <c r="Q1512" s="5"/>
      <c r="R1512" s="5"/>
    </row>
    <row r="1513" spans="13:18" x14ac:dyDescent="0.35">
      <c r="M1513" s="5"/>
      <c r="N1513" s="5"/>
      <c r="Q1513" s="5"/>
      <c r="R1513" s="5"/>
    </row>
    <row r="1514" spans="13:18" x14ac:dyDescent="0.35">
      <c r="M1514" s="5"/>
      <c r="N1514" s="5"/>
      <c r="Q1514" s="5"/>
      <c r="R1514" s="5"/>
    </row>
    <row r="1515" spans="13:18" x14ac:dyDescent="0.35">
      <c r="M1515" s="5"/>
      <c r="N1515" s="5"/>
      <c r="Q1515" s="5"/>
      <c r="R1515" s="5"/>
    </row>
    <row r="1516" spans="13:18" x14ac:dyDescent="0.35">
      <c r="M1516" s="5"/>
      <c r="N1516" s="5"/>
      <c r="Q1516" s="5"/>
      <c r="R1516" s="5"/>
    </row>
    <row r="1517" spans="13:18" x14ac:dyDescent="0.35">
      <c r="M1517" s="5"/>
      <c r="N1517" s="5"/>
      <c r="Q1517" s="5"/>
      <c r="R1517" s="5"/>
    </row>
    <row r="1518" spans="13:18" x14ac:dyDescent="0.35">
      <c r="M1518" s="5"/>
      <c r="N1518" s="5"/>
      <c r="Q1518" s="5"/>
      <c r="R1518" s="5"/>
    </row>
    <row r="1519" spans="13:18" x14ac:dyDescent="0.35">
      <c r="M1519" s="5"/>
      <c r="N1519" s="5"/>
      <c r="Q1519" s="5"/>
      <c r="R1519" s="5"/>
    </row>
    <row r="1520" spans="13:18" x14ac:dyDescent="0.35">
      <c r="M1520" s="5"/>
      <c r="N1520" s="5"/>
      <c r="Q1520" s="5"/>
      <c r="R1520" s="5"/>
    </row>
    <row r="1521" spans="13:18" x14ac:dyDescent="0.35">
      <c r="M1521" s="5"/>
      <c r="N1521" s="5"/>
      <c r="Q1521" s="5"/>
      <c r="R1521" s="5"/>
    </row>
    <row r="1522" spans="13:18" x14ac:dyDescent="0.35">
      <c r="M1522" s="5"/>
      <c r="N1522" s="5"/>
      <c r="Q1522" s="5"/>
      <c r="R1522" s="5"/>
    </row>
    <row r="1523" spans="13:18" x14ac:dyDescent="0.35">
      <c r="M1523" s="5"/>
      <c r="N1523" s="5"/>
      <c r="Q1523" s="5"/>
      <c r="R1523" s="5"/>
    </row>
    <row r="1524" spans="13:18" x14ac:dyDescent="0.35">
      <c r="M1524" s="5"/>
      <c r="N1524" s="5"/>
      <c r="Q1524" s="5"/>
      <c r="R1524" s="5"/>
    </row>
    <row r="1525" spans="13:18" x14ac:dyDescent="0.35">
      <c r="M1525" s="5"/>
      <c r="N1525" s="5"/>
      <c r="Q1525" s="5"/>
      <c r="R1525" s="5"/>
    </row>
    <row r="1526" spans="13:18" x14ac:dyDescent="0.35">
      <c r="M1526" s="5"/>
      <c r="N1526" s="5"/>
      <c r="Q1526" s="5"/>
      <c r="R1526" s="5"/>
    </row>
    <row r="1527" spans="13:18" x14ac:dyDescent="0.35">
      <c r="M1527" s="5"/>
      <c r="N1527" s="5"/>
      <c r="Q1527" s="5"/>
      <c r="R1527" s="5"/>
    </row>
    <row r="1528" spans="13:18" x14ac:dyDescent="0.35">
      <c r="M1528" s="5"/>
      <c r="N1528" s="5"/>
      <c r="Q1528" s="5"/>
      <c r="R1528" s="5"/>
    </row>
    <row r="1529" spans="13:18" x14ac:dyDescent="0.35">
      <c r="M1529" s="5"/>
      <c r="N1529" s="5"/>
      <c r="Q1529" s="5"/>
      <c r="R1529" s="5"/>
    </row>
    <row r="1530" spans="13:18" x14ac:dyDescent="0.35">
      <c r="M1530" s="5"/>
      <c r="N1530" s="5"/>
      <c r="Q1530" s="5"/>
      <c r="R1530" s="5"/>
    </row>
    <row r="1531" spans="13:18" x14ac:dyDescent="0.35">
      <c r="M1531" s="5"/>
      <c r="N1531" s="5"/>
      <c r="Q1531" s="5"/>
      <c r="R1531" s="5"/>
    </row>
    <row r="1532" spans="13:18" x14ac:dyDescent="0.35">
      <c r="M1532" s="5"/>
      <c r="N1532" s="5"/>
      <c r="Q1532" s="5"/>
      <c r="R1532" s="5"/>
    </row>
    <row r="1533" spans="13:18" x14ac:dyDescent="0.35">
      <c r="M1533" s="5"/>
      <c r="N1533" s="5"/>
      <c r="Q1533" s="5"/>
      <c r="R1533" s="5"/>
    </row>
    <row r="1534" spans="13:18" x14ac:dyDescent="0.35">
      <c r="M1534" s="5"/>
      <c r="N1534" s="5"/>
      <c r="Q1534" s="5"/>
      <c r="R1534" s="5"/>
    </row>
    <row r="1535" spans="13:18" x14ac:dyDescent="0.35">
      <c r="M1535" s="5"/>
      <c r="N1535" s="5"/>
      <c r="Q1535" s="5"/>
      <c r="R1535" s="5"/>
    </row>
    <row r="1536" spans="13:18" x14ac:dyDescent="0.35">
      <c r="M1536" s="5"/>
      <c r="N1536" s="5"/>
      <c r="Q1536" s="5"/>
      <c r="R1536" s="5"/>
    </row>
    <row r="1537" spans="13:18" x14ac:dyDescent="0.35">
      <c r="M1537" s="5"/>
      <c r="N1537" s="5"/>
      <c r="Q1537" s="5"/>
      <c r="R1537" s="5"/>
    </row>
    <row r="1538" spans="13:18" x14ac:dyDescent="0.35">
      <c r="M1538" s="5"/>
      <c r="N1538" s="5"/>
      <c r="Q1538" s="5"/>
      <c r="R1538" s="5"/>
    </row>
    <row r="1539" spans="13:18" x14ac:dyDescent="0.35">
      <c r="M1539" s="5"/>
      <c r="N1539" s="5"/>
      <c r="Q1539" s="5"/>
      <c r="R1539" s="5"/>
    </row>
    <row r="1540" spans="13:18" x14ac:dyDescent="0.35">
      <c r="M1540" s="5"/>
      <c r="N1540" s="5"/>
      <c r="Q1540" s="5"/>
      <c r="R1540" s="5"/>
    </row>
    <row r="1541" spans="13:18" x14ac:dyDescent="0.35">
      <c r="M1541" s="5"/>
      <c r="N1541" s="5"/>
      <c r="Q1541" s="5"/>
      <c r="R1541" s="5"/>
    </row>
    <row r="1542" spans="13:18" x14ac:dyDescent="0.35">
      <c r="M1542" s="5"/>
      <c r="N1542" s="5"/>
      <c r="Q1542" s="5"/>
      <c r="R1542" s="5"/>
    </row>
    <row r="1543" spans="13:18" x14ac:dyDescent="0.35">
      <c r="M1543" s="5"/>
      <c r="N1543" s="5"/>
      <c r="Q1543" s="5"/>
      <c r="R1543" s="5"/>
    </row>
    <row r="1544" spans="13:18" x14ac:dyDescent="0.35">
      <c r="M1544" s="5"/>
      <c r="N1544" s="5"/>
      <c r="Q1544" s="5"/>
      <c r="R1544" s="5"/>
    </row>
    <row r="1545" spans="13:18" x14ac:dyDescent="0.35">
      <c r="M1545" s="5"/>
      <c r="N1545" s="5"/>
      <c r="Q1545" s="5"/>
      <c r="R1545" s="5"/>
    </row>
    <row r="1546" spans="13:18" x14ac:dyDescent="0.35">
      <c r="M1546" s="5"/>
      <c r="N1546" s="5"/>
      <c r="Q1546" s="5"/>
      <c r="R1546" s="5"/>
    </row>
    <row r="1547" spans="13:18" x14ac:dyDescent="0.35">
      <c r="M1547" s="5"/>
      <c r="N1547" s="5"/>
      <c r="Q1547" s="5"/>
      <c r="R1547" s="5"/>
    </row>
    <row r="1548" spans="13:18" x14ac:dyDescent="0.35">
      <c r="M1548" s="5"/>
      <c r="N1548" s="5"/>
      <c r="Q1548" s="5"/>
      <c r="R1548" s="5"/>
    </row>
    <row r="1549" spans="13:18" x14ac:dyDescent="0.35">
      <c r="M1549" s="5"/>
      <c r="N1549" s="5"/>
      <c r="Q1549" s="5"/>
      <c r="R1549" s="5"/>
    </row>
    <row r="1550" spans="13:18" x14ac:dyDescent="0.35">
      <c r="M1550" s="5"/>
      <c r="N1550" s="5"/>
      <c r="Q1550" s="5"/>
      <c r="R1550" s="5"/>
    </row>
    <row r="1551" spans="13:18" x14ac:dyDescent="0.35">
      <c r="M1551" s="5"/>
      <c r="N1551" s="5"/>
      <c r="Q1551" s="5"/>
      <c r="R1551" s="5"/>
    </row>
    <row r="1552" spans="13:18" x14ac:dyDescent="0.35">
      <c r="M1552" s="5"/>
      <c r="N1552" s="5"/>
      <c r="Q1552" s="5"/>
      <c r="R1552" s="5"/>
    </row>
    <row r="1553" spans="13:18" x14ac:dyDescent="0.35">
      <c r="M1553" s="5"/>
      <c r="N1553" s="5"/>
      <c r="Q1553" s="5"/>
      <c r="R1553" s="5"/>
    </row>
    <row r="1554" spans="13:18" x14ac:dyDescent="0.35">
      <c r="M1554" s="5"/>
      <c r="N1554" s="5"/>
      <c r="Q1554" s="5"/>
      <c r="R1554" s="5"/>
    </row>
    <row r="1555" spans="13:18" x14ac:dyDescent="0.35">
      <c r="M1555" s="5"/>
      <c r="N1555" s="5"/>
      <c r="Q1555" s="5"/>
      <c r="R1555" s="5"/>
    </row>
    <row r="1556" spans="13:18" x14ac:dyDescent="0.35">
      <c r="M1556" s="5"/>
      <c r="N1556" s="5"/>
      <c r="Q1556" s="5"/>
      <c r="R1556" s="5"/>
    </row>
    <row r="1557" spans="13:18" x14ac:dyDescent="0.35">
      <c r="M1557" s="5"/>
      <c r="N1557" s="5"/>
      <c r="Q1557" s="5"/>
      <c r="R1557" s="5"/>
    </row>
    <row r="1558" spans="13:18" x14ac:dyDescent="0.35">
      <c r="M1558" s="5"/>
      <c r="N1558" s="5"/>
      <c r="Q1558" s="5"/>
      <c r="R1558" s="5"/>
    </row>
    <row r="1559" spans="13:18" x14ac:dyDescent="0.35">
      <c r="M1559" s="5"/>
      <c r="N1559" s="5"/>
      <c r="Q1559" s="5"/>
      <c r="R1559" s="5"/>
    </row>
    <row r="1560" spans="13:18" x14ac:dyDescent="0.35">
      <c r="M1560" s="5"/>
      <c r="N1560" s="5"/>
      <c r="Q1560" s="5"/>
      <c r="R1560" s="5"/>
    </row>
    <row r="1561" spans="13:18" x14ac:dyDescent="0.35">
      <c r="M1561" s="5"/>
      <c r="N1561" s="5"/>
      <c r="Q1561" s="5"/>
      <c r="R1561" s="5"/>
    </row>
    <row r="1562" spans="13:18" x14ac:dyDescent="0.35">
      <c r="M1562" s="5"/>
      <c r="N1562" s="5"/>
      <c r="Q1562" s="5"/>
      <c r="R1562" s="5"/>
    </row>
    <row r="1563" spans="13:18" x14ac:dyDescent="0.35">
      <c r="M1563" s="5"/>
      <c r="N1563" s="5"/>
      <c r="Q1563" s="5"/>
      <c r="R1563" s="5"/>
    </row>
    <row r="1564" spans="13:18" x14ac:dyDescent="0.35">
      <c r="M1564" s="5"/>
      <c r="N1564" s="5"/>
      <c r="Q1564" s="5"/>
      <c r="R1564" s="5"/>
    </row>
    <row r="1565" spans="13:18" x14ac:dyDescent="0.35">
      <c r="M1565" s="5"/>
      <c r="N1565" s="5"/>
      <c r="Q1565" s="5"/>
      <c r="R1565" s="5"/>
    </row>
    <row r="1566" spans="13:18" x14ac:dyDescent="0.35">
      <c r="M1566" s="5"/>
      <c r="N1566" s="5"/>
      <c r="Q1566" s="5"/>
      <c r="R1566" s="5"/>
    </row>
    <row r="1567" spans="13:18" x14ac:dyDescent="0.35">
      <c r="M1567" s="5"/>
      <c r="N1567" s="5"/>
      <c r="Q1567" s="5"/>
      <c r="R1567" s="5"/>
    </row>
    <row r="1568" spans="13:18" x14ac:dyDescent="0.35">
      <c r="M1568" s="5"/>
      <c r="N1568" s="5"/>
      <c r="Q1568" s="5"/>
      <c r="R1568" s="5"/>
    </row>
    <row r="1569" spans="13:18" x14ac:dyDescent="0.35">
      <c r="M1569" s="5"/>
      <c r="N1569" s="5"/>
      <c r="Q1569" s="5"/>
      <c r="R1569" s="5"/>
    </row>
    <row r="1570" spans="13:18" x14ac:dyDescent="0.35">
      <c r="M1570" s="5"/>
      <c r="N1570" s="5"/>
      <c r="Q1570" s="5"/>
      <c r="R1570" s="5"/>
    </row>
    <row r="1571" spans="13:18" x14ac:dyDescent="0.35">
      <c r="M1571" s="5"/>
      <c r="N1571" s="5"/>
      <c r="Q1571" s="5"/>
      <c r="R1571" s="5"/>
    </row>
    <row r="1572" spans="13:18" x14ac:dyDescent="0.35">
      <c r="M1572" s="5"/>
      <c r="N1572" s="5"/>
      <c r="Q1572" s="5"/>
      <c r="R1572" s="5"/>
    </row>
    <row r="1573" spans="13:18" x14ac:dyDescent="0.35">
      <c r="M1573" s="5"/>
      <c r="N1573" s="5"/>
      <c r="Q1573" s="5"/>
      <c r="R1573" s="5"/>
    </row>
    <row r="1574" spans="13:18" x14ac:dyDescent="0.35">
      <c r="M1574" s="5"/>
      <c r="N1574" s="5"/>
      <c r="Q1574" s="5"/>
      <c r="R1574" s="5"/>
    </row>
    <row r="1575" spans="13:18" x14ac:dyDescent="0.35">
      <c r="M1575" s="5"/>
      <c r="N1575" s="5"/>
      <c r="Q1575" s="5"/>
      <c r="R1575" s="5"/>
    </row>
    <row r="1576" spans="13:18" x14ac:dyDescent="0.35">
      <c r="M1576" s="5"/>
      <c r="N1576" s="5"/>
      <c r="Q1576" s="5"/>
      <c r="R1576" s="5"/>
    </row>
    <row r="1577" spans="13:18" x14ac:dyDescent="0.35">
      <c r="M1577" s="5"/>
      <c r="N1577" s="5"/>
      <c r="Q1577" s="5"/>
      <c r="R1577" s="5"/>
    </row>
    <row r="1578" spans="13:18" x14ac:dyDescent="0.35">
      <c r="M1578" s="5"/>
      <c r="N1578" s="5"/>
      <c r="Q1578" s="5"/>
      <c r="R1578" s="5"/>
    </row>
    <row r="1579" spans="13:18" x14ac:dyDescent="0.35">
      <c r="M1579" s="5"/>
      <c r="N1579" s="5"/>
      <c r="Q1579" s="5"/>
      <c r="R1579" s="5"/>
    </row>
    <row r="1580" spans="13:18" x14ac:dyDescent="0.35">
      <c r="M1580" s="5"/>
      <c r="N1580" s="5"/>
      <c r="Q1580" s="5"/>
      <c r="R1580" s="5"/>
    </row>
    <row r="1581" spans="13:18" x14ac:dyDescent="0.35">
      <c r="M1581" s="5"/>
      <c r="N1581" s="5"/>
      <c r="Q1581" s="5"/>
      <c r="R1581" s="5"/>
    </row>
    <row r="1582" spans="13:18" x14ac:dyDescent="0.35">
      <c r="M1582" s="5"/>
      <c r="N1582" s="5"/>
      <c r="Q1582" s="5"/>
      <c r="R1582" s="5"/>
    </row>
    <row r="1583" spans="13:18" x14ac:dyDescent="0.35">
      <c r="M1583" s="5"/>
      <c r="N1583" s="5"/>
      <c r="Q1583" s="5"/>
      <c r="R1583" s="5"/>
    </row>
    <row r="1584" spans="13:18" x14ac:dyDescent="0.35">
      <c r="M1584" s="5"/>
      <c r="N1584" s="5"/>
      <c r="Q1584" s="5"/>
      <c r="R1584" s="5"/>
    </row>
    <row r="1585" spans="13:18" x14ac:dyDescent="0.35">
      <c r="M1585" s="5"/>
      <c r="N1585" s="5"/>
      <c r="Q1585" s="5"/>
      <c r="R1585" s="5"/>
    </row>
    <row r="1586" spans="13:18" x14ac:dyDescent="0.35">
      <c r="M1586" s="5"/>
      <c r="N1586" s="5"/>
      <c r="Q1586" s="5"/>
      <c r="R1586" s="5"/>
    </row>
    <row r="1587" spans="13:18" x14ac:dyDescent="0.35">
      <c r="M1587" s="5"/>
      <c r="N1587" s="5"/>
      <c r="Q1587" s="5"/>
      <c r="R1587" s="5"/>
    </row>
    <row r="1588" spans="13:18" x14ac:dyDescent="0.35">
      <c r="M1588" s="5"/>
      <c r="N1588" s="5"/>
      <c r="Q1588" s="5"/>
      <c r="R1588" s="5"/>
    </row>
    <row r="1589" spans="13:18" x14ac:dyDescent="0.35">
      <c r="M1589" s="5"/>
      <c r="N1589" s="5"/>
      <c r="Q1589" s="5"/>
      <c r="R1589" s="5"/>
    </row>
    <row r="1590" spans="13:18" x14ac:dyDescent="0.35">
      <c r="M1590" s="5"/>
      <c r="N1590" s="5"/>
      <c r="Q1590" s="5"/>
      <c r="R1590" s="5"/>
    </row>
    <row r="1591" spans="13:18" x14ac:dyDescent="0.35">
      <c r="M1591" s="5"/>
      <c r="N1591" s="5"/>
      <c r="Q1591" s="5"/>
      <c r="R1591" s="5"/>
    </row>
    <row r="1592" spans="13:18" x14ac:dyDescent="0.35">
      <c r="M1592" s="5"/>
      <c r="N1592" s="5"/>
      <c r="Q1592" s="5"/>
      <c r="R1592" s="5"/>
    </row>
    <row r="1593" spans="13:18" x14ac:dyDescent="0.35">
      <c r="M1593" s="5"/>
      <c r="N1593" s="5"/>
      <c r="Q1593" s="5"/>
      <c r="R1593" s="5"/>
    </row>
    <row r="1594" spans="13:18" x14ac:dyDescent="0.35">
      <c r="M1594" s="5"/>
      <c r="N1594" s="5"/>
      <c r="Q1594" s="5"/>
      <c r="R1594" s="5"/>
    </row>
    <row r="1595" spans="13:18" x14ac:dyDescent="0.35">
      <c r="M1595" s="5"/>
      <c r="N1595" s="5"/>
      <c r="Q1595" s="5"/>
      <c r="R1595" s="5"/>
    </row>
    <row r="1596" spans="13:18" x14ac:dyDescent="0.35">
      <c r="M1596" s="5"/>
      <c r="N1596" s="5"/>
      <c r="Q1596" s="5"/>
      <c r="R1596" s="5"/>
    </row>
    <row r="1597" spans="13:18" x14ac:dyDescent="0.35">
      <c r="M1597" s="5"/>
      <c r="N1597" s="5"/>
      <c r="Q1597" s="5"/>
      <c r="R1597" s="5"/>
    </row>
    <row r="1598" spans="13:18" x14ac:dyDescent="0.35">
      <c r="M1598" s="5"/>
      <c r="N1598" s="5"/>
      <c r="Q1598" s="5"/>
      <c r="R1598" s="5"/>
    </row>
    <row r="1599" spans="13:18" x14ac:dyDescent="0.35">
      <c r="M1599" s="5"/>
      <c r="N1599" s="5"/>
      <c r="Q1599" s="5"/>
      <c r="R1599" s="5"/>
    </row>
    <row r="1600" spans="13:18" x14ac:dyDescent="0.35">
      <c r="M1600" s="5"/>
      <c r="N1600" s="5"/>
      <c r="Q1600" s="5"/>
      <c r="R1600" s="5"/>
    </row>
    <row r="1601" spans="13:18" x14ac:dyDescent="0.35">
      <c r="M1601" s="5"/>
      <c r="N1601" s="5"/>
      <c r="Q1601" s="5"/>
      <c r="R1601" s="5"/>
    </row>
    <row r="1602" spans="13:18" x14ac:dyDescent="0.35">
      <c r="M1602" s="5"/>
      <c r="N1602" s="5"/>
      <c r="Q1602" s="5"/>
      <c r="R1602" s="5"/>
    </row>
    <row r="1603" spans="13:18" x14ac:dyDescent="0.35">
      <c r="M1603" s="5"/>
      <c r="N1603" s="5"/>
      <c r="Q1603" s="5"/>
      <c r="R1603" s="5"/>
    </row>
    <row r="1604" spans="13:18" x14ac:dyDescent="0.35">
      <c r="M1604" s="5"/>
      <c r="N1604" s="5"/>
      <c r="Q1604" s="5"/>
      <c r="R1604" s="5"/>
    </row>
    <row r="1605" spans="13:18" x14ac:dyDescent="0.35">
      <c r="M1605" s="5"/>
      <c r="N1605" s="5"/>
      <c r="Q1605" s="5"/>
      <c r="R1605" s="5"/>
    </row>
    <row r="1606" spans="13:18" x14ac:dyDescent="0.35">
      <c r="M1606" s="5"/>
      <c r="N1606" s="5"/>
      <c r="Q1606" s="5"/>
      <c r="R1606" s="5"/>
    </row>
    <row r="1607" spans="13:18" x14ac:dyDescent="0.35">
      <c r="M1607" s="5"/>
      <c r="N1607" s="5"/>
      <c r="Q1607" s="5"/>
      <c r="R1607" s="5"/>
    </row>
    <row r="1608" spans="13:18" x14ac:dyDescent="0.35">
      <c r="M1608" s="5"/>
      <c r="N1608" s="5"/>
      <c r="Q1608" s="5"/>
      <c r="R1608" s="5"/>
    </row>
    <row r="1609" spans="13:18" x14ac:dyDescent="0.35">
      <c r="M1609" s="5"/>
      <c r="N1609" s="5"/>
      <c r="Q1609" s="5"/>
      <c r="R1609" s="5"/>
    </row>
    <row r="1610" spans="13:18" x14ac:dyDescent="0.35">
      <c r="M1610" s="5"/>
      <c r="N1610" s="5"/>
      <c r="Q1610" s="5"/>
      <c r="R1610" s="5"/>
    </row>
    <row r="1611" spans="13:18" x14ac:dyDescent="0.35">
      <c r="M1611" s="5"/>
      <c r="N1611" s="5"/>
      <c r="Q1611" s="5"/>
      <c r="R1611" s="5"/>
    </row>
    <row r="1612" spans="13:18" x14ac:dyDescent="0.35">
      <c r="M1612" s="5"/>
      <c r="N1612" s="5"/>
      <c r="Q1612" s="5"/>
      <c r="R1612" s="5"/>
    </row>
    <row r="1613" spans="13:18" x14ac:dyDescent="0.35">
      <c r="M1613" s="5"/>
      <c r="N1613" s="5"/>
      <c r="Q1613" s="5"/>
      <c r="R1613" s="5"/>
    </row>
    <row r="1614" spans="13:18" x14ac:dyDescent="0.35">
      <c r="M1614" s="5"/>
      <c r="N1614" s="5"/>
      <c r="Q1614" s="5"/>
      <c r="R1614" s="5"/>
    </row>
    <row r="1615" spans="13:18" x14ac:dyDescent="0.35">
      <c r="M1615" s="5"/>
      <c r="N1615" s="5"/>
      <c r="Q1615" s="5"/>
      <c r="R1615" s="5"/>
    </row>
    <row r="1616" spans="13:18" x14ac:dyDescent="0.35">
      <c r="M1616" s="5"/>
      <c r="N1616" s="5"/>
      <c r="Q1616" s="5"/>
      <c r="R1616" s="5"/>
    </row>
    <row r="1617" spans="13:18" x14ac:dyDescent="0.35">
      <c r="M1617" s="5"/>
      <c r="N1617" s="5"/>
      <c r="Q1617" s="5"/>
      <c r="R1617" s="5"/>
    </row>
    <row r="1618" spans="13:18" x14ac:dyDescent="0.35">
      <c r="M1618" s="5"/>
      <c r="N1618" s="5"/>
      <c r="Q1618" s="5"/>
      <c r="R1618" s="5"/>
    </row>
    <row r="1619" spans="13:18" x14ac:dyDescent="0.35">
      <c r="M1619" s="5"/>
      <c r="N1619" s="5"/>
      <c r="Q1619" s="5"/>
      <c r="R1619" s="5"/>
    </row>
    <row r="1620" spans="13:18" x14ac:dyDescent="0.35">
      <c r="M1620" s="5"/>
      <c r="N1620" s="5"/>
      <c r="Q1620" s="5"/>
      <c r="R1620" s="5"/>
    </row>
    <row r="1621" spans="13:18" x14ac:dyDescent="0.35">
      <c r="M1621" s="5"/>
      <c r="N1621" s="5"/>
      <c r="Q1621" s="5"/>
      <c r="R1621" s="5"/>
    </row>
    <row r="1622" spans="13:18" x14ac:dyDescent="0.35">
      <c r="M1622" s="5"/>
      <c r="N1622" s="5"/>
      <c r="Q1622" s="5"/>
      <c r="R1622" s="5"/>
    </row>
    <row r="1623" spans="13:18" x14ac:dyDescent="0.35">
      <c r="M1623" s="5"/>
      <c r="N1623" s="5"/>
      <c r="Q1623" s="5"/>
      <c r="R1623" s="5"/>
    </row>
    <row r="1624" spans="13:18" x14ac:dyDescent="0.35">
      <c r="M1624" s="5"/>
      <c r="N1624" s="5"/>
      <c r="Q1624" s="5"/>
      <c r="R1624" s="5"/>
    </row>
    <row r="1625" spans="13:18" x14ac:dyDescent="0.35">
      <c r="M1625" s="5"/>
      <c r="N1625" s="5"/>
      <c r="Q1625" s="5"/>
      <c r="R1625" s="5"/>
    </row>
    <row r="1626" spans="13:18" x14ac:dyDescent="0.35">
      <c r="M1626" s="5"/>
      <c r="N1626" s="5"/>
      <c r="Q1626" s="5"/>
      <c r="R1626" s="5"/>
    </row>
    <row r="1627" spans="13:18" x14ac:dyDescent="0.35">
      <c r="M1627" s="5"/>
      <c r="N1627" s="5"/>
      <c r="Q1627" s="5"/>
      <c r="R1627" s="5"/>
    </row>
    <row r="1628" spans="13:18" x14ac:dyDescent="0.35">
      <c r="M1628" s="5"/>
      <c r="N1628" s="5"/>
      <c r="Q1628" s="5"/>
      <c r="R1628" s="5"/>
    </row>
    <row r="1629" spans="13:18" x14ac:dyDescent="0.35">
      <c r="M1629" s="5"/>
      <c r="N1629" s="5"/>
      <c r="Q1629" s="5"/>
      <c r="R1629" s="5"/>
    </row>
    <row r="1630" spans="13:18" x14ac:dyDescent="0.35">
      <c r="M1630" s="5"/>
      <c r="N1630" s="5"/>
      <c r="Q1630" s="5"/>
      <c r="R1630" s="5"/>
    </row>
    <row r="1631" spans="13:18" x14ac:dyDescent="0.35">
      <c r="M1631" s="5"/>
      <c r="N1631" s="5"/>
      <c r="Q1631" s="5"/>
      <c r="R1631" s="5"/>
    </row>
    <row r="1632" spans="13:18" x14ac:dyDescent="0.35">
      <c r="M1632" s="5"/>
      <c r="N1632" s="5"/>
      <c r="Q1632" s="5"/>
      <c r="R1632" s="5"/>
    </row>
    <row r="1633" spans="13:18" x14ac:dyDescent="0.35">
      <c r="M1633" s="5"/>
      <c r="N1633" s="5"/>
      <c r="Q1633" s="5"/>
      <c r="R1633" s="5"/>
    </row>
    <row r="1634" spans="13:18" x14ac:dyDescent="0.35">
      <c r="M1634" s="5"/>
      <c r="N1634" s="5"/>
      <c r="Q1634" s="5"/>
      <c r="R1634" s="5"/>
    </row>
    <row r="1635" spans="13:18" x14ac:dyDescent="0.35">
      <c r="M1635" s="5"/>
      <c r="N1635" s="5"/>
      <c r="Q1635" s="5"/>
      <c r="R1635" s="5"/>
    </row>
    <row r="1636" spans="13:18" x14ac:dyDescent="0.35">
      <c r="M1636" s="5"/>
      <c r="N1636" s="5"/>
      <c r="Q1636" s="5"/>
      <c r="R1636" s="5"/>
    </row>
    <row r="1637" spans="13:18" x14ac:dyDescent="0.35">
      <c r="M1637" s="5"/>
      <c r="N1637" s="5"/>
      <c r="Q1637" s="5"/>
      <c r="R1637" s="5"/>
    </row>
    <row r="1638" spans="13:18" x14ac:dyDescent="0.35">
      <c r="M1638" s="5"/>
      <c r="N1638" s="5"/>
      <c r="Q1638" s="5"/>
      <c r="R1638" s="5"/>
    </row>
    <row r="1639" spans="13:18" x14ac:dyDescent="0.35">
      <c r="M1639" s="5"/>
      <c r="N1639" s="5"/>
      <c r="Q1639" s="5"/>
      <c r="R1639" s="5"/>
    </row>
    <row r="1640" spans="13:18" x14ac:dyDescent="0.35">
      <c r="M1640" s="5"/>
      <c r="N1640" s="5"/>
      <c r="Q1640" s="5"/>
      <c r="R1640" s="5"/>
    </row>
    <row r="1641" spans="13:18" x14ac:dyDescent="0.35">
      <c r="M1641" s="5"/>
      <c r="N1641" s="5"/>
      <c r="Q1641" s="5"/>
      <c r="R1641" s="5"/>
    </row>
    <row r="1642" spans="13:18" x14ac:dyDescent="0.35">
      <c r="M1642" s="5"/>
      <c r="N1642" s="5"/>
      <c r="Q1642" s="5"/>
      <c r="R1642" s="5"/>
    </row>
    <row r="1643" spans="13:18" x14ac:dyDescent="0.35">
      <c r="M1643" s="5"/>
      <c r="N1643" s="5"/>
      <c r="Q1643" s="5"/>
      <c r="R1643" s="5"/>
    </row>
    <row r="1644" spans="13:18" x14ac:dyDescent="0.35">
      <c r="M1644" s="5"/>
      <c r="N1644" s="5"/>
      <c r="Q1644" s="5"/>
      <c r="R1644" s="5"/>
    </row>
    <row r="1645" spans="13:18" x14ac:dyDescent="0.35">
      <c r="M1645" s="5"/>
      <c r="N1645" s="5"/>
      <c r="Q1645" s="5"/>
      <c r="R1645" s="5"/>
    </row>
    <row r="1646" spans="13:18" x14ac:dyDescent="0.35">
      <c r="M1646" s="5"/>
      <c r="N1646" s="5"/>
      <c r="Q1646" s="5"/>
      <c r="R1646" s="5"/>
    </row>
    <row r="1647" spans="13:18" x14ac:dyDescent="0.35">
      <c r="M1647" s="5"/>
      <c r="N1647" s="5"/>
      <c r="Q1647" s="5"/>
      <c r="R1647" s="5"/>
    </row>
    <row r="1648" spans="13:18" x14ac:dyDescent="0.35">
      <c r="M1648" s="5"/>
      <c r="N1648" s="5"/>
      <c r="Q1648" s="5"/>
      <c r="R1648" s="5"/>
    </row>
    <row r="1649" spans="13:18" x14ac:dyDescent="0.35">
      <c r="M1649" s="5"/>
      <c r="N1649" s="5"/>
      <c r="Q1649" s="5"/>
      <c r="R1649" s="5"/>
    </row>
    <row r="1650" spans="13:18" x14ac:dyDescent="0.35">
      <c r="M1650" s="5"/>
      <c r="N1650" s="5"/>
      <c r="Q1650" s="5"/>
      <c r="R1650" s="5"/>
    </row>
    <row r="1651" spans="13:18" x14ac:dyDescent="0.35">
      <c r="M1651" s="5"/>
      <c r="N1651" s="5"/>
      <c r="Q1651" s="5"/>
      <c r="R1651" s="5"/>
    </row>
    <row r="1652" spans="13:18" x14ac:dyDescent="0.35">
      <c r="M1652" s="5"/>
      <c r="N1652" s="5"/>
      <c r="Q1652" s="5"/>
      <c r="R1652" s="5"/>
    </row>
    <row r="1653" spans="13:18" x14ac:dyDescent="0.35">
      <c r="M1653" s="5"/>
      <c r="N1653" s="5"/>
      <c r="Q1653" s="5"/>
      <c r="R1653" s="5"/>
    </row>
    <row r="1654" spans="13:18" x14ac:dyDescent="0.35">
      <c r="M1654" s="5"/>
      <c r="N1654" s="5"/>
      <c r="Q1654" s="5"/>
      <c r="R1654" s="5"/>
    </row>
    <row r="1655" spans="13:18" x14ac:dyDescent="0.35">
      <c r="M1655" s="5"/>
      <c r="N1655" s="5"/>
      <c r="Q1655" s="5"/>
      <c r="R1655" s="5"/>
    </row>
    <row r="1656" spans="13:18" x14ac:dyDescent="0.35">
      <c r="M1656" s="5"/>
      <c r="N1656" s="5"/>
      <c r="Q1656" s="5"/>
      <c r="R1656" s="5"/>
    </row>
    <row r="1657" spans="13:18" x14ac:dyDescent="0.35">
      <c r="M1657" s="5"/>
      <c r="N1657" s="5"/>
      <c r="Q1657" s="5"/>
      <c r="R1657" s="5"/>
    </row>
    <row r="1658" spans="13:18" x14ac:dyDescent="0.35">
      <c r="M1658" s="5"/>
      <c r="N1658" s="5"/>
      <c r="Q1658" s="5"/>
      <c r="R1658" s="5"/>
    </row>
    <row r="1659" spans="13:18" x14ac:dyDescent="0.35">
      <c r="M1659" s="5"/>
      <c r="N1659" s="5"/>
      <c r="Q1659" s="5"/>
      <c r="R1659" s="5"/>
    </row>
    <row r="1660" spans="13:18" x14ac:dyDescent="0.35">
      <c r="M1660" s="5"/>
      <c r="N1660" s="5"/>
      <c r="Q1660" s="5"/>
      <c r="R1660" s="5"/>
    </row>
    <row r="1661" spans="13:18" x14ac:dyDescent="0.35">
      <c r="M1661" s="5"/>
      <c r="N1661" s="5"/>
      <c r="Q1661" s="5"/>
      <c r="R1661" s="5"/>
    </row>
    <row r="1662" spans="13:18" x14ac:dyDescent="0.35">
      <c r="M1662" s="5"/>
      <c r="N1662" s="5"/>
      <c r="Q1662" s="5"/>
      <c r="R1662" s="5"/>
    </row>
    <row r="1663" spans="13:18" x14ac:dyDescent="0.35">
      <c r="M1663" s="5"/>
      <c r="N1663" s="5"/>
      <c r="Q1663" s="5"/>
      <c r="R1663" s="5"/>
    </row>
    <row r="1664" spans="13:18" x14ac:dyDescent="0.35">
      <c r="M1664" s="5"/>
      <c r="N1664" s="5"/>
      <c r="Q1664" s="5"/>
      <c r="R1664" s="5"/>
    </row>
    <row r="1665" spans="13:18" x14ac:dyDescent="0.35">
      <c r="M1665" s="5"/>
      <c r="N1665" s="5"/>
      <c r="Q1665" s="5"/>
      <c r="R1665" s="5"/>
    </row>
    <row r="1666" spans="13:18" x14ac:dyDescent="0.35">
      <c r="M1666" s="5"/>
      <c r="N1666" s="5"/>
      <c r="Q1666" s="5"/>
      <c r="R1666" s="5"/>
    </row>
    <row r="1667" spans="13:18" x14ac:dyDescent="0.35">
      <c r="M1667" s="5"/>
      <c r="N1667" s="5"/>
      <c r="Q1667" s="5"/>
      <c r="R1667" s="5"/>
    </row>
    <row r="1668" spans="13:18" x14ac:dyDescent="0.35">
      <c r="M1668" s="5"/>
      <c r="N1668" s="5"/>
      <c r="Q1668" s="5"/>
      <c r="R1668" s="5"/>
    </row>
    <row r="1669" spans="13:18" x14ac:dyDescent="0.35">
      <c r="M1669" s="5"/>
      <c r="N1669" s="5"/>
      <c r="Q1669" s="5"/>
      <c r="R1669" s="5"/>
    </row>
    <row r="1670" spans="13:18" x14ac:dyDescent="0.35">
      <c r="M1670" s="5"/>
      <c r="N1670" s="5"/>
      <c r="Q1670" s="5"/>
      <c r="R1670" s="5"/>
    </row>
    <row r="1671" spans="13:18" x14ac:dyDescent="0.35">
      <c r="M1671" s="5"/>
      <c r="N1671" s="5"/>
      <c r="Q1671" s="5"/>
      <c r="R1671" s="5"/>
    </row>
    <row r="1672" spans="13:18" x14ac:dyDescent="0.35">
      <c r="M1672" s="5"/>
      <c r="N1672" s="5"/>
      <c r="Q1672" s="5"/>
      <c r="R1672" s="5"/>
    </row>
    <row r="1673" spans="13:18" x14ac:dyDescent="0.35">
      <c r="M1673" s="5"/>
      <c r="N1673" s="5"/>
      <c r="Q1673" s="5"/>
      <c r="R1673" s="5"/>
    </row>
    <row r="1674" spans="13:18" x14ac:dyDescent="0.35">
      <c r="M1674" s="5"/>
      <c r="N1674" s="5"/>
      <c r="Q1674" s="5"/>
      <c r="R1674" s="5"/>
    </row>
    <row r="1675" spans="13:18" x14ac:dyDescent="0.35">
      <c r="M1675" s="5"/>
      <c r="N1675" s="5"/>
      <c r="Q1675" s="5"/>
      <c r="R1675" s="5"/>
    </row>
    <row r="1676" spans="13:18" x14ac:dyDescent="0.35">
      <c r="M1676" s="5"/>
      <c r="N1676" s="5"/>
      <c r="Q1676" s="5"/>
      <c r="R1676" s="5"/>
    </row>
    <row r="1677" spans="13:18" x14ac:dyDescent="0.35">
      <c r="M1677" s="5"/>
      <c r="N1677" s="5"/>
      <c r="Q1677" s="5"/>
      <c r="R1677" s="5"/>
    </row>
    <row r="1678" spans="13:18" x14ac:dyDescent="0.35">
      <c r="M1678" s="5"/>
      <c r="N1678" s="5"/>
      <c r="Q1678" s="5"/>
      <c r="R1678" s="5"/>
    </row>
    <row r="1679" spans="13:18" x14ac:dyDescent="0.35">
      <c r="M1679" s="5"/>
      <c r="N1679" s="5"/>
      <c r="Q1679" s="5"/>
      <c r="R1679" s="5"/>
    </row>
    <row r="1680" spans="13:18" x14ac:dyDescent="0.35">
      <c r="M1680" s="5"/>
      <c r="N1680" s="5"/>
      <c r="Q1680" s="5"/>
      <c r="R1680" s="5"/>
    </row>
    <row r="1681" spans="13:18" x14ac:dyDescent="0.35">
      <c r="M1681" s="5"/>
      <c r="N1681" s="5"/>
      <c r="Q1681" s="5"/>
      <c r="R1681" s="5"/>
    </row>
    <row r="1682" spans="13:18" x14ac:dyDescent="0.35">
      <c r="M1682" s="5"/>
      <c r="N1682" s="5"/>
      <c r="Q1682" s="5"/>
      <c r="R1682" s="5"/>
    </row>
    <row r="1683" spans="13:18" x14ac:dyDescent="0.35">
      <c r="M1683" s="5"/>
      <c r="N1683" s="5"/>
      <c r="Q1683" s="5"/>
      <c r="R1683" s="5"/>
    </row>
    <row r="1684" spans="13:18" x14ac:dyDescent="0.35">
      <c r="M1684" s="5"/>
      <c r="N1684" s="5"/>
      <c r="Q1684" s="5"/>
      <c r="R1684" s="5"/>
    </row>
    <row r="1685" spans="13:18" x14ac:dyDescent="0.35">
      <c r="M1685" s="5"/>
      <c r="N1685" s="5"/>
      <c r="Q1685" s="5"/>
      <c r="R1685" s="5"/>
    </row>
    <row r="1686" spans="13:18" x14ac:dyDescent="0.35">
      <c r="M1686" s="5"/>
      <c r="N1686" s="5"/>
      <c r="Q1686" s="5"/>
      <c r="R1686" s="5"/>
    </row>
    <row r="1687" spans="13:18" x14ac:dyDescent="0.35">
      <c r="M1687" s="5"/>
      <c r="N1687" s="5"/>
      <c r="Q1687" s="5"/>
      <c r="R1687" s="5"/>
    </row>
    <row r="1688" spans="13:18" x14ac:dyDescent="0.35">
      <c r="M1688" s="5"/>
      <c r="N1688" s="5"/>
      <c r="Q1688" s="5"/>
      <c r="R1688" s="5"/>
    </row>
    <row r="1689" spans="13:18" x14ac:dyDescent="0.35">
      <c r="M1689" s="5"/>
      <c r="N1689" s="5"/>
      <c r="Q1689" s="5"/>
      <c r="R1689" s="5"/>
    </row>
    <row r="1690" spans="13:18" x14ac:dyDescent="0.35">
      <c r="M1690" s="5"/>
      <c r="N1690" s="5"/>
      <c r="Q1690" s="5"/>
      <c r="R1690" s="5"/>
    </row>
    <row r="1691" spans="13:18" x14ac:dyDescent="0.35">
      <c r="M1691" s="5"/>
      <c r="N1691" s="5"/>
      <c r="Q1691" s="5"/>
      <c r="R1691" s="5"/>
    </row>
    <row r="1692" spans="13:18" x14ac:dyDescent="0.35">
      <c r="M1692" s="5"/>
      <c r="N1692" s="5"/>
      <c r="Q1692" s="5"/>
      <c r="R1692" s="5"/>
    </row>
    <row r="1693" spans="13:18" x14ac:dyDescent="0.35">
      <c r="M1693" s="5"/>
      <c r="N1693" s="5"/>
      <c r="Q1693" s="5"/>
      <c r="R1693" s="5"/>
    </row>
    <row r="1694" spans="13:18" x14ac:dyDescent="0.35">
      <c r="M1694" s="5"/>
      <c r="N1694" s="5"/>
      <c r="Q1694" s="5"/>
      <c r="R1694" s="5"/>
    </row>
    <row r="1695" spans="13:18" x14ac:dyDescent="0.35">
      <c r="M1695" s="5"/>
      <c r="N1695" s="5"/>
      <c r="Q1695" s="5"/>
      <c r="R1695" s="5"/>
    </row>
    <row r="1696" spans="13:18" x14ac:dyDescent="0.35">
      <c r="M1696" s="5"/>
      <c r="N1696" s="5"/>
      <c r="Q1696" s="5"/>
      <c r="R1696" s="5"/>
    </row>
    <row r="1697" spans="13:18" x14ac:dyDescent="0.35">
      <c r="M1697" s="5"/>
      <c r="N1697" s="5"/>
      <c r="Q1697" s="5"/>
      <c r="R1697" s="5"/>
    </row>
    <row r="1698" spans="13:18" x14ac:dyDescent="0.35">
      <c r="M1698" s="5"/>
      <c r="N1698" s="5"/>
      <c r="Q1698" s="5"/>
      <c r="R1698" s="5"/>
    </row>
    <row r="1699" spans="13:18" x14ac:dyDescent="0.35">
      <c r="M1699" s="5"/>
      <c r="N1699" s="5"/>
      <c r="Q1699" s="5"/>
      <c r="R1699" s="5"/>
    </row>
    <row r="1700" spans="13:18" x14ac:dyDescent="0.35">
      <c r="M1700" s="5"/>
      <c r="N1700" s="5"/>
      <c r="Q1700" s="5"/>
      <c r="R1700" s="5"/>
    </row>
    <row r="1701" spans="13:18" x14ac:dyDescent="0.35">
      <c r="M1701" s="5"/>
      <c r="N1701" s="5"/>
      <c r="Q1701" s="5"/>
      <c r="R1701" s="5"/>
    </row>
    <row r="1702" spans="13:18" x14ac:dyDescent="0.35">
      <c r="M1702" s="5"/>
      <c r="N1702" s="5"/>
      <c r="Q1702" s="5"/>
      <c r="R1702" s="5"/>
    </row>
    <row r="1703" spans="13:18" x14ac:dyDescent="0.35">
      <c r="M1703" s="5"/>
      <c r="N1703" s="5"/>
      <c r="Q1703" s="5"/>
      <c r="R1703" s="5"/>
    </row>
    <row r="1704" spans="13:18" x14ac:dyDescent="0.35">
      <c r="M1704" s="5"/>
      <c r="N1704" s="5"/>
      <c r="Q1704" s="5"/>
      <c r="R1704" s="5"/>
    </row>
    <row r="1705" spans="13:18" x14ac:dyDescent="0.35">
      <c r="M1705" s="5"/>
      <c r="N1705" s="5"/>
      <c r="Q1705" s="5"/>
      <c r="R1705" s="5"/>
    </row>
    <row r="1706" spans="13:18" x14ac:dyDescent="0.35">
      <c r="M1706" s="5"/>
      <c r="N1706" s="5"/>
      <c r="Q1706" s="5"/>
      <c r="R1706" s="5"/>
    </row>
    <row r="1707" spans="13:18" x14ac:dyDescent="0.35">
      <c r="M1707" s="5"/>
      <c r="N1707" s="5"/>
      <c r="Q1707" s="5"/>
      <c r="R1707" s="5"/>
    </row>
    <row r="1708" spans="13:18" x14ac:dyDescent="0.35">
      <c r="M1708" s="5"/>
      <c r="N1708" s="5"/>
      <c r="Q1708" s="5"/>
      <c r="R1708" s="5"/>
    </row>
    <row r="1709" spans="13:18" x14ac:dyDescent="0.35">
      <c r="M1709" s="5"/>
      <c r="N1709" s="5"/>
      <c r="Q1709" s="5"/>
      <c r="R1709" s="5"/>
    </row>
    <row r="1710" spans="13:18" x14ac:dyDescent="0.35">
      <c r="M1710" s="5"/>
      <c r="N1710" s="5"/>
      <c r="Q1710" s="5"/>
      <c r="R1710" s="5"/>
    </row>
    <row r="1711" spans="13:18" x14ac:dyDescent="0.35">
      <c r="M1711" s="5"/>
      <c r="N1711" s="5"/>
      <c r="Q1711" s="5"/>
      <c r="R1711" s="5"/>
    </row>
    <row r="1712" spans="13:18" x14ac:dyDescent="0.35">
      <c r="M1712" s="5"/>
      <c r="N1712" s="5"/>
      <c r="Q1712" s="5"/>
      <c r="R1712" s="5"/>
    </row>
    <row r="1713" spans="13:18" x14ac:dyDescent="0.35">
      <c r="M1713" s="5"/>
      <c r="N1713" s="5"/>
      <c r="Q1713" s="5"/>
      <c r="R1713" s="5"/>
    </row>
    <row r="1714" spans="13:18" x14ac:dyDescent="0.35">
      <c r="M1714" s="5"/>
      <c r="N1714" s="5"/>
      <c r="Q1714" s="5"/>
      <c r="R1714" s="5"/>
    </row>
    <row r="1715" spans="13:18" x14ac:dyDescent="0.35">
      <c r="M1715" s="5"/>
      <c r="N1715" s="5"/>
      <c r="Q1715" s="5"/>
      <c r="R1715" s="5"/>
    </row>
    <row r="1716" spans="13:18" x14ac:dyDescent="0.35">
      <c r="M1716" s="5"/>
      <c r="N1716" s="5"/>
      <c r="Q1716" s="5"/>
      <c r="R1716" s="5"/>
    </row>
    <row r="1717" spans="13:18" x14ac:dyDescent="0.35">
      <c r="M1717" s="5"/>
      <c r="N1717" s="5"/>
      <c r="Q1717" s="5"/>
      <c r="R1717" s="5"/>
    </row>
    <row r="1718" spans="13:18" x14ac:dyDescent="0.35">
      <c r="M1718" s="5"/>
      <c r="N1718" s="5"/>
      <c r="Q1718" s="5"/>
      <c r="R1718" s="5"/>
    </row>
    <row r="1719" spans="13:18" x14ac:dyDescent="0.35">
      <c r="M1719" s="5"/>
      <c r="N1719" s="5"/>
      <c r="Q1719" s="5"/>
      <c r="R1719" s="5"/>
    </row>
    <row r="1720" spans="13:18" x14ac:dyDescent="0.35">
      <c r="M1720" s="5"/>
      <c r="N1720" s="5"/>
      <c r="Q1720" s="5"/>
      <c r="R1720" s="5"/>
    </row>
    <row r="1721" spans="13:18" x14ac:dyDescent="0.35">
      <c r="M1721" s="5"/>
      <c r="N1721" s="5"/>
      <c r="Q1721" s="5"/>
      <c r="R1721" s="5"/>
    </row>
    <row r="1722" spans="13:18" x14ac:dyDescent="0.35">
      <c r="M1722" s="5"/>
      <c r="N1722" s="5"/>
      <c r="Q1722" s="5"/>
      <c r="R1722" s="5"/>
    </row>
    <row r="1723" spans="13:18" x14ac:dyDescent="0.35">
      <c r="M1723" s="5"/>
      <c r="N1723" s="5"/>
      <c r="Q1723" s="5"/>
      <c r="R1723" s="5"/>
    </row>
    <row r="1724" spans="13:18" x14ac:dyDescent="0.35">
      <c r="M1724" s="5"/>
      <c r="N1724" s="5"/>
      <c r="Q1724" s="5"/>
      <c r="R1724" s="5"/>
    </row>
    <row r="1725" spans="13:18" x14ac:dyDescent="0.35">
      <c r="M1725" s="5"/>
      <c r="N1725" s="5"/>
      <c r="Q1725" s="5"/>
      <c r="R1725" s="5"/>
    </row>
    <row r="1726" spans="13:18" x14ac:dyDescent="0.35">
      <c r="M1726" s="5"/>
      <c r="N1726" s="5"/>
      <c r="Q1726" s="5"/>
      <c r="R1726" s="5"/>
    </row>
    <row r="1727" spans="13:18" x14ac:dyDescent="0.35">
      <c r="M1727" s="5"/>
      <c r="N1727" s="5"/>
      <c r="Q1727" s="5"/>
      <c r="R1727" s="5"/>
    </row>
    <row r="1728" spans="13:18" x14ac:dyDescent="0.35">
      <c r="M1728" s="5"/>
      <c r="N1728" s="5"/>
      <c r="Q1728" s="5"/>
      <c r="R1728" s="5"/>
    </row>
    <row r="1729" spans="13:18" x14ac:dyDescent="0.35">
      <c r="M1729" s="5"/>
      <c r="N1729" s="5"/>
      <c r="Q1729" s="5"/>
      <c r="R1729" s="5"/>
    </row>
    <row r="1730" spans="13:18" x14ac:dyDescent="0.35">
      <c r="M1730" s="5"/>
      <c r="N1730" s="5"/>
      <c r="Q1730" s="5"/>
      <c r="R1730" s="5"/>
    </row>
    <row r="1731" spans="13:18" x14ac:dyDescent="0.35">
      <c r="M1731" s="5"/>
      <c r="N1731" s="5"/>
      <c r="Q1731" s="5"/>
      <c r="R1731" s="5"/>
    </row>
    <row r="1732" spans="13:18" x14ac:dyDescent="0.35">
      <c r="M1732" s="5"/>
      <c r="N1732" s="5"/>
      <c r="Q1732" s="5"/>
      <c r="R1732" s="5"/>
    </row>
    <row r="1733" spans="13:18" x14ac:dyDescent="0.35">
      <c r="M1733" s="5"/>
      <c r="N1733" s="5"/>
      <c r="Q1733" s="5"/>
      <c r="R1733" s="5"/>
    </row>
    <row r="1734" spans="13:18" x14ac:dyDescent="0.35">
      <c r="M1734" s="5"/>
      <c r="N1734" s="5"/>
      <c r="Q1734" s="5"/>
      <c r="R1734" s="5"/>
    </row>
    <row r="1735" spans="13:18" x14ac:dyDescent="0.35">
      <c r="M1735" s="5"/>
      <c r="N1735" s="5"/>
      <c r="Q1735" s="5"/>
      <c r="R1735" s="5"/>
    </row>
    <row r="1736" spans="13:18" x14ac:dyDescent="0.35">
      <c r="M1736" s="5"/>
      <c r="N1736" s="5"/>
      <c r="Q1736" s="5"/>
      <c r="R1736" s="5"/>
    </row>
    <row r="1737" spans="13:18" x14ac:dyDescent="0.35">
      <c r="M1737" s="5"/>
      <c r="N1737" s="5"/>
      <c r="Q1737" s="5"/>
      <c r="R1737" s="5"/>
    </row>
    <row r="1738" spans="13:18" x14ac:dyDescent="0.35">
      <c r="M1738" s="5"/>
      <c r="N1738" s="5"/>
      <c r="Q1738" s="5"/>
      <c r="R1738" s="5"/>
    </row>
    <row r="1739" spans="13:18" x14ac:dyDescent="0.35">
      <c r="M1739" s="5"/>
      <c r="N1739" s="5"/>
      <c r="Q1739" s="5"/>
      <c r="R1739" s="5"/>
    </row>
    <row r="1740" spans="13:18" x14ac:dyDescent="0.35">
      <c r="M1740" s="5"/>
      <c r="N1740" s="5"/>
      <c r="Q1740" s="5"/>
      <c r="R1740" s="5"/>
    </row>
    <row r="1741" spans="13:18" x14ac:dyDescent="0.35">
      <c r="M1741" s="5"/>
      <c r="N1741" s="5"/>
      <c r="Q1741" s="5"/>
      <c r="R1741" s="5"/>
    </row>
    <row r="1742" spans="13:18" x14ac:dyDescent="0.35">
      <c r="M1742" s="5"/>
      <c r="N1742" s="5"/>
      <c r="Q1742" s="5"/>
      <c r="R1742" s="5"/>
    </row>
    <row r="1743" spans="13:18" x14ac:dyDescent="0.35">
      <c r="M1743" s="5"/>
      <c r="N1743" s="5"/>
      <c r="Q1743" s="5"/>
      <c r="R1743" s="5"/>
    </row>
    <row r="1744" spans="13:18" x14ac:dyDescent="0.35">
      <c r="M1744" s="5"/>
      <c r="N1744" s="5"/>
      <c r="Q1744" s="5"/>
      <c r="R1744" s="5"/>
    </row>
    <row r="1745" spans="13:18" x14ac:dyDescent="0.35">
      <c r="M1745" s="5"/>
      <c r="N1745" s="5"/>
      <c r="Q1745" s="5"/>
      <c r="R1745" s="5"/>
    </row>
    <row r="1746" spans="13:18" x14ac:dyDescent="0.35">
      <c r="M1746" s="5"/>
      <c r="N1746" s="5"/>
      <c r="Q1746" s="5"/>
      <c r="R1746" s="5"/>
    </row>
    <row r="1747" spans="13:18" x14ac:dyDescent="0.35">
      <c r="M1747" s="5"/>
      <c r="N1747" s="5"/>
      <c r="Q1747" s="5"/>
      <c r="R1747" s="5"/>
    </row>
    <row r="1748" spans="13:18" x14ac:dyDescent="0.35">
      <c r="M1748" s="5"/>
      <c r="N1748" s="5"/>
      <c r="Q1748" s="5"/>
      <c r="R1748" s="5"/>
    </row>
    <row r="1749" spans="13:18" x14ac:dyDescent="0.35">
      <c r="M1749" s="5"/>
      <c r="N1749" s="5"/>
      <c r="Q1749" s="5"/>
      <c r="R1749" s="5"/>
    </row>
    <row r="1750" spans="13:18" x14ac:dyDescent="0.35">
      <c r="M1750" s="5"/>
      <c r="N1750" s="5"/>
      <c r="Q1750" s="5"/>
      <c r="R1750" s="5"/>
    </row>
    <row r="1751" spans="13:18" x14ac:dyDescent="0.35">
      <c r="M1751" s="5"/>
      <c r="N1751" s="5"/>
      <c r="Q1751" s="5"/>
      <c r="R1751" s="5"/>
    </row>
    <row r="1752" spans="13:18" x14ac:dyDescent="0.35">
      <c r="M1752" s="5"/>
      <c r="N1752" s="5"/>
      <c r="Q1752" s="5"/>
      <c r="R1752" s="5"/>
    </row>
    <row r="1753" spans="13:18" x14ac:dyDescent="0.35">
      <c r="M1753" s="5"/>
      <c r="N1753" s="5"/>
      <c r="Q1753" s="5"/>
      <c r="R1753" s="5"/>
    </row>
    <row r="1754" spans="13:18" x14ac:dyDescent="0.35">
      <c r="M1754" s="5"/>
      <c r="N1754" s="5"/>
      <c r="Q1754" s="5"/>
      <c r="R1754" s="5"/>
    </row>
    <row r="1755" spans="13:18" x14ac:dyDescent="0.35">
      <c r="M1755" s="5"/>
      <c r="N1755" s="5"/>
      <c r="Q1755" s="5"/>
      <c r="R1755" s="5"/>
    </row>
    <row r="1756" spans="13:18" x14ac:dyDescent="0.35">
      <c r="M1756" s="5"/>
      <c r="N1756" s="5"/>
      <c r="Q1756" s="5"/>
      <c r="R1756" s="5"/>
    </row>
    <row r="1757" spans="13:18" x14ac:dyDescent="0.35">
      <c r="M1757" s="5"/>
      <c r="N1757" s="5"/>
      <c r="Q1757" s="5"/>
      <c r="R1757" s="5"/>
    </row>
    <row r="1758" spans="13:18" x14ac:dyDescent="0.35">
      <c r="M1758" s="5"/>
      <c r="N1758" s="5"/>
      <c r="Q1758" s="5"/>
      <c r="R1758" s="5"/>
    </row>
    <row r="1759" spans="13:18" x14ac:dyDescent="0.35">
      <c r="M1759" s="5"/>
      <c r="N1759" s="5"/>
      <c r="Q1759" s="5"/>
      <c r="R1759" s="5"/>
    </row>
    <row r="1760" spans="13:18" x14ac:dyDescent="0.35">
      <c r="M1760" s="5"/>
      <c r="N1760" s="5"/>
      <c r="Q1760" s="5"/>
      <c r="R1760" s="5"/>
    </row>
    <row r="1761" spans="13:18" x14ac:dyDescent="0.35">
      <c r="M1761" s="5"/>
      <c r="N1761" s="5"/>
      <c r="Q1761" s="5"/>
      <c r="R1761" s="5"/>
    </row>
    <row r="1762" spans="13:18" x14ac:dyDescent="0.35">
      <c r="M1762" s="5"/>
      <c r="N1762" s="5"/>
      <c r="Q1762" s="5"/>
      <c r="R1762" s="5"/>
    </row>
    <row r="1763" spans="13:18" x14ac:dyDescent="0.35">
      <c r="M1763" s="5"/>
      <c r="N1763" s="5"/>
      <c r="Q1763" s="5"/>
      <c r="R1763" s="5"/>
    </row>
    <row r="1764" spans="13:18" x14ac:dyDescent="0.35">
      <c r="M1764" s="5"/>
      <c r="N1764" s="5"/>
      <c r="Q1764" s="5"/>
      <c r="R1764" s="5"/>
    </row>
    <row r="1765" spans="13:18" x14ac:dyDescent="0.35">
      <c r="M1765" s="5"/>
      <c r="N1765" s="5"/>
      <c r="Q1765" s="5"/>
      <c r="R1765" s="5"/>
    </row>
    <row r="1766" spans="13:18" x14ac:dyDescent="0.35">
      <c r="M1766" s="5"/>
      <c r="N1766" s="5"/>
      <c r="Q1766" s="5"/>
      <c r="R1766" s="5"/>
    </row>
    <row r="1767" spans="13:18" x14ac:dyDescent="0.35">
      <c r="M1767" s="5"/>
      <c r="N1767" s="5"/>
      <c r="Q1767" s="5"/>
      <c r="R1767" s="5"/>
    </row>
    <row r="1768" spans="13:18" x14ac:dyDescent="0.35">
      <c r="M1768" s="5"/>
      <c r="N1768" s="5"/>
      <c r="Q1768" s="5"/>
      <c r="R1768" s="5"/>
    </row>
    <row r="1769" spans="13:18" x14ac:dyDescent="0.35">
      <c r="M1769" s="5"/>
      <c r="N1769" s="5"/>
      <c r="Q1769" s="5"/>
      <c r="R1769" s="5"/>
    </row>
    <row r="1770" spans="13:18" x14ac:dyDescent="0.35">
      <c r="M1770" s="5"/>
      <c r="N1770" s="5"/>
      <c r="Q1770" s="5"/>
      <c r="R1770" s="5"/>
    </row>
    <row r="1771" spans="13:18" x14ac:dyDescent="0.35">
      <c r="M1771" s="5"/>
      <c r="N1771" s="5"/>
      <c r="Q1771" s="5"/>
      <c r="R1771" s="5"/>
    </row>
    <row r="1772" spans="13:18" x14ac:dyDescent="0.35">
      <c r="M1772" s="5"/>
      <c r="N1772" s="5"/>
      <c r="Q1772" s="5"/>
      <c r="R1772" s="5"/>
    </row>
    <row r="1773" spans="13:18" x14ac:dyDescent="0.35">
      <c r="M1773" s="5"/>
      <c r="N1773" s="5"/>
      <c r="Q1773" s="5"/>
      <c r="R1773" s="5"/>
    </row>
    <row r="1774" spans="13:18" x14ac:dyDescent="0.35">
      <c r="M1774" s="5"/>
      <c r="N1774" s="5"/>
      <c r="Q1774" s="5"/>
      <c r="R1774" s="5"/>
    </row>
    <row r="1775" spans="13:18" x14ac:dyDescent="0.35">
      <c r="M1775" s="5"/>
      <c r="N1775" s="5"/>
      <c r="Q1775" s="5"/>
      <c r="R1775" s="5"/>
    </row>
    <row r="1776" spans="13:18" x14ac:dyDescent="0.35">
      <c r="M1776" s="5"/>
      <c r="N1776" s="5"/>
      <c r="Q1776" s="5"/>
      <c r="R1776" s="5"/>
    </row>
    <row r="1777" spans="13:18" x14ac:dyDescent="0.35">
      <c r="M1777" s="5"/>
      <c r="N1777" s="5"/>
      <c r="Q1777" s="5"/>
      <c r="R1777" s="5"/>
    </row>
    <row r="1778" spans="13:18" x14ac:dyDescent="0.35">
      <c r="M1778" s="5"/>
      <c r="N1778" s="5"/>
      <c r="Q1778" s="5"/>
      <c r="R1778" s="5"/>
    </row>
    <row r="1779" spans="13:18" x14ac:dyDescent="0.35">
      <c r="M1779" s="5"/>
      <c r="N1779" s="5"/>
      <c r="Q1779" s="5"/>
      <c r="R1779" s="5"/>
    </row>
    <row r="1780" spans="13:18" x14ac:dyDescent="0.35">
      <c r="M1780" s="5"/>
      <c r="N1780" s="5"/>
      <c r="Q1780" s="5"/>
      <c r="R1780" s="5"/>
    </row>
    <row r="1781" spans="13:18" x14ac:dyDescent="0.35">
      <c r="M1781" s="5"/>
      <c r="N1781" s="5"/>
      <c r="Q1781" s="5"/>
      <c r="R1781" s="5"/>
    </row>
    <row r="1782" spans="13:18" x14ac:dyDescent="0.35">
      <c r="M1782" s="5"/>
      <c r="N1782" s="5"/>
      <c r="Q1782" s="5"/>
      <c r="R1782" s="5"/>
    </row>
    <row r="1783" spans="13:18" x14ac:dyDescent="0.35">
      <c r="M1783" s="5"/>
      <c r="N1783" s="5"/>
      <c r="Q1783" s="5"/>
      <c r="R1783" s="5"/>
    </row>
    <row r="1784" spans="13:18" x14ac:dyDescent="0.35">
      <c r="M1784" s="5"/>
      <c r="N1784" s="5"/>
      <c r="Q1784" s="5"/>
      <c r="R1784" s="5"/>
    </row>
    <row r="1785" spans="13:18" x14ac:dyDescent="0.35">
      <c r="M1785" s="5"/>
      <c r="N1785" s="5"/>
      <c r="Q1785" s="5"/>
      <c r="R1785" s="5"/>
    </row>
    <row r="1786" spans="13:18" x14ac:dyDescent="0.35">
      <c r="M1786" s="5"/>
      <c r="N1786" s="5"/>
      <c r="Q1786" s="5"/>
      <c r="R1786" s="5"/>
    </row>
    <row r="1787" spans="13:18" x14ac:dyDescent="0.35">
      <c r="M1787" s="5"/>
      <c r="N1787" s="5"/>
      <c r="Q1787" s="5"/>
      <c r="R1787" s="5"/>
    </row>
    <row r="1788" spans="13:18" x14ac:dyDescent="0.35">
      <c r="M1788" s="5"/>
      <c r="N1788" s="5"/>
      <c r="Q1788" s="5"/>
      <c r="R1788" s="5"/>
    </row>
    <row r="1789" spans="13:18" x14ac:dyDescent="0.35">
      <c r="M1789" s="5"/>
      <c r="N1789" s="5"/>
      <c r="Q1789" s="5"/>
      <c r="R1789" s="5"/>
    </row>
    <row r="1790" spans="13:18" x14ac:dyDescent="0.35">
      <c r="M1790" s="5"/>
      <c r="N1790" s="5"/>
      <c r="Q1790" s="5"/>
      <c r="R1790" s="5"/>
    </row>
    <row r="1791" spans="13:18" x14ac:dyDescent="0.35">
      <c r="M1791" s="5"/>
      <c r="N1791" s="5"/>
      <c r="Q1791" s="5"/>
      <c r="R1791" s="5"/>
    </row>
    <row r="1792" spans="13:18" x14ac:dyDescent="0.35">
      <c r="M1792" s="5"/>
      <c r="N1792" s="5"/>
      <c r="Q1792" s="5"/>
      <c r="R1792" s="5"/>
    </row>
    <row r="1793" spans="13:18" x14ac:dyDescent="0.35">
      <c r="M1793" s="5"/>
      <c r="N1793" s="5"/>
      <c r="Q1793" s="5"/>
      <c r="R1793" s="5"/>
    </row>
    <row r="1794" spans="13:18" x14ac:dyDescent="0.35">
      <c r="M1794" s="5"/>
      <c r="N1794" s="5"/>
      <c r="Q1794" s="5"/>
      <c r="R1794" s="5"/>
    </row>
    <row r="1795" spans="13:18" x14ac:dyDescent="0.35">
      <c r="M1795" s="5"/>
      <c r="N1795" s="5"/>
      <c r="Q1795" s="5"/>
      <c r="R1795" s="5"/>
    </row>
    <row r="1796" spans="13:18" x14ac:dyDescent="0.35">
      <c r="M1796" s="5"/>
      <c r="N1796" s="5"/>
      <c r="Q1796" s="5"/>
      <c r="R1796" s="5"/>
    </row>
    <row r="1797" spans="13:18" x14ac:dyDescent="0.35">
      <c r="M1797" s="5"/>
      <c r="N1797" s="5"/>
      <c r="Q1797" s="5"/>
      <c r="R1797" s="5"/>
    </row>
    <row r="1798" spans="13:18" x14ac:dyDescent="0.35">
      <c r="M1798" s="5"/>
      <c r="N1798" s="5"/>
      <c r="Q1798" s="5"/>
      <c r="R1798" s="5"/>
    </row>
    <row r="1799" spans="13:18" x14ac:dyDescent="0.35">
      <c r="M1799" s="5"/>
      <c r="N1799" s="5"/>
      <c r="Q1799" s="5"/>
      <c r="R1799" s="5"/>
    </row>
    <row r="1800" spans="13:18" x14ac:dyDescent="0.35">
      <c r="M1800" s="5"/>
      <c r="N1800" s="5"/>
      <c r="Q1800" s="5"/>
      <c r="R1800" s="5"/>
    </row>
    <row r="1801" spans="13:18" x14ac:dyDescent="0.35">
      <c r="M1801" s="5"/>
      <c r="N1801" s="5"/>
      <c r="Q1801" s="5"/>
      <c r="R1801" s="5"/>
    </row>
    <row r="1802" spans="13:18" x14ac:dyDescent="0.35">
      <c r="M1802" s="5"/>
      <c r="N1802" s="5"/>
      <c r="Q1802" s="5"/>
      <c r="R1802" s="5"/>
    </row>
    <row r="1803" spans="13:18" x14ac:dyDescent="0.35">
      <c r="M1803" s="5"/>
      <c r="N1803" s="5"/>
      <c r="Q1803" s="5"/>
      <c r="R1803" s="5"/>
    </row>
    <row r="1804" spans="13:18" x14ac:dyDescent="0.35">
      <c r="M1804" s="5"/>
      <c r="N1804" s="5"/>
      <c r="Q1804" s="5"/>
      <c r="R1804" s="5"/>
    </row>
    <row r="1805" spans="13:18" x14ac:dyDescent="0.35">
      <c r="M1805" s="5"/>
      <c r="N1805" s="5"/>
      <c r="Q1805" s="5"/>
      <c r="R1805" s="5"/>
    </row>
    <row r="1806" spans="13:18" x14ac:dyDescent="0.35">
      <c r="M1806" s="5"/>
      <c r="N1806" s="5"/>
      <c r="Q1806" s="5"/>
      <c r="R1806" s="5"/>
    </row>
    <row r="1807" spans="13:18" x14ac:dyDescent="0.35">
      <c r="M1807" s="5"/>
      <c r="N1807" s="5"/>
      <c r="Q1807" s="5"/>
      <c r="R1807" s="5"/>
    </row>
    <row r="1808" spans="13:18" x14ac:dyDescent="0.35">
      <c r="M1808" s="5"/>
      <c r="N1808" s="5"/>
      <c r="Q1808" s="5"/>
      <c r="R1808" s="5"/>
    </row>
    <row r="1809" spans="13:18" x14ac:dyDescent="0.35">
      <c r="M1809" s="5"/>
      <c r="N1809" s="5"/>
      <c r="Q1809" s="5"/>
      <c r="R1809" s="5"/>
    </row>
    <row r="1810" spans="13:18" x14ac:dyDescent="0.35">
      <c r="M1810" s="5"/>
      <c r="N1810" s="5"/>
      <c r="Q1810" s="5"/>
      <c r="R1810" s="5"/>
    </row>
    <row r="1811" spans="13:18" x14ac:dyDescent="0.35">
      <c r="M1811" s="5"/>
      <c r="N1811" s="5"/>
      <c r="Q1811" s="5"/>
      <c r="R1811" s="5"/>
    </row>
    <row r="1812" spans="13:18" x14ac:dyDescent="0.35">
      <c r="M1812" s="5"/>
      <c r="N1812" s="5"/>
      <c r="Q1812" s="5"/>
      <c r="R1812" s="5"/>
    </row>
    <row r="1813" spans="13:18" x14ac:dyDescent="0.35">
      <c r="M1813" s="5"/>
      <c r="N1813" s="5"/>
      <c r="Q1813" s="5"/>
      <c r="R1813" s="5"/>
    </row>
    <row r="1814" spans="13:18" x14ac:dyDescent="0.35">
      <c r="M1814" s="5"/>
      <c r="N1814" s="5"/>
      <c r="Q1814" s="5"/>
      <c r="R1814" s="5"/>
    </row>
    <row r="1815" spans="13:18" x14ac:dyDescent="0.35">
      <c r="M1815" s="5"/>
      <c r="N1815" s="5"/>
      <c r="Q1815" s="5"/>
      <c r="R1815" s="5"/>
    </row>
    <row r="1816" spans="13:18" x14ac:dyDescent="0.35">
      <c r="M1816" s="5"/>
      <c r="N1816" s="5"/>
      <c r="Q1816" s="5"/>
      <c r="R1816" s="5"/>
    </row>
    <row r="1817" spans="13:18" x14ac:dyDescent="0.35">
      <c r="M1817" s="5"/>
      <c r="N1817" s="5"/>
      <c r="Q1817" s="5"/>
      <c r="R1817" s="5"/>
    </row>
    <row r="1818" spans="13:18" x14ac:dyDescent="0.35">
      <c r="M1818" s="5"/>
      <c r="N1818" s="5"/>
      <c r="Q1818" s="5"/>
      <c r="R1818" s="5"/>
    </row>
    <row r="1819" spans="13:18" x14ac:dyDescent="0.35">
      <c r="M1819" s="5"/>
      <c r="N1819" s="5"/>
      <c r="Q1819" s="5"/>
      <c r="R1819" s="5"/>
    </row>
    <row r="1820" spans="13:18" x14ac:dyDescent="0.35">
      <c r="M1820" s="5"/>
      <c r="N1820" s="5"/>
      <c r="Q1820" s="5"/>
      <c r="R1820" s="5"/>
    </row>
    <row r="1821" spans="13:18" x14ac:dyDescent="0.35">
      <c r="M1821" s="5"/>
      <c r="N1821" s="5"/>
      <c r="Q1821" s="5"/>
      <c r="R1821" s="5"/>
    </row>
    <row r="1822" spans="13:18" x14ac:dyDescent="0.35">
      <c r="M1822" s="5"/>
      <c r="N1822" s="5"/>
      <c r="Q1822" s="5"/>
      <c r="R1822" s="5"/>
    </row>
    <row r="1823" spans="13:18" x14ac:dyDescent="0.35">
      <c r="M1823" s="5"/>
      <c r="N1823" s="5"/>
      <c r="Q1823" s="5"/>
      <c r="R1823" s="5"/>
    </row>
    <row r="1824" spans="13:18" x14ac:dyDescent="0.35">
      <c r="M1824" s="5"/>
      <c r="N1824" s="5"/>
      <c r="Q1824" s="5"/>
      <c r="R1824" s="5"/>
    </row>
    <row r="1825" spans="13:18" x14ac:dyDescent="0.35">
      <c r="M1825" s="5"/>
      <c r="N1825" s="5"/>
      <c r="Q1825" s="5"/>
      <c r="R1825" s="5"/>
    </row>
    <row r="1826" spans="13:18" x14ac:dyDescent="0.35">
      <c r="M1826" s="5"/>
      <c r="N1826" s="5"/>
      <c r="Q1826" s="5"/>
      <c r="R1826" s="5"/>
    </row>
    <row r="1827" spans="13:18" x14ac:dyDescent="0.35">
      <c r="M1827" s="5"/>
      <c r="N1827" s="5"/>
      <c r="Q1827" s="5"/>
      <c r="R1827" s="5"/>
    </row>
    <row r="1828" spans="13:18" x14ac:dyDescent="0.35">
      <c r="M1828" s="5"/>
      <c r="N1828" s="5"/>
      <c r="Q1828" s="5"/>
      <c r="R1828" s="5"/>
    </row>
    <row r="1829" spans="13:18" x14ac:dyDescent="0.35">
      <c r="M1829" s="5"/>
      <c r="N1829" s="5"/>
      <c r="Q1829" s="5"/>
      <c r="R1829" s="5"/>
    </row>
    <row r="1830" spans="13:18" x14ac:dyDescent="0.35">
      <c r="M1830" s="5"/>
      <c r="N1830" s="5"/>
      <c r="Q1830" s="5"/>
      <c r="R1830" s="5"/>
    </row>
    <row r="1831" spans="13:18" x14ac:dyDescent="0.35">
      <c r="M1831" s="5"/>
      <c r="N1831" s="5"/>
      <c r="Q1831" s="5"/>
      <c r="R1831" s="5"/>
    </row>
    <row r="1832" spans="13:18" x14ac:dyDescent="0.35">
      <c r="M1832" s="5"/>
      <c r="N1832" s="5"/>
      <c r="Q1832" s="5"/>
      <c r="R1832" s="5"/>
    </row>
    <row r="1833" spans="13:18" x14ac:dyDescent="0.35">
      <c r="M1833" s="5"/>
      <c r="N1833" s="5"/>
      <c r="Q1833" s="5"/>
      <c r="R1833" s="5"/>
    </row>
    <row r="1834" spans="13:18" x14ac:dyDescent="0.35">
      <c r="M1834" s="5"/>
      <c r="N1834" s="5"/>
      <c r="Q1834" s="5"/>
      <c r="R1834" s="5"/>
    </row>
    <row r="1835" spans="13:18" x14ac:dyDescent="0.35">
      <c r="M1835" s="5"/>
      <c r="N1835" s="5"/>
      <c r="Q1835" s="5"/>
      <c r="R1835" s="5"/>
    </row>
    <row r="1836" spans="13:18" x14ac:dyDescent="0.35">
      <c r="M1836" s="5"/>
      <c r="N1836" s="5"/>
      <c r="Q1836" s="5"/>
      <c r="R1836" s="5"/>
    </row>
    <row r="1837" spans="13:18" x14ac:dyDescent="0.35">
      <c r="M1837" s="5"/>
      <c r="N1837" s="5"/>
      <c r="Q1837" s="5"/>
      <c r="R1837" s="5"/>
    </row>
    <row r="1838" spans="13:18" x14ac:dyDescent="0.35">
      <c r="M1838" s="5"/>
      <c r="N1838" s="5"/>
      <c r="Q1838" s="5"/>
      <c r="R1838" s="5"/>
    </row>
    <row r="1839" spans="13:18" x14ac:dyDescent="0.35">
      <c r="M1839" s="5"/>
      <c r="N1839" s="5"/>
      <c r="Q1839" s="5"/>
      <c r="R1839" s="5"/>
    </row>
    <row r="1840" spans="13:18" x14ac:dyDescent="0.35">
      <c r="M1840" s="5"/>
      <c r="N1840" s="5"/>
      <c r="Q1840" s="5"/>
      <c r="R1840" s="5"/>
    </row>
    <row r="1841" spans="13:18" x14ac:dyDescent="0.35">
      <c r="M1841" s="5"/>
      <c r="N1841" s="5"/>
      <c r="Q1841" s="5"/>
      <c r="R1841" s="5"/>
    </row>
    <row r="1842" spans="13:18" x14ac:dyDescent="0.35">
      <c r="M1842" s="5"/>
      <c r="N1842" s="5"/>
      <c r="Q1842" s="5"/>
      <c r="R1842" s="5"/>
    </row>
    <row r="1843" spans="13:18" x14ac:dyDescent="0.35">
      <c r="M1843" s="5"/>
      <c r="N1843" s="5"/>
      <c r="Q1843" s="5"/>
      <c r="R1843" s="5"/>
    </row>
    <row r="1844" spans="13:18" x14ac:dyDescent="0.35">
      <c r="M1844" s="5"/>
      <c r="N1844" s="5"/>
      <c r="Q1844" s="5"/>
      <c r="R1844" s="5"/>
    </row>
    <row r="1845" spans="13:18" x14ac:dyDescent="0.35">
      <c r="M1845" s="5"/>
      <c r="N1845" s="5"/>
      <c r="Q1845" s="5"/>
      <c r="R1845" s="5"/>
    </row>
    <row r="1846" spans="13:18" x14ac:dyDescent="0.35">
      <c r="M1846" s="5"/>
      <c r="N1846" s="5"/>
      <c r="Q1846" s="5"/>
      <c r="R1846" s="5"/>
    </row>
    <row r="1847" spans="13:18" x14ac:dyDescent="0.35">
      <c r="M1847" s="5"/>
      <c r="N1847" s="5"/>
      <c r="Q1847" s="5"/>
      <c r="R1847" s="5"/>
    </row>
    <row r="1848" spans="13:18" x14ac:dyDescent="0.35">
      <c r="M1848" s="5"/>
      <c r="N1848" s="5"/>
      <c r="Q1848" s="5"/>
      <c r="R1848" s="5"/>
    </row>
    <row r="1849" spans="13:18" x14ac:dyDescent="0.35">
      <c r="M1849" s="5"/>
      <c r="N1849" s="5"/>
      <c r="Q1849" s="5"/>
      <c r="R1849" s="5"/>
    </row>
    <row r="1850" spans="13:18" x14ac:dyDescent="0.35">
      <c r="M1850" s="5"/>
      <c r="N1850" s="5"/>
      <c r="Q1850" s="5"/>
      <c r="R1850" s="5"/>
    </row>
    <row r="1851" spans="13:18" x14ac:dyDescent="0.35">
      <c r="M1851" s="5"/>
      <c r="N1851" s="5"/>
      <c r="Q1851" s="5"/>
      <c r="R1851" s="5"/>
    </row>
    <row r="1852" spans="13:18" x14ac:dyDescent="0.35">
      <c r="M1852" s="5"/>
      <c r="N1852" s="5"/>
      <c r="Q1852" s="5"/>
      <c r="R1852" s="5"/>
    </row>
    <row r="1853" spans="13:18" x14ac:dyDescent="0.35">
      <c r="M1853" s="5"/>
      <c r="N1853" s="5"/>
      <c r="Q1853" s="5"/>
      <c r="R1853" s="5"/>
    </row>
    <row r="1854" spans="13:18" x14ac:dyDescent="0.35">
      <c r="M1854" s="5"/>
      <c r="N1854" s="5"/>
      <c r="Q1854" s="5"/>
      <c r="R1854" s="5"/>
    </row>
    <row r="1855" spans="13:18" x14ac:dyDescent="0.35">
      <c r="M1855" s="5"/>
      <c r="N1855" s="5"/>
      <c r="Q1855" s="5"/>
      <c r="R1855" s="5"/>
    </row>
    <row r="1856" spans="13:18" x14ac:dyDescent="0.35">
      <c r="M1856" s="5"/>
      <c r="N1856" s="5"/>
      <c r="Q1856" s="5"/>
      <c r="R1856" s="5"/>
    </row>
    <row r="1857" spans="13:18" x14ac:dyDescent="0.35">
      <c r="M1857" s="5"/>
      <c r="N1857" s="5"/>
      <c r="Q1857" s="5"/>
      <c r="R1857" s="5"/>
    </row>
    <row r="1858" spans="13:18" x14ac:dyDescent="0.35">
      <c r="M1858" s="5"/>
      <c r="N1858" s="5"/>
      <c r="Q1858" s="5"/>
      <c r="R1858" s="5"/>
    </row>
    <row r="1859" spans="13:18" x14ac:dyDescent="0.35">
      <c r="M1859" s="5"/>
      <c r="N1859" s="5"/>
      <c r="Q1859" s="5"/>
      <c r="R1859" s="5"/>
    </row>
    <row r="1860" spans="13:18" x14ac:dyDescent="0.35">
      <c r="M1860" s="5"/>
      <c r="N1860" s="5"/>
      <c r="Q1860" s="5"/>
      <c r="R1860" s="5"/>
    </row>
    <row r="1861" spans="13:18" x14ac:dyDescent="0.35">
      <c r="M1861" s="5"/>
      <c r="N1861" s="5"/>
      <c r="Q1861" s="5"/>
      <c r="R1861" s="5"/>
    </row>
    <row r="1862" spans="13:18" x14ac:dyDescent="0.35">
      <c r="M1862" s="5"/>
      <c r="N1862" s="5"/>
      <c r="Q1862" s="5"/>
      <c r="R1862" s="5"/>
    </row>
    <row r="1863" spans="13:18" x14ac:dyDescent="0.35">
      <c r="M1863" s="5"/>
      <c r="N1863" s="5"/>
      <c r="Q1863" s="5"/>
      <c r="R1863" s="5"/>
    </row>
    <row r="1864" spans="13:18" x14ac:dyDescent="0.35">
      <c r="M1864" s="5"/>
      <c r="N1864" s="5"/>
      <c r="Q1864" s="5"/>
      <c r="R1864" s="5"/>
    </row>
    <row r="1865" spans="13:18" x14ac:dyDescent="0.35">
      <c r="M1865" s="5"/>
      <c r="N1865" s="5"/>
      <c r="Q1865" s="5"/>
      <c r="R1865" s="5"/>
    </row>
    <row r="1866" spans="13:18" x14ac:dyDescent="0.35">
      <c r="M1866" s="5"/>
      <c r="N1866" s="5"/>
      <c r="Q1866" s="5"/>
      <c r="R1866" s="5"/>
    </row>
    <row r="1867" spans="13:18" x14ac:dyDescent="0.35">
      <c r="M1867" s="5"/>
      <c r="N1867" s="5"/>
      <c r="Q1867" s="5"/>
      <c r="R1867" s="5"/>
    </row>
    <row r="1868" spans="13:18" x14ac:dyDescent="0.35">
      <c r="M1868" s="5"/>
      <c r="N1868" s="5"/>
      <c r="Q1868" s="5"/>
      <c r="R1868" s="5"/>
    </row>
    <row r="1869" spans="13:18" x14ac:dyDescent="0.35">
      <c r="M1869" s="5"/>
      <c r="N1869" s="5"/>
      <c r="Q1869" s="5"/>
      <c r="R1869" s="5"/>
    </row>
    <row r="1870" spans="13:18" x14ac:dyDescent="0.35">
      <c r="M1870" s="5"/>
      <c r="N1870" s="5"/>
      <c r="Q1870" s="5"/>
      <c r="R1870" s="5"/>
    </row>
    <row r="1871" spans="13:18" x14ac:dyDescent="0.35">
      <c r="M1871" s="5"/>
      <c r="N1871" s="5"/>
      <c r="Q1871" s="5"/>
      <c r="R1871" s="5"/>
    </row>
    <row r="1872" spans="13:18" x14ac:dyDescent="0.35">
      <c r="M1872" s="5"/>
      <c r="N1872" s="5"/>
      <c r="Q1872" s="5"/>
      <c r="R1872" s="5"/>
    </row>
    <row r="1873" spans="13:18" x14ac:dyDescent="0.35">
      <c r="M1873" s="5"/>
      <c r="N1873" s="5"/>
      <c r="Q1873" s="5"/>
      <c r="R1873" s="5"/>
    </row>
    <row r="1874" spans="13:18" x14ac:dyDescent="0.35">
      <c r="M1874" s="5"/>
      <c r="N1874" s="5"/>
      <c r="Q1874" s="5"/>
      <c r="R1874" s="5"/>
    </row>
    <row r="1875" spans="13:18" x14ac:dyDescent="0.35">
      <c r="M1875" s="5"/>
      <c r="N1875" s="5"/>
      <c r="Q1875" s="5"/>
      <c r="R1875" s="5"/>
    </row>
    <row r="1876" spans="13:18" x14ac:dyDescent="0.35">
      <c r="M1876" s="5"/>
      <c r="N1876" s="5"/>
      <c r="Q1876" s="5"/>
      <c r="R1876" s="5"/>
    </row>
    <row r="1877" spans="13:18" x14ac:dyDescent="0.35">
      <c r="M1877" s="5"/>
      <c r="N1877" s="5"/>
      <c r="Q1877" s="5"/>
      <c r="R1877" s="5"/>
    </row>
    <row r="1878" spans="13:18" x14ac:dyDescent="0.35">
      <c r="M1878" s="5"/>
      <c r="N1878" s="5"/>
      <c r="Q1878" s="5"/>
      <c r="R1878" s="5"/>
    </row>
    <row r="1879" spans="13:18" x14ac:dyDescent="0.35">
      <c r="M1879" s="5"/>
      <c r="N1879" s="5"/>
      <c r="Q1879" s="5"/>
      <c r="R1879" s="5"/>
    </row>
    <row r="1880" spans="13:18" x14ac:dyDescent="0.35">
      <c r="M1880" s="5"/>
      <c r="N1880" s="5"/>
      <c r="Q1880" s="5"/>
      <c r="R1880" s="5"/>
    </row>
    <row r="1881" spans="13:18" x14ac:dyDescent="0.35">
      <c r="M1881" s="5"/>
      <c r="N1881" s="5"/>
      <c r="Q1881" s="5"/>
      <c r="R1881" s="5"/>
    </row>
    <row r="1882" spans="13:18" x14ac:dyDescent="0.35">
      <c r="M1882" s="5"/>
      <c r="N1882" s="5"/>
      <c r="Q1882" s="5"/>
      <c r="R1882" s="5"/>
    </row>
    <row r="1883" spans="13:18" x14ac:dyDescent="0.35">
      <c r="M1883" s="5"/>
      <c r="N1883" s="5"/>
      <c r="Q1883" s="5"/>
      <c r="R1883" s="5"/>
    </row>
    <row r="1884" spans="13:18" x14ac:dyDescent="0.35">
      <c r="M1884" s="5"/>
      <c r="N1884" s="5"/>
      <c r="Q1884" s="5"/>
      <c r="R1884" s="5"/>
    </row>
    <row r="1885" spans="13:18" x14ac:dyDescent="0.35">
      <c r="M1885" s="5"/>
      <c r="N1885" s="5"/>
      <c r="Q1885" s="5"/>
      <c r="R1885" s="5"/>
    </row>
    <row r="1886" spans="13:18" x14ac:dyDescent="0.35">
      <c r="M1886" s="5"/>
      <c r="N1886" s="5"/>
      <c r="Q1886" s="5"/>
      <c r="R1886" s="5"/>
    </row>
    <row r="1887" spans="13:18" x14ac:dyDescent="0.35">
      <c r="M1887" s="5"/>
      <c r="N1887" s="5"/>
      <c r="Q1887" s="5"/>
      <c r="R1887" s="5"/>
    </row>
    <row r="1888" spans="13:18" x14ac:dyDescent="0.35">
      <c r="M1888" s="5"/>
      <c r="N1888" s="5"/>
      <c r="Q1888" s="5"/>
      <c r="R1888" s="5"/>
    </row>
    <row r="1889" spans="13:18" x14ac:dyDescent="0.35">
      <c r="M1889" s="5"/>
      <c r="N1889" s="5"/>
      <c r="Q1889" s="5"/>
      <c r="R1889" s="5"/>
    </row>
    <row r="1890" spans="13:18" x14ac:dyDescent="0.35">
      <c r="M1890" s="5"/>
      <c r="N1890" s="5"/>
      <c r="Q1890" s="5"/>
      <c r="R1890" s="5"/>
    </row>
    <row r="1891" spans="13:18" x14ac:dyDescent="0.35">
      <c r="M1891" s="5"/>
      <c r="N1891" s="5"/>
      <c r="Q1891" s="5"/>
      <c r="R1891" s="5"/>
    </row>
    <row r="1892" spans="13:18" x14ac:dyDescent="0.35">
      <c r="M1892" s="5"/>
      <c r="N1892" s="5"/>
      <c r="Q1892" s="5"/>
      <c r="R1892" s="5"/>
    </row>
    <row r="1893" spans="13:18" x14ac:dyDescent="0.35">
      <c r="M1893" s="5"/>
      <c r="N1893" s="5"/>
      <c r="Q1893" s="5"/>
      <c r="R1893" s="5"/>
    </row>
    <row r="1894" spans="13:18" x14ac:dyDescent="0.35">
      <c r="M1894" s="5"/>
      <c r="N1894" s="5"/>
      <c r="Q1894" s="5"/>
      <c r="R1894" s="5"/>
    </row>
    <row r="1895" spans="13:18" x14ac:dyDescent="0.35">
      <c r="M1895" s="5"/>
      <c r="N1895" s="5"/>
      <c r="Q1895" s="5"/>
      <c r="R1895" s="5"/>
    </row>
    <row r="1896" spans="13:18" x14ac:dyDescent="0.35">
      <c r="M1896" s="5"/>
      <c r="N1896" s="5"/>
      <c r="Q1896" s="5"/>
      <c r="R1896" s="5"/>
    </row>
    <row r="1897" spans="13:18" x14ac:dyDescent="0.35">
      <c r="M1897" s="5"/>
      <c r="N1897" s="5"/>
      <c r="Q1897" s="5"/>
      <c r="R1897" s="5"/>
    </row>
    <row r="1898" spans="13:18" x14ac:dyDescent="0.35">
      <c r="M1898" s="5"/>
      <c r="N1898" s="5"/>
      <c r="Q1898" s="5"/>
      <c r="R1898" s="5"/>
    </row>
    <row r="1899" spans="13:18" x14ac:dyDescent="0.35">
      <c r="M1899" s="5"/>
      <c r="N1899" s="5"/>
      <c r="Q1899" s="5"/>
      <c r="R1899" s="5"/>
    </row>
    <row r="1900" spans="13:18" x14ac:dyDescent="0.35">
      <c r="M1900" s="5"/>
      <c r="N1900" s="5"/>
      <c r="Q1900" s="5"/>
      <c r="R1900" s="5"/>
    </row>
    <row r="1901" spans="13:18" x14ac:dyDescent="0.35">
      <c r="M1901" s="5"/>
      <c r="N1901" s="5"/>
      <c r="Q1901" s="5"/>
      <c r="R1901" s="5"/>
    </row>
    <row r="1902" spans="13:18" x14ac:dyDescent="0.35">
      <c r="M1902" s="5"/>
      <c r="N1902" s="5"/>
      <c r="Q1902" s="5"/>
      <c r="R1902" s="5"/>
    </row>
    <row r="1903" spans="13:18" x14ac:dyDescent="0.35">
      <c r="M1903" s="5"/>
      <c r="N1903" s="5"/>
      <c r="Q1903" s="5"/>
      <c r="R1903" s="5"/>
    </row>
    <row r="1904" spans="13:18" x14ac:dyDescent="0.35">
      <c r="M1904" s="5"/>
      <c r="N1904" s="5"/>
      <c r="Q1904" s="5"/>
      <c r="R1904" s="5"/>
    </row>
    <row r="1905" spans="13:18" x14ac:dyDescent="0.35">
      <c r="M1905" s="5"/>
      <c r="N1905" s="5"/>
      <c r="Q1905" s="5"/>
      <c r="R1905" s="5"/>
    </row>
    <row r="1906" spans="13:18" x14ac:dyDescent="0.35">
      <c r="M1906" s="5"/>
      <c r="N1906" s="5"/>
      <c r="Q1906" s="5"/>
      <c r="R1906" s="5"/>
    </row>
    <row r="1907" spans="13:18" x14ac:dyDescent="0.35">
      <c r="M1907" s="5"/>
      <c r="N1907" s="5"/>
      <c r="Q1907" s="5"/>
      <c r="R1907" s="5"/>
    </row>
    <row r="1908" spans="13:18" x14ac:dyDescent="0.35">
      <c r="M1908" s="5"/>
      <c r="N1908" s="5"/>
      <c r="Q1908" s="5"/>
      <c r="R1908" s="5"/>
    </row>
    <row r="1909" spans="13:18" x14ac:dyDescent="0.35">
      <c r="M1909" s="5"/>
      <c r="N1909" s="5"/>
      <c r="Q1909" s="5"/>
      <c r="R1909" s="5"/>
    </row>
    <row r="1910" spans="13:18" x14ac:dyDescent="0.35">
      <c r="M1910" s="5"/>
      <c r="N1910" s="5"/>
      <c r="Q1910" s="5"/>
      <c r="R1910" s="5"/>
    </row>
    <row r="1911" spans="13:18" x14ac:dyDescent="0.35">
      <c r="M1911" s="5"/>
      <c r="N1911" s="5"/>
      <c r="Q1911" s="5"/>
      <c r="R1911" s="5"/>
    </row>
    <row r="1912" spans="13:18" x14ac:dyDescent="0.35">
      <c r="M1912" s="5"/>
      <c r="N1912" s="5"/>
      <c r="Q1912" s="5"/>
      <c r="R1912" s="5"/>
    </row>
    <row r="1913" spans="13:18" x14ac:dyDescent="0.35">
      <c r="M1913" s="5"/>
      <c r="N1913" s="5"/>
      <c r="Q1913" s="5"/>
      <c r="R1913" s="5"/>
    </row>
    <row r="1914" spans="13:18" x14ac:dyDescent="0.35">
      <c r="M1914" s="5"/>
      <c r="N1914" s="5"/>
      <c r="Q1914" s="5"/>
      <c r="R1914" s="5"/>
    </row>
    <row r="1915" spans="13:18" x14ac:dyDescent="0.35">
      <c r="M1915" s="5"/>
      <c r="N1915" s="5"/>
      <c r="Q1915" s="5"/>
      <c r="R1915" s="5"/>
    </row>
    <row r="1916" spans="13:18" x14ac:dyDescent="0.35">
      <c r="M1916" s="5"/>
      <c r="N1916" s="5"/>
      <c r="Q1916" s="5"/>
      <c r="R1916" s="5"/>
    </row>
    <row r="1917" spans="13:18" x14ac:dyDescent="0.35">
      <c r="M1917" s="5"/>
      <c r="N1917" s="5"/>
      <c r="Q1917" s="5"/>
      <c r="R1917" s="5"/>
    </row>
    <row r="1918" spans="13:18" x14ac:dyDescent="0.35">
      <c r="M1918" s="5"/>
      <c r="N1918" s="5"/>
      <c r="Q1918" s="5"/>
      <c r="R1918" s="5"/>
    </row>
    <row r="1919" spans="13:18" x14ac:dyDescent="0.35">
      <c r="M1919" s="5"/>
      <c r="N1919" s="5"/>
      <c r="Q1919" s="5"/>
      <c r="R1919" s="5"/>
    </row>
    <row r="1920" spans="13:18" x14ac:dyDescent="0.35">
      <c r="M1920" s="5"/>
      <c r="N1920" s="5"/>
      <c r="Q1920" s="5"/>
      <c r="R1920" s="5"/>
    </row>
    <row r="1921" spans="13:18" x14ac:dyDescent="0.35">
      <c r="M1921" s="5"/>
      <c r="N1921" s="5"/>
      <c r="Q1921" s="5"/>
      <c r="R1921" s="5"/>
    </row>
    <row r="1922" spans="13:18" x14ac:dyDescent="0.35">
      <c r="M1922" s="5"/>
      <c r="N1922" s="5"/>
      <c r="Q1922" s="5"/>
      <c r="R1922" s="5"/>
    </row>
    <row r="1923" spans="13:18" x14ac:dyDescent="0.35">
      <c r="M1923" s="5"/>
      <c r="N1923" s="5"/>
      <c r="Q1923" s="5"/>
      <c r="R1923" s="5"/>
    </row>
    <row r="1924" spans="13:18" x14ac:dyDescent="0.35">
      <c r="M1924" s="5"/>
      <c r="N1924" s="5"/>
      <c r="Q1924" s="5"/>
      <c r="R1924" s="5"/>
    </row>
    <row r="1925" spans="13:18" x14ac:dyDescent="0.35">
      <c r="M1925" s="5"/>
      <c r="N1925" s="5"/>
      <c r="Q1925" s="5"/>
      <c r="R1925" s="5"/>
    </row>
    <row r="1926" spans="13:18" x14ac:dyDescent="0.35">
      <c r="M1926" s="5"/>
      <c r="N1926" s="5"/>
      <c r="Q1926" s="5"/>
      <c r="R1926" s="5"/>
    </row>
    <row r="1927" spans="13:18" x14ac:dyDescent="0.35">
      <c r="M1927" s="5"/>
      <c r="N1927" s="5"/>
      <c r="Q1927" s="5"/>
      <c r="R1927" s="5"/>
    </row>
    <row r="1928" spans="13:18" x14ac:dyDescent="0.35">
      <c r="M1928" s="5"/>
      <c r="N1928" s="5"/>
      <c r="Q1928" s="5"/>
      <c r="R1928" s="5"/>
    </row>
    <row r="1929" spans="13:18" x14ac:dyDescent="0.35">
      <c r="M1929" s="5"/>
      <c r="N1929" s="5"/>
      <c r="Q1929" s="5"/>
      <c r="R1929" s="5"/>
    </row>
    <row r="1930" spans="13:18" x14ac:dyDescent="0.35">
      <c r="M1930" s="5"/>
      <c r="N1930" s="5"/>
      <c r="Q1930" s="5"/>
      <c r="R1930" s="5"/>
    </row>
    <row r="1931" spans="13:18" x14ac:dyDescent="0.35">
      <c r="M1931" s="5"/>
      <c r="N1931" s="5"/>
      <c r="Q1931" s="5"/>
      <c r="R1931" s="5"/>
    </row>
    <row r="1932" spans="13:18" x14ac:dyDescent="0.35">
      <c r="M1932" s="5"/>
      <c r="N1932" s="5"/>
      <c r="Q1932" s="5"/>
      <c r="R1932" s="5"/>
    </row>
    <row r="1933" spans="13:18" x14ac:dyDescent="0.35">
      <c r="M1933" s="5"/>
      <c r="N1933" s="5"/>
      <c r="Q1933" s="5"/>
      <c r="R1933" s="5"/>
    </row>
    <row r="1934" spans="13:18" x14ac:dyDescent="0.35">
      <c r="M1934" s="5"/>
      <c r="N1934" s="5"/>
      <c r="Q1934" s="5"/>
      <c r="R1934" s="5"/>
    </row>
    <row r="1935" spans="13:18" x14ac:dyDescent="0.35">
      <c r="M1935" s="5"/>
      <c r="N1935" s="5"/>
      <c r="Q1935" s="5"/>
      <c r="R1935" s="5"/>
    </row>
    <row r="1936" spans="13:18" x14ac:dyDescent="0.35">
      <c r="M1936" s="5"/>
      <c r="N1936" s="5"/>
      <c r="Q1936" s="5"/>
      <c r="R1936" s="5"/>
    </row>
    <row r="1937" spans="13:18" x14ac:dyDescent="0.35">
      <c r="M1937" s="5"/>
      <c r="N1937" s="5"/>
      <c r="Q1937" s="5"/>
      <c r="R1937" s="5"/>
    </row>
    <row r="1938" spans="13:18" x14ac:dyDescent="0.35">
      <c r="M1938" s="5"/>
      <c r="N1938" s="5"/>
      <c r="Q1938" s="5"/>
      <c r="R1938" s="5"/>
    </row>
    <row r="1939" spans="13:18" x14ac:dyDescent="0.35">
      <c r="M1939" s="5"/>
      <c r="N1939" s="5"/>
      <c r="Q1939" s="5"/>
      <c r="R1939" s="5"/>
    </row>
    <row r="1940" spans="13:18" x14ac:dyDescent="0.35">
      <c r="M1940" s="5"/>
      <c r="N1940" s="5"/>
      <c r="Q1940" s="5"/>
      <c r="R1940" s="5"/>
    </row>
    <row r="1941" spans="13:18" x14ac:dyDescent="0.35">
      <c r="M1941" s="5"/>
      <c r="N1941" s="5"/>
      <c r="Q1941" s="5"/>
      <c r="R1941" s="5"/>
    </row>
    <row r="1942" spans="13:18" x14ac:dyDescent="0.35">
      <c r="M1942" s="5"/>
      <c r="N1942" s="5"/>
      <c r="Q1942" s="5"/>
      <c r="R1942" s="5"/>
    </row>
    <row r="1943" spans="13:18" x14ac:dyDescent="0.35">
      <c r="M1943" s="5"/>
      <c r="N1943" s="5"/>
      <c r="Q1943" s="5"/>
      <c r="R1943" s="5"/>
    </row>
    <row r="1944" spans="13:18" x14ac:dyDescent="0.35">
      <c r="M1944" s="5"/>
      <c r="N1944" s="5"/>
      <c r="Q1944" s="5"/>
      <c r="R1944" s="5"/>
    </row>
    <row r="1945" spans="13:18" x14ac:dyDescent="0.35">
      <c r="M1945" s="5"/>
      <c r="N1945" s="5"/>
      <c r="Q1945" s="5"/>
      <c r="R1945" s="5"/>
    </row>
    <row r="1946" spans="13:18" x14ac:dyDescent="0.35">
      <c r="M1946" s="5"/>
      <c r="N1946" s="5"/>
      <c r="Q1946" s="5"/>
      <c r="R1946" s="5"/>
    </row>
    <row r="1947" spans="13:18" x14ac:dyDescent="0.35">
      <c r="M1947" s="5"/>
      <c r="N1947" s="5"/>
      <c r="Q1947" s="5"/>
      <c r="R1947" s="5"/>
    </row>
    <row r="1948" spans="13:18" x14ac:dyDescent="0.35">
      <c r="M1948" s="5"/>
      <c r="N1948" s="5"/>
      <c r="Q1948" s="5"/>
      <c r="R1948" s="5"/>
    </row>
    <row r="1949" spans="13:18" x14ac:dyDescent="0.35">
      <c r="M1949" s="5"/>
      <c r="N1949" s="5"/>
      <c r="Q1949" s="5"/>
      <c r="R1949" s="5"/>
    </row>
    <row r="1950" spans="13:18" x14ac:dyDescent="0.35">
      <c r="M1950" s="5"/>
      <c r="N1950" s="5"/>
      <c r="Q1950" s="5"/>
      <c r="R1950" s="5"/>
    </row>
    <row r="1951" spans="13:18" x14ac:dyDescent="0.35">
      <c r="M1951" s="5"/>
      <c r="N1951" s="5"/>
      <c r="Q1951" s="5"/>
      <c r="R1951" s="5"/>
    </row>
    <row r="1952" spans="13:18" x14ac:dyDescent="0.35">
      <c r="M1952" s="5"/>
      <c r="N1952" s="5"/>
      <c r="Q1952" s="5"/>
      <c r="R1952" s="5"/>
    </row>
    <row r="1953" spans="13:18" x14ac:dyDescent="0.35">
      <c r="M1953" s="5"/>
      <c r="N1953" s="5"/>
      <c r="Q1953" s="5"/>
      <c r="R1953" s="5"/>
    </row>
    <row r="1954" spans="13:18" x14ac:dyDescent="0.35">
      <c r="M1954" s="5"/>
      <c r="N1954" s="5"/>
      <c r="Q1954" s="5"/>
      <c r="R1954" s="5"/>
    </row>
    <row r="1955" spans="13:18" x14ac:dyDescent="0.35">
      <c r="M1955" s="5"/>
      <c r="N1955" s="5"/>
      <c r="Q1955" s="5"/>
      <c r="R1955" s="5"/>
    </row>
    <row r="1956" spans="13:18" x14ac:dyDescent="0.35">
      <c r="M1956" s="5"/>
      <c r="N1956" s="5"/>
      <c r="Q1956" s="5"/>
      <c r="R1956" s="5"/>
    </row>
    <row r="1957" spans="13:18" x14ac:dyDescent="0.35">
      <c r="M1957" s="5"/>
      <c r="N1957" s="5"/>
      <c r="Q1957" s="5"/>
      <c r="R1957" s="5"/>
    </row>
    <row r="1958" spans="13:18" x14ac:dyDescent="0.35">
      <c r="M1958" s="5"/>
      <c r="N1958" s="5"/>
      <c r="Q1958" s="5"/>
      <c r="R1958" s="5"/>
    </row>
    <row r="1959" spans="13:18" x14ac:dyDescent="0.35">
      <c r="M1959" s="5"/>
      <c r="N1959" s="5"/>
      <c r="Q1959" s="5"/>
      <c r="R1959" s="5"/>
    </row>
    <row r="1960" spans="13:18" x14ac:dyDescent="0.35">
      <c r="M1960" s="5"/>
      <c r="N1960" s="5"/>
      <c r="Q1960" s="5"/>
      <c r="R1960" s="5"/>
    </row>
    <row r="1961" spans="13:18" x14ac:dyDescent="0.35">
      <c r="M1961" s="5"/>
      <c r="N1961" s="5"/>
      <c r="Q1961" s="5"/>
      <c r="R1961" s="5"/>
    </row>
    <row r="1962" spans="13:18" x14ac:dyDescent="0.35">
      <c r="M1962" s="5"/>
      <c r="N1962" s="5"/>
      <c r="Q1962" s="5"/>
      <c r="R1962" s="5"/>
    </row>
    <row r="1963" spans="13:18" x14ac:dyDescent="0.35">
      <c r="M1963" s="5"/>
      <c r="N1963" s="5"/>
      <c r="Q1963" s="5"/>
      <c r="R1963" s="5"/>
    </row>
    <row r="1964" spans="13:18" x14ac:dyDescent="0.35">
      <c r="M1964" s="5"/>
      <c r="N1964" s="5"/>
      <c r="Q1964" s="5"/>
      <c r="R1964" s="5"/>
    </row>
    <row r="1965" spans="13:18" x14ac:dyDescent="0.35">
      <c r="M1965" s="5"/>
      <c r="N1965" s="5"/>
      <c r="Q1965" s="5"/>
      <c r="R1965" s="5"/>
    </row>
    <row r="1966" spans="13:18" x14ac:dyDescent="0.35">
      <c r="M1966" s="5"/>
      <c r="N1966" s="5"/>
      <c r="Q1966" s="5"/>
      <c r="R1966" s="5"/>
    </row>
    <row r="1967" spans="13:18" x14ac:dyDescent="0.35">
      <c r="M1967" s="5"/>
      <c r="N1967" s="5"/>
      <c r="Q1967" s="5"/>
      <c r="R1967" s="5"/>
    </row>
    <row r="1968" spans="13:18" x14ac:dyDescent="0.35">
      <c r="M1968" s="5"/>
      <c r="N1968" s="5"/>
      <c r="Q1968" s="5"/>
      <c r="R1968" s="5"/>
    </row>
    <row r="1969" spans="13:18" x14ac:dyDescent="0.35">
      <c r="M1969" s="5"/>
      <c r="N1969" s="5"/>
      <c r="Q1969" s="5"/>
      <c r="R1969" s="5"/>
    </row>
    <row r="1970" spans="13:18" x14ac:dyDescent="0.35">
      <c r="M1970" s="5"/>
      <c r="N1970" s="5"/>
      <c r="Q1970" s="5"/>
      <c r="R1970" s="5"/>
    </row>
    <row r="1971" spans="13:18" x14ac:dyDescent="0.35">
      <c r="M1971" s="5"/>
      <c r="N1971" s="5"/>
      <c r="Q1971" s="5"/>
      <c r="R1971" s="5"/>
    </row>
    <row r="1972" spans="13:18" x14ac:dyDescent="0.35">
      <c r="M1972" s="5"/>
      <c r="N1972" s="5"/>
      <c r="Q1972" s="5"/>
      <c r="R1972" s="5"/>
    </row>
    <row r="1973" spans="13:18" x14ac:dyDescent="0.35">
      <c r="M1973" s="5"/>
      <c r="N1973" s="5"/>
      <c r="Q1973" s="5"/>
      <c r="R1973" s="5"/>
    </row>
    <row r="1974" spans="13:18" x14ac:dyDescent="0.35">
      <c r="M1974" s="5"/>
      <c r="N1974" s="5"/>
      <c r="Q1974" s="5"/>
      <c r="R1974" s="5"/>
    </row>
    <row r="1975" spans="13:18" x14ac:dyDescent="0.35">
      <c r="M1975" s="5"/>
      <c r="N1975" s="5"/>
      <c r="Q1975" s="5"/>
      <c r="R1975" s="5"/>
    </row>
    <row r="1976" spans="13:18" x14ac:dyDescent="0.35">
      <c r="M1976" s="5"/>
      <c r="N1976" s="5"/>
      <c r="Q1976" s="5"/>
      <c r="R1976" s="5"/>
    </row>
    <row r="1977" spans="13:18" x14ac:dyDescent="0.35">
      <c r="M1977" s="5"/>
      <c r="N1977" s="5"/>
      <c r="Q1977" s="5"/>
      <c r="R1977" s="5"/>
    </row>
    <row r="1978" spans="13:18" x14ac:dyDescent="0.35">
      <c r="M1978" s="5"/>
      <c r="N1978" s="5"/>
      <c r="Q1978" s="5"/>
      <c r="R1978" s="5"/>
    </row>
    <row r="1979" spans="13:18" x14ac:dyDescent="0.35">
      <c r="M1979" s="5"/>
      <c r="N1979" s="5"/>
      <c r="Q1979" s="5"/>
      <c r="R1979" s="5"/>
    </row>
    <row r="1980" spans="13:18" x14ac:dyDescent="0.35">
      <c r="M1980" s="5"/>
      <c r="N1980" s="5"/>
      <c r="Q1980" s="5"/>
      <c r="R1980" s="5"/>
    </row>
    <row r="1981" spans="13:18" x14ac:dyDescent="0.35">
      <c r="M1981" s="5"/>
      <c r="N1981" s="5"/>
      <c r="Q1981" s="5"/>
      <c r="R1981" s="5"/>
    </row>
    <row r="1982" spans="13:18" x14ac:dyDescent="0.35">
      <c r="M1982" s="5"/>
      <c r="N1982" s="5"/>
      <c r="Q1982" s="5"/>
      <c r="R1982" s="5"/>
    </row>
    <row r="1983" spans="13:18" x14ac:dyDescent="0.35">
      <c r="M1983" s="5"/>
      <c r="N1983" s="5"/>
      <c r="Q1983" s="5"/>
      <c r="R1983" s="5"/>
    </row>
    <row r="1984" spans="13:18" x14ac:dyDescent="0.35">
      <c r="M1984" s="5"/>
      <c r="N1984" s="5"/>
      <c r="Q1984" s="5"/>
      <c r="R1984" s="5"/>
    </row>
    <row r="1985" spans="13:18" x14ac:dyDescent="0.35">
      <c r="M1985" s="5"/>
      <c r="N1985" s="5"/>
      <c r="Q1985" s="5"/>
      <c r="R1985" s="5"/>
    </row>
    <row r="1986" spans="13:18" x14ac:dyDescent="0.35">
      <c r="M1986" s="5"/>
      <c r="N1986" s="5"/>
      <c r="Q1986" s="5"/>
      <c r="R1986" s="5"/>
    </row>
    <row r="1987" spans="13:18" x14ac:dyDescent="0.35">
      <c r="M1987" s="5"/>
      <c r="N1987" s="5"/>
      <c r="Q1987" s="5"/>
      <c r="R1987" s="5"/>
    </row>
    <row r="1988" spans="13:18" x14ac:dyDescent="0.35">
      <c r="M1988" s="5"/>
      <c r="N1988" s="5"/>
      <c r="Q1988" s="5"/>
      <c r="R1988" s="5"/>
    </row>
    <row r="1989" spans="13:18" x14ac:dyDescent="0.35">
      <c r="M1989" s="5"/>
      <c r="N1989" s="5"/>
      <c r="Q1989" s="5"/>
      <c r="R1989" s="5"/>
    </row>
    <row r="1990" spans="13:18" x14ac:dyDescent="0.35">
      <c r="M1990" s="5"/>
      <c r="N1990" s="5"/>
      <c r="Q1990" s="5"/>
      <c r="R1990" s="5"/>
    </row>
    <row r="1991" spans="13:18" x14ac:dyDescent="0.35">
      <c r="M1991" s="5"/>
      <c r="N1991" s="5"/>
      <c r="Q1991" s="5"/>
      <c r="R1991" s="5"/>
    </row>
    <row r="1992" spans="13:18" x14ac:dyDescent="0.35">
      <c r="M1992" s="5"/>
      <c r="N1992" s="5"/>
      <c r="Q1992" s="5"/>
      <c r="R1992" s="5"/>
    </row>
    <row r="1993" spans="13:18" x14ac:dyDescent="0.35">
      <c r="M1993" s="5"/>
      <c r="N1993" s="5"/>
      <c r="Q1993" s="5"/>
      <c r="R1993" s="5"/>
    </row>
    <row r="1994" spans="13:18" x14ac:dyDescent="0.35">
      <c r="M1994" s="5"/>
      <c r="N1994" s="5"/>
      <c r="Q1994" s="5"/>
      <c r="R1994" s="5"/>
    </row>
    <row r="1995" spans="13:18" x14ac:dyDescent="0.35">
      <c r="M1995" s="5"/>
      <c r="N1995" s="5"/>
      <c r="Q1995" s="5"/>
      <c r="R1995" s="5"/>
    </row>
    <row r="1996" spans="13:18" x14ac:dyDescent="0.35">
      <c r="M1996" s="5"/>
      <c r="N1996" s="5"/>
      <c r="Q1996" s="5"/>
      <c r="R1996" s="5"/>
    </row>
    <row r="1997" spans="13:18" x14ac:dyDescent="0.35">
      <c r="M1997" s="5"/>
      <c r="N1997" s="5"/>
      <c r="Q1997" s="5"/>
      <c r="R1997" s="5"/>
    </row>
    <row r="1998" spans="13:18" x14ac:dyDescent="0.35">
      <c r="M1998" s="5"/>
      <c r="N1998" s="5"/>
      <c r="Q1998" s="5"/>
      <c r="R1998" s="5"/>
    </row>
    <row r="1999" spans="13:18" x14ac:dyDescent="0.35">
      <c r="M1999" s="5"/>
      <c r="N1999" s="5"/>
      <c r="Q1999" s="5"/>
      <c r="R1999" s="5"/>
    </row>
    <row r="2000" spans="13:18" x14ac:dyDescent="0.35">
      <c r="M2000" s="5"/>
      <c r="N2000" s="5"/>
      <c r="Q2000" s="5"/>
      <c r="R2000" s="5"/>
    </row>
    <row r="2001" spans="13:18" x14ac:dyDescent="0.35">
      <c r="M2001" s="5"/>
      <c r="N2001" s="5"/>
      <c r="Q2001" s="5"/>
      <c r="R2001" s="5"/>
    </row>
    <row r="2002" spans="13:18" x14ac:dyDescent="0.35">
      <c r="M2002" s="5"/>
      <c r="N2002" s="5"/>
      <c r="Q2002" s="5"/>
      <c r="R2002" s="5"/>
    </row>
    <row r="2003" spans="13:18" x14ac:dyDescent="0.35">
      <c r="M2003" s="5"/>
      <c r="N2003" s="5"/>
      <c r="Q2003" s="5"/>
      <c r="R2003" s="5"/>
    </row>
    <row r="2004" spans="13:18" x14ac:dyDescent="0.35">
      <c r="M2004" s="5"/>
      <c r="N2004" s="5"/>
      <c r="Q2004" s="5"/>
      <c r="R2004" s="5"/>
    </row>
    <row r="2005" spans="13:18" x14ac:dyDescent="0.35">
      <c r="M2005" s="5"/>
      <c r="N2005" s="5"/>
      <c r="Q2005" s="5"/>
      <c r="R2005" s="5"/>
    </row>
    <row r="2006" spans="13:18" x14ac:dyDescent="0.35">
      <c r="M2006" s="5"/>
      <c r="N2006" s="5"/>
      <c r="Q2006" s="5"/>
      <c r="R2006" s="5"/>
    </row>
    <row r="2007" spans="13:18" x14ac:dyDescent="0.35">
      <c r="M2007" s="5"/>
      <c r="N2007" s="5"/>
      <c r="Q2007" s="5"/>
      <c r="R2007" s="5"/>
    </row>
    <row r="2008" spans="13:18" x14ac:dyDescent="0.35">
      <c r="M2008" s="5"/>
      <c r="N2008" s="5"/>
      <c r="Q2008" s="5"/>
      <c r="R2008" s="5"/>
    </row>
    <row r="2009" spans="13:18" x14ac:dyDescent="0.35">
      <c r="M2009" s="5"/>
      <c r="N2009" s="5"/>
      <c r="Q2009" s="5"/>
      <c r="R2009" s="5"/>
    </row>
    <row r="2010" spans="13:18" x14ac:dyDescent="0.35">
      <c r="M2010" s="5"/>
      <c r="N2010" s="5"/>
      <c r="Q2010" s="5"/>
      <c r="R2010" s="5"/>
    </row>
    <row r="2011" spans="13:18" x14ac:dyDescent="0.35">
      <c r="M2011" s="5"/>
      <c r="N2011" s="5"/>
      <c r="Q2011" s="5"/>
      <c r="R2011" s="5"/>
    </row>
    <row r="2012" spans="13:18" x14ac:dyDescent="0.35">
      <c r="M2012" s="5"/>
      <c r="N2012" s="5"/>
      <c r="Q2012" s="5"/>
      <c r="R2012" s="5"/>
    </row>
    <row r="2013" spans="13:18" x14ac:dyDescent="0.35">
      <c r="M2013" s="5"/>
      <c r="N2013" s="5"/>
      <c r="Q2013" s="5"/>
      <c r="R2013" s="5"/>
    </row>
    <row r="2014" spans="13:18" x14ac:dyDescent="0.35">
      <c r="M2014" s="5"/>
      <c r="N2014" s="5"/>
      <c r="Q2014" s="5"/>
      <c r="R2014" s="5"/>
    </row>
    <row r="2015" spans="13:18" x14ac:dyDescent="0.35">
      <c r="M2015" s="5"/>
      <c r="N2015" s="5"/>
      <c r="Q2015" s="5"/>
      <c r="R2015" s="5"/>
    </row>
    <row r="2016" spans="13:18" x14ac:dyDescent="0.35">
      <c r="M2016" s="5"/>
      <c r="N2016" s="5"/>
      <c r="Q2016" s="5"/>
      <c r="R2016" s="5"/>
    </row>
    <row r="2017" spans="13:18" x14ac:dyDescent="0.35">
      <c r="M2017" s="5"/>
      <c r="N2017" s="5"/>
      <c r="Q2017" s="5"/>
      <c r="R2017" s="5"/>
    </row>
    <row r="2018" spans="13:18" x14ac:dyDescent="0.35">
      <c r="M2018" s="5"/>
      <c r="N2018" s="5"/>
      <c r="Q2018" s="5"/>
      <c r="R2018" s="5"/>
    </row>
    <row r="2019" spans="13:18" x14ac:dyDescent="0.35">
      <c r="M2019" s="5"/>
      <c r="N2019" s="5"/>
      <c r="Q2019" s="5"/>
      <c r="R2019" s="5"/>
    </row>
    <row r="2020" spans="13:18" x14ac:dyDescent="0.35">
      <c r="M2020" s="5"/>
      <c r="N2020" s="5"/>
      <c r="Q2020" s="5"/>
      <c r="R2020" s="5"/>
    </row>
    <row r="2021" spans="13:18" x14ac:dyDescent="0.35">
      <c r="M2021" s="5"/>
      <c r="N2021" s="5"/>
      <c r="Q2021" s="5"/>
      <c r="R2021" s="5"/>
    </row>
    <row r="2022" spans="13:18" x14ac:dyDescent="0.35">
      <c r="M2022" s="5"/>
      <c r="N2022" s="5"/>
      <c r="Q2022" s="5"/>
      <c r="R2022" s="5"/>
    </row>
    <row r="2023" spans="13:18" x14ac:dyDescent="0.35">
      <c r="M2023" s="5"/>
      <c r="N2023" s="5"/>
      <c r="Q2023" s="5"/>
      <c r="R2023" s="5"/>
    </row>
    <row r="2024" spans="13:18" x14ac:dyDescent="0.35">
      <c r="M2024" s="5"/>
      <c r="N2024" s="5"/>
      <c r="Q2024" s="5"/>
      <c r="R2024" s="5"/>
    </row>
    <row r="2025" spans="13:18" x14ac:dyDescent="0.35">
      <c r="M2025" s="5"/>
      <c r="N2025" s="5"/>
      <c r="Q2025" s="5"/>
      <c r="R2025" s="5"/>
    </row>
    <row r="2026" spans="13:18" x14ac:dyDescent="0.35">
      <c r="M2026" s="5"/>
      <c r="N2026" s="5"/>
      <c r="Q2026" s="5"/>
      <c r="R2026" s="5"/>
    </row>
    <row r="2027" spans="13:18" x14ac:dyDescent="0.35">
      <c r="M2027" s="5"/>
      <c r="N2027" s="5"/>
      <c r="Q2027" s="5"/>
      <c r="R2027" s="5"/>
    </row>
    <row r="2028" spans="13:18" x14ac:dyDescent="0.35">
      <c r="M2028" s="5"/>
      <c r="N2028" s="5"/>
      <c r="Q2028" s="5"/>
      <c r="R2028" s="5"/>
    </row>
    <row r="2029" spans="13:18" x14ac:dyDescent="0.35">
      <c r="M2029" s="5"/>
      <c r="N2029" s="5"/>
      <c r="Q2029" s="5"/>
      <c r="R2029" s="5"/>
    </row>
    <row r="2030" spans="13:18" x14ac:dyDescent="0.35">
      <c r="M2030" s="5"/>
      <c r="N2030" s="5"/>
      <c r="Q2030" s="5"/>
      <c r="R2030" s="5"/>
    </row>
    <row r="2031" spans="13:18" x14ac:dyDescent="0.35">
      <c r="M2031" s="5"/>
      <c r="N2031" s="5"/>
      <c r="Q2031" s="5"/>
      <c r="R2031" s="5"/>
    </row>
    <row r="2032" spans="13:18" x14ac:dyDescent="0.35">
      <c r="M2032" s="5"/>
      <c r="N2032" s="5"/>
      <c r="Q2032" s="5"/>
      <c r="R2032" s="5"/>
    </row>
    <row r="2033" spans="13:18" x14ac:dyDescent="0.35">
      <c r="M2033" s="5"/>
      <c r="N2033" s="5"/>
      <c r="Q2033" s="5"/>
      <c r="R2033" s="5"/>
    </row>
    <row r="2034" spans="13:18" x14ac:dyDescent="0.35">
      <c r="M2034" s="5"/>
      <c r="N2034" s="5"/>
      <c r="Q2034" s="5"/>
      <c r="R2034" s="5"/>
    </row>
    <row r="2035" spans="13:18" x14ac:dyDescent="0.35">
      <c r="M2035" s="5"/>
      <c r="N2035" s="5"/>
      <c r="Q2035" s="5"/>
      <c r="R2035" s="5"/>
    </row>
    <row r="2036" spans="13:18" x14ac:dyDescent="0.35">
      <c r="M2036" s="5"/>
      <c r="N2036" s="5"/>
      <c r="Q2036" s="5"/>
      <c r="R2036" s="5"/>
    </row>
    <row r="2037" spans="13:18" x14ac:dyDescent="0.35">
      <c r="M2037" s="5"/>
      <c r="N2037" s="5"/>
      <c r="Q2037" s="5"/>
      <c r="R2037" s="5"/>
    </row>
    <row r="2038" spans="13:18" x14ac:dyDescent="0.35">
      <c r="M2038" s="5"/>
      <c r="N2038" s="5"/>
      <c r="Q2038" s="5"/>
      <c r="R2038" s="5"/>
    </row>
    <row r="2039" spans="13:18" x14ac:dyDescent="0.35">
      <c r="M2039" s="5"/>
      <c r="N2039" s="5"/>
      <c r="Q2039" s="5"/>
      <c r="R2039" s="5"/>
    </row>
    <row r="2040" spans="13:18" x14ac:dyDescent="0.35">
      <c r="M2040" s="5"/>
      <c r="N2040" s="5"/>
      <c r="Q2040" s="5"/>
      <c r="R2040" s="5"/>
    </row>
    <row r="2041" spans="13:18" x14ac:dyDescent="0.35">
      <c r="M2041" s="5"/>
      <c r="N2041" s="5"/>
      <c r="Q2041" s="5"/>
      <c r="R2041" s="5"/>
    </row>
    <row r="2042" spans="13:18" x14ac:dyDescent="0.35">
      <c r="M2042" s="5"/>
      <c r="N2042" s="5"/>
      <c r="Q2042" s="5"/>
      <c r="R2042" s="5"/>
    </row>
    <row r="2043" spans="13:18" x14ac:dyDescent="0.35">
      <c r="M2043" s="5"/>
      <c r="N2043" s="5"/>
      <c r="Q2043" s="5"/>
      <c r="R2043" s="5"/>
    </row>
    <row r="2044" spans="13:18" x14ac:dyDescent="0.35">
      <c r="M2044" s="5"/>
      <c r="N2044" s="5"/>
      <c r="Q2044" s="5"/>
      <c r="R2044" s="5"/>
    </row>
    <row r="2045" spans="13:18" x14ac:dyDescent="0.35">
      <c r="M2045" s="5"/>
      <c r="N2045" s="5"/>
      <c r="Q2045" s="5"/>
      <c r="R2045" s="5"/>
    </row>
    <row r="2046" spans="13:18" x14ac:dyDescent="0.35">
      <c r="M2046" s="5"/>
      <c r="N2046" s="5"/>
      <c r="Q2046" s="5"/>
      <c r="R2046" s="5"/>
    </row>
    <row r="2047" spans="13:18" x14ac:dyDescent="0.35">
      <c r="M2047" s="5"/>
      <c r="N2047" s="5"/>
      <c r="Q2047" s="5"/>
      <c r="R2047" s="5"/>
    </row>
    <row r="2048" spans="13:18" x14ac:dyDescent="0.35">
      <c r="M2048" s="5"/>
      <c r="N2048" s="5"/>
      <c r="Q2048" s="5"/>
      <c r="R2048" s="5"/>
    </row>
    <row r="2049" spans="13:18" x14ac:dyDescent="0.35">
      <c r="M2049" s="5"/>
      <c r="N2049" s="5"/>
      <c r="Q2049" s="5"/>
      <c r="R2049" s="5"/>
    </row>
    <row r="2050" spans="13:18" x14ac:dyDescent="0.35">
      <c r="M2050" s="5"/>
      <c r="N2050" s="5"/>
      <c r="Q2050" s="5"/>
      <c r="R2050" s="5"/>
    </row>
    <row r="2051" spans="13:18" x14ac:dyDescent="0.35">
      <c r="M2051" s="5"/>
      <c r="N2051" s="5"/>
      <c r="Q2051" s="5"/>
      <c r="R2051" s="5"/>
    </row>
    <row r="2052" spans="13:18" x14ac:dyDescent="0.35">
      <c r="M2052" s="5"/>
      <c r="N2052" s="5"/>
      <c r="Q2052" s="5"/>
      <c r="R2052" s="5"/>
    </row>
    <row r="2053" spans="13:18" x14ac:dyDescent="0.35">
      <c r="M2053" s="5"/>
      <c r="N2053" s="5"/>
      <c r="Q2053" s="5"/>
      <c r="R2053" s="5"/>
    </row>
    <row r="2054" spans="13:18" x14ac:dyDescent="0.35">
      <c r="M2054" s="5"/>
      <c r="N2054" s="5"/>
      <c r="Q2054" s="5"/>
      <c r="R2054" s="5"/>
    </row>
    <row r="2055" spans="13:18" x14ac:dyDescent="0.35">
      <c r="M2055" s="5"/>
      <c r="N2055" s="5"/>
      <c r="Q2055" s="5"/>
      <c r="R2055" s="5"/>
    </row>
    <row r="2056" spans="13:18" x14ac:dyDescent="0.35">
      <c r="M2056" s="5"/>
      <c r="N2056" s="5"/>
      <c r="Q2056" s="5"/>
      <c r="R2056" s="5"/>
    </row>
    <row r="2057" spans="13:18" x14ac:dyDescent="0.35">
      <c r="M2057" s="5"/>
      <c r="N2057" s="5"/>
      <c r="Q2057" s="5"/>
      <c r="R2057" s="5"/>
    </row>
    <row r="2058" spans="13:18" x14ac:dyDescent="0.35">
      <c r="M2058" s="5"/>
      <c r="N2058" s="5"/>
      <c r="Q2058" s="5"/>
      <c r="R2058" s="5"/>
    </row>
    <row r="2059" spans="13:18" x14ac:dyDescent="0.35">
      <c r="M2059" s="5"/>
      <c r="N2059" s="5"/>
      <c r="Q2059" s="5"/>
      <c r="R2059" s="5"/>
    </row>
    <row r="2060" spans="13:18" x14ac:dyDescent="0.35">
      <c r="M2060" s="5"/>
      <c r="N2060" s="5"/>
      <c r="Q2060" s="5"/>
      <c r="R2060" s="5"/>
    </row>
    <row r="2061" spans="13:18" x14ac:dyDescent="0.35">
      <c r="M2061" s="5"/>
      <c r="N2061" s="5"/>
      <c r="Q2061" s="5"/>
      <c r="R2061" s="5"/>
    </row>
    <row r="2062" spans="13:18" x14ac:dyDescent="0.35">
      <c r="M2062" s="5"/>
      <c r="N2062" s="5"/>
      <c r="Q2062" s="5"/>
      <c r="R2062" s="5"/>
    </row>
    <row r="2063" spans="13:18" x14ac:dyDescent="0.35">
      <c r="M2063" s="5"/>
      <c r="N2063" s="5"/>
      <c r="Q2063" s="5"/>
      <c r="R2063" s="5"/>
    </row>
    <row r="2064" spans="13:18" x14ac:dyDescent="0.35">
      <c r="M2064" s="5"/>
      <c r="N2064" s="5"/>
      <c r="Q2064" s="5"/>
      <c r="R2064" s="5"/>
    </row>
    <row r="2065" spans="13:18" x14ac:dyDescent="0.35">
      <c r="M2065" s="5"/>
      <c r="N2065" s="5"/>
      <c r="Q2065" s="5"/>
      <c r="R2065" s="5"/>
    </row>
    <row r="2066" spans="13:18" x14ac:dyDescent="0.35">
      <c r="M2066" s="5"/>
      <c r="N2066" s="5"/>
      <c r="Q2066" s="5"/>
      <c r="R2066" s="5"/>
    </row>
    <row r="2067" spans="13:18" x14ac:dyDescent="0.35">
      <c r="M2067" s="5"/>
      <c r="N2067" s="5"/>
      <c r="Q2067" s="5"/>
      <c r="R2067" s="5"/>
    </row>
    <row r="2068" spans="13:18" x14ac:dyDescent="0.35">
      <c r="M2068" s="5"/>
      <c r="N2068" s="5"/>
      <c r="Q2068" s="5"/>
      <c r="R2068" s="5"/>
    </row>
    <row r="2069" spans="13:18" x14ac:dyDescent="0.35">
      <c r="M2069" s="5"/>
      <c r="N2069" s="5"/>
      <c r="Q2069" s="5"/>
      <c r="R2069" s="5"/>
    </row>
    <row r="2070" spans="13:18" x14ac:dyDescent="0.35">
      <c r="M2070" s="5"/>
      <c r="N2070" s="5"/>
      <c r="Q2070" s="5"/>
      <c r="R2070" s="5"/>
    </row>
    <row r="2071" spans="13:18" x14ac:dyDescent="0.35">
      <c r="M2071" s="5"/>
      <c r="N2071" s="5"/>
      <c r="Q2071" s="5"/>
      <c r="R2071" s="5"/>
    </row>
    <row r="2072" spans="13:18" x14ac:dyDescent="0.35">
      <c r="M2072" s="5"/>
      <c r="N2072" s="5"/>
      <c r="Q2072" s="5"/>
      <c r="R2072" s="5"/>
    </row>
    <row r="2073" spans="13:18" x14ac:dyDescent="0.35">
      <c r="M2073" s="5"/>
      <c r="N2073" s="5"/>
      <c r="Q2073" s="5"/>
      <c r="R2073" s="5"/>
    </row>
    <row r="2074" spans="13:18" x14ac:dyDescent="0.35">
      <c r="M2074" s="5"/>
      <c r="N2074" s="5"/>
      <c r="Q2074" s="5"/>
      <c r="R2074" s="5"/>
    </row>
    <row r="2075" spans="13:18" x14ac:dyDescent="0.35">
      <c r="M2075" s="5"/>
      <c r="N2075" s="5"/>
      <c r="Q2075" s="5"/>
      <c r="R2075" s="5"/>
    </row>
    <row r="2076" spans="13:18" x14ac:dyDescent="0.35">
      <c r="M2076" s="5"/>
      <c r="N2076" s="5"/>
      <c r="Q2076" s="5"/>
      <c r="R2076" s="5"/>
    </row>
    <row r="2077" spans="13:18" x14ac:dyDescent="0.35">
      <c r="M2077" s="5"/>
      <c r="N2077" s="5"/>
      <c r="Q2077" s="5"/>
      <c r="R2077" s="5"/>
    </row>
    <row r="2078" spans="13:18" x14ac:dyDescent="0.35">
      <c r="M2078" s="5"/>
      <c r="N2078" s="5"/>
      <c r="Q2078" s="5"/>
      <c r="R2078" s="5"/>
    </row>
    <row r="2079" spans="13:18" x14ac:dyDescent="0.35">
      <c r="M2079" s="5"/>
      <c r="N2079" s="5"/>
      <c r="Q2079" s="5"/>
      <c r="R2079" s="5"/>
    </row>
    <row r="2080" spans="13:18" x14ac:dyDescent="0.35">
      <c r="M2080" s="5"/>
      <c r="N2080" s="5"/>
      <c r="Q2080" s="5"/>
      <c r="R2080" s="5"/>
    </row>
    <row r="2081" spans="13:18" x14ac:dyDescent="0.35">
      <c r="M2081" s="5"/>
      <c r="N2081" s="5"/>
      <c r="Q2081" s="5"/>
      <c r="R2081" s="5"/>
    </row>
    <row r="2082" spans="13:18" x14ac:dyDescent="0.35">
      <c r="M2082" s="5"/>
      <c r="N2082" s="5"/>
      <c r="Q2082" s="5"/>
      <c r="R2082" s="5"/>
    </row>
    <row r="2083" spans="13:18" x14ac:dyDescent="0.35">
      <c r="M2083" s="5"/>
      <c r="N2083" s="5"/>
      <c r="Q2083" s="5"/>
      <c r="R2083" s="5"/>
    </row>
    <row r="2084" spans="13:18" x14ac:dyDescent="0.35">
      <c r="M2084" s="5"/>
      <c r="N2084" s="5"/>
      <c r="Q2084" s="5"/>
      <c r="R2084" s="5"/>
    </row>
    <row r="2085" spans="13:18" x14ac:dyDescent="0.35">
      <c r="M2085" s="5"/>
      <c r="N2085" s="5"/>
      <c r="Q2085" s="5"/>
      <c r="R2085" s="5"/>
    </row>
    <row r="2086" spans="13:18" x14ac:dyDescent="0.35">
      <c r="M2086" s="5"/>
      <c r="N2086" s="5"/>
      <c r="Q2086" s="5"/>
      <c r="R2086" s="5"/>
    </row>
    <row r="2087" spans="13:18" x14ac:dyDescent="0.35">
      <c r="M2087" s="5"/>
      <c r="N2087" s="5"/>
      <c r="Q2087" s="5"/>
      <c r="R2087" s="5"/>
    </row>
    <row r="2088" spans="13:18" x14ac:dyDescent="0.35">
      <c r="M2088" s="5"/>
      <c r="N2088" s="5"/>
      <c r="Q2088" s="5"/>
      <c r="R2088" s="5"/>
    </row>
    <row r="2089" spans="13:18" x14ac:dyDescent="0.35">
      <c r="M2089" s="5"/>
      <c r="N2089" s="5"/>
      <c r="Q2089" s="5"/>
      <c r="R2089" s="5"/>
    </row>
    <row r="2090" spans="13:18" x14ac:dyDescent="0.35">
      <c r="M2090" s="5"/>
      <c r="N2090" s="5"/>
      <c r="Q2090" s="5"/>
      <c r="R2090" s="5"/>
    </row>
    <row r="2091" spans="13:18" x14ac:dyDescent="0.35">
      <c r="M2091" s="5"/>
      <c r="N2091" s="5"/>
      <c r="Q2091" s="5"/>
      <c r="R2091" s="5"/>
    </row>
    <row r="2092" spans="13:18" x14ac:dyDescent="0.35">
      <c r="M2092" s="5"/>
      <c r="N2092" s="5"/>
      <c r="Q2092" s="5"/>
      <c r="R2092" s="5"/>
    </row>
    <row r="2093" spans="13:18" x14ac:dyDescent="0.35">
      <c r="M2093" s="5"/>
      <c r="N2093" s="5"/>
      <c r="Q2093" s="5"/>
      <c r="R2093" s="5"/>
    </row>
    <row r="2094" spans="13:18" x14ac:dyDescent="0.35">
      <c r="M2094" s="5"/>
      <c r="N2094" s="5"/>
      <c r="Q2094" s="5"/>
      <c r="R2094" s="5"/>
    </row>
    <row r="2095" spans="13:18" x14ac:dyDescent="0.35">
      <c r="M2095" s="5"/>
      <c r="N2095" s="5"/>
      <c r="Q2095" s="5"/>
      <c r="R2095" s="5"/>
    </row>
    <row r="2096" spans="13:18" x14ac:dyDescent="0.35">
      <c r="M2096" s="5"/>
      <c r="N2096" s="5"/>
      <c r="Q2096" s="5"/>
      <c r="R2096" s="5"/>
    </row>
    <row r="2097" spans="13:18" x14ac:dyDescent="0.35">
      <c r="M2097" s="5"/>
      <c r="N2097" s="5"/>
      <c r="Q2097" s="5"/>
      <c r="R2097" s="5"/>
    </row>
    <row r="2098" spans="13:18" x14ac:dyDescent="0.35">
      <c r="M2098" s="5"/>
      <c r="N2098" s="5"/>
      <c r="Q2098" s="5"/>
      <c r="R2098" s="5"/>
    </row>
    <row r="2099" spans="13:18" x14ac:dyDescent="0.35">
      <c r="M2099" s="5"/>
      <c r="N2099" s="5"/>
      <c r="Q2099" s="5"/>
      <c r="R2099" s="5"/>
    </row>
    <row r="2100" spans="13:18" x14ac:dyDescent="0.35">
      <c r="M2100" s="5"/>
      <c r="N2100" s="5"/>
      <c r="Q2100" s="5"/>
      <c r="R2100" s="5"/>
    </row>
    <row r="2101" spans="13:18" x14ac:dyDescent="0.35">
      <c r="M2101" s="5"/>
      <c r="N2101" s="5"/>
      <c r="Q2101" s="5"/>
      <c r="R2101" s="5"/>
    </row>
    <row r="2102" spans="13:18" x14ac:dyDescent="0.35">
      <c r="M2102" s="5"/>
      <c r="N2102" s="5"/>
      <c r="Q2102" s="5"/>
      <c r="R2102" s="5"/>
    </row>
    <row r="2103" spans="13:18" x14ac:dyDescent="0.35">
      <c r="M2103" s="5"/>
      <c r="N2103" s="5"/>
      <c r="Q2103" s="5"/>
      <c r="R2103" s="5"/>
    </row>
    <row r="2104" spans="13:18" x14ac:dyDescent="0.35">
      <c r="M2104" s="5"/>
      <c r="N2104" s="5"/>
      <c r="Q2104" s="5"/>
      <c r="R2104" s="5"/>
    </row>
    <row r="2105" spans="13:18" x14ac:dyDescent="0.35">
      <c r="M2105" s="5"/>
      <c r="N2105" s="5"/>
      <c r="Q2105" s="5"/>
      <c r="R2105" s="5"/>
    </row>
    <row r="2106" spans="13:18" x14ac:dyDescent="0.35">
      <c r="M2106" s="5"/>
      <c r="N2106" s="5"/>
      <c r="Q2106" s="5"/>
      <c r="R2106" s="5"/>
    </row>
    <row r="2107" spans="13:18" x14ac:dyDescent="0.35">
      <c r="M2107" s="5"/>
      <c r="N2107" s="5"/>
      <c r="Q2107" s="5"/>
      <c r="R2107" s="5"/>
    </row>
    <row r="2108" spans="13:18" x14ac:dyDescent="0.35">
      <c r="M2108" s="5"/>
      <c r="N2108" s="5"/>
      <c r="Q2108" s="5"/>
      <c r="R2108" s="5"/>
    </row>
    <row r="2109" spans="13:18" x14ac:dyDescent="0.35">
      <c r="M2109" s="5"/>
      <c r="N2109" s="5"/>
      <c r="Q2109" s="5"/>
      <c r="R2109" s="5"/>
    </row>
    <row r="2110" spans="13:18" x14ac:dyDescent="0.35">
      <c r="M2110" s="5"/>
      <c r="N2110" s="5"/>
      <c r="Q2110" s="5"/>
      <c r="R2110" s="5"/>
    </row>
    <row r="2111" spans="13:18" x14ac:dyDescent="0.35">
      <c r="M2111" s="5"/>
      <c r="N2111" s="5"/>
      <c r="Q2111" s="5"/>
      <c r="R2111" s="5"/>
    </row>
    <row r="2112" spans="13:18" x14ac:dyDescent="0.35">
      <c r="M2112" s="5"/>
      <c r="N2112" s="5"/>
      <c r="Q2112" s="5"/>
      <c r="R2112" s="5"/>
    </row>
    <row r="2113" spans="13:18" x14ac:dyDescent="0.35">
      <c r="M2113" s="5"/>
      <c r="N2113" s="5"/>
      <c r="Q2113" s="5"/>
      <c r="R2113" s="5"/>
    </row>
    <row r="2114" spans="13:18" x14ac:dyDescent="0.35">
      <c r="M2114" s="5"/>
      <c r="N2114" s="5"/>
      <c r="Q2114" s="5"/>
      <c r="R2114" s="5"/>
    </row>
    <row r="2115" spans="13:18" x14ac:dyDescent="0.35">
      <c r="M2115" s="5"/>
      <c r="N2115" s="5"/>
      <c r="Q2115" s="5"/>
      <c r="R2115" s="5"/>
    </row>
    <row r="2116" spans="13:18" x14ac:dyDescent="0.35">
      <c r="M2116" s="5"/>
      <c r="N2116" s="5"/>
      <c r="Q2116" s="5"/>
      <c r="R2116" s="5"/>
    </row>
    <row r="2117" spans="13:18" x14ac:dyDescent="0.35">
      <c r="M2117" s="5"/>
      <c r="N2117" s="5"/>
      <c r="Q2117" s="5"/>
      <c r="R2117" s="5"/>
    </row>
    <row r="2118" spans="13:18" x14ac:dyDescent="0.35">
      <c r="M2118" s="5"/>
      <c r="N2118" s="5"/>
      <c r="Q2118" s="5"/>
      <c r="R2118" s="5"/>
    </row>
    <row r="2119" spans="13:18" x14ac:dyDescent="0.35">
      <c r="M2119" s="5"/>
      <c r="N2119" s="5"/>
      <c r="Q2119" s="5"/>
      <c r="R2119" s="5"/>
    </row>
    <row r="2120" spans="13:18" x14ac:dyDescent="0.35">
      <c r="M2120" s="5"/>
      <c r="N2120" s="5"/>
      <c r="Q2120" s="5"/>
      <c r="R2120" s="5"/>
    </row>
    <row r="2121" spans="13:18" x14ac:dyDescent="0.35">
      <c r="M2121" s="5"/>
      <c r="N2121" s="5"/>
      <c r="Q2121" s="5"/>
      <c r="R2121" s="5"/>
    </row>
    <row r="2122" spans="13:18" x14ac:dyDescent="0.35">
      <c r="M2122" s="5"/>
      <c r="N2122" s="5"/>
      <c r="Q2122" s="5"/>
      <c r="R2122" s="5"/>
    </row>
    <row r="2123" spans="13:18" x14ac:dyDescent="0.35">
      <c r="M2123" s="5"/>
      <c r="N2123" s="5"/>
      <c r="Q2123" s="5"/>
      <c r="R2123" s="5"/>
    </row>
    <row r="2124" spans="13:18" x14ac:dyDescent="0.35">
      <c r="M2124" s="5"/>
      <c r="N2124" s="5"/>
      <c r="Q2124" s="5"/>
      <c r="R2124" s="5"/>
    </row>
    <row r="2125" spans="13:18" x14ac:dyDescent="0.35">
      <c r="M2125" s="5"/>
      <c r="N2125" s="5"/>
      <c r="Q2125" s="5"/>
      <c r="R2125" s="5"/>
    </row>
    <row r="2126" spans="13:18" x14ac:dyDescent="0.35">
      <c r="M2126" s="5"/>
      <c r="N2126" s="5"/>
      <c r="Q2126" s="5"/>
      <c r="R2126" s="5"/>
    </row>
    <row r="2127" spans="13:18" x14ac:dyDescent="0.35">
      <c r="M2127" s="5"/>
      <c r="N2127" s="5"/>
      <c r="Q2127" s="5"/>
      <c r="R2127" s="5"/>
    </row>
    <row r="2128" spans="13:18" x14ac:dyDescent="0.35">
      <c r="M2128" s="5"/>
      <c r="N2128" s="5"/>
      <c r="Q2128" s="5"/>
      <c r="R2128" s="5"/>
    </row>
    <row r="2129" spans="13:18" x14ac:dyDescent="0.35">
      <c r="M2129" s="5"/>
      <c r="N2129" s="5"/>
      <c r="Q2129" s="5"/>
      <c r="R2129" s="5"/>
    </row>
    <row r="2130" spans="13:18" x14ac:dyDescent="0.35">
      <c r="M2130" s="5"/>
      <c r="N2130" s="5"/>
      <c r="Q2130" s="5"/>
      <c r="R2130" s="5"/>
    </row>
    <row r="2131" spans="13:18" x14ac:dyDescent="0.35">
      <c r="M2131" s="5"/>
      <c r="N2131" s="5"/>
      <c r="Q2131" s="5"/>
      <c r="R2131" s="5"/>
    </row>
    <row r="2132" spans="13:18" x14ac:dyDescent="0.35">
      <c r="M2132" s="5"/>
      <c r="N2132" s="5"/>
      <c r="Q2132" s="5"/>
      <c r="R2132" s="5"/>
    </row>
    <row r="2133" spans="13:18" x14ac:dyDescent="0.35">
      <c r="M2133" s="5"/>
      <c r="N2133" s="5"/>
      <c r="Q2133" s="5"/>
      <c r="R2133" s="5"/>
    </row>
    <row r="2134" spans="13:18" x14ac:dyDescent="0.35">
      <c r="M2134" s="5"/>
      <c r="N2134" s="5"/>
      <c r="Q2134" s="5"/>
      <c r="R2134" s="5"/>
    </row>
    <row r="2135" spans="13:18" x14ac:dyDescent="0.35">
      <c r="M2135" s="5"/>
      <c r="N2135" s="5"/>
      <c r="Q2135" s="5"/>
      <c r="R2135" s="5"/>
    </row>
    <row r="2136" spans="13:18" x14ac:dyDescent="0.35">
      <c r="M2136" s="5"/>
      <c r="N2136" s="5"/>
      <c r="Q2136" s="5"/>
      <c r="R2136" s="5"/>
    </row>
    <row r="2137" spans="13:18" x14ac:dyDescent="0.35">
      <c r="M2137" s="5"/>
      <c r="N2137" s="5"/>
      <c r="Q2137" s="5"/>
      <c r="R2137" s="5"/>
    </row>
    <row r="2138" spans="13:18" x14ac:dyDescent="0.35">
      <c r="M2138" s="5"/>
      <c r="N2138" s="5"/>
      <c r="Q2138" s="5"/>
      <c r="R2138" s="5"/>
    </row>
    <row r="2139" spans="13:18" x14ac:dyDescent="0.35">
      <c r="M2139" s="5"/>
      <c r="N2139" s="5"/>
      <c r="Q2139" s="5"/>
      <c r="R2139" s="5"/>
    </row>
    <row r="2140" spans="13:18" x14ac:dyDescent="0.35">
      <c r="M2140" s="5"/>
      <c r="N2140" s="5"/>
      <c r="Q2140" s="5"/>
      <c r="R2140" s="5"/>
    </row>
    <row r="2141" spans="13:18" x14ac:dyDescent="0.35">
      <c r="M2141" s="5"/>
      <c r="N2141" s="5"/>
      <c r="Q2141" s="5"/>
      <c r="R2141" s="5"/>
    </row>
    <row r="2142" spans="13:18" x14ac:dyDescent="0.35">
      <c r="M2142" s="5"/>
      <c r="N2142" s="5"/>
      <c r="Q2142" s="5"/>
      <c r="R2142" s="5"/>
    </row>
    <row r="2143" spans="13:18" x14ac:dyDescent="0.35">
      <c r="M2143" s="5"/>
      <c r="N2143" s="5"/>
      <c r="Q2143" s="5"/>
      <c r="R2143" s="5"/>
    </row>
    <row r="2144" spans="13:18" x14ac:dyDescent="0.35">
      <c r="M2144" s="5"/>
      <c r="N2144" s="5"/>
      <c r="Q2144" s="5"/>
      <c r="R2144" s="5"/>
    </row>
    <row r="2145" spans="13:18" x14ac:dyDescent="0.35">
      <c r="M2145" s="5"/>
      <c r="N2145" s="5"/>
      <c r="Q2145" s="5"/>
      <c r="R2145" s="5"/>
    </row>
    <row r="2146" spans="13:18" x14ac:dyDescent="0.35">
      <c r="M2146" s="5"/>
      <c r="N2146" s="5"/>
      <c r="Q2146" s="5"/>
      <c r="R2146" s="5"/>
    </row>
    <row r="2147" spans="13:18" x14ac:dyDescent="0.35">
      <c r="M2147" s="5"/>
      <c r="N2147" s="5"/>
      <c r="Q2147" s="5"/>
      <c r="R2147" s="5"/>
    </row>
    <row r="2148" spans="13:18" x14ac:dyDescent="0.35">
      <c r="M2148" s="5"/>
      <c r="N2148" s="5"/>
      <c r="Q2148" s="5"/>
      <c r="R2148" s="5"/>
    </row>
    <row r="2149" spans="13:18" x14ac:dyDescent="0.35">
      <c r="M2149" s="5"/>
      <c r="N2149" s="5"/>
      <c r="Q2149" s="5"/>
      <c r="R2149" s="5"/>
    </row>
    <row r="2150" spans="13:18" x14ac:dyDescent="0.35">
      <c r="M2150" s="5"/>
      <c r="N2150" s="5"/>
      <c r="Q2150" s="5"/>
      <c r="R2150" s="5"/>
    </row>
    <row r="2151" spans="13:18" x14ac:dyDescent="0.35">
      <c r="M2151" s="5"/>
      <c r="N2151" s="5"/>
      <c r="Q2151" s="5"/>
      <c r="R2151" s="5"/>
    </row>
    <row r="2152" spans="13:18" x14ac:dyDescent="0.35">
      <c r="M2152" s="5"/>
      <c r="N2152" s="5"/>
      <c r="Q2152" s="5"/>
      <c r="R2152" s="5"/>
    </row>
    <row r="2153" spans="13:18" x14ac:dyDescent="0.35">
      <c r="M2153" s="5"/>
      <c r="N2153" s="5"/>
      <c r="Q2153" s="5"/>
      <c r="R2153" s="5"/>
    </row>
    <row r="2154" spans="13:18" x14ac:dyDescent="0.35">
      <c r="M2154" s="5"/>
      <c r="N2154" s="5"/>
      <c r="Q2154" s="5"/>
      <c r="R2154" s="5"/>
    </row>
    <row r="2155" spans="13:18" x14ac:dyDescent="0.35">
      <c r="M2155" s="5"/>
      <c r="N2155" s="5"/>
      <c r="Q2155" s="5"/>
      <c r="R2155" s="5"/>
    </row>
    <row r="2156" spans="13:18" x14ac:dyDescent="0.35">
      <c r="M2156" s="5"/>
      <c r="N2156" s="5"/>
      <c r="Q2156" s="5"/>
      <c r="R2156" s="5"/>
    </row>
    <row r="2157" spans="13:18" x14ac:dyDescent="0.35">
      <c r="M2157" s="5"/>
      <c r="N2157" s="5"/>
      <c r="Q2157" s="5"/>
      <c r="R2157" s="5"/>
    </row>
    <row r="2158" spans="13:18" x14ac:dyDescent="0.35">
      <c r="M2158" s="5"/>
      <c r="N2158" s="5"/>
      <c r="Q2158" s="5"/>
      <c r="R2158" s="5"/>
    </row>
    <row r="2159" spans="13:18" x14ac:dyDescent="0.35">
      <c r="M2159" s="5"/>
      <c r="N2159" s="5"/>
      <c r="Q2159" s="5"/>
      <c r="R2159" s="5"/>
    </row>
    <row r="2160" spans="13:18" x14ac:dyDescent="0.35">
      <c r="M2160" s="5"/>
      <c r="N2160" s="5"/>
      <c r="Q2160" s="5"/>
      <c r="R2160" s="5"/>
    </row>
    <row r="2161" spans="13:18" x14ac:dyDescent="0.35">
      <c r="M2161" s="5"/>
      <c r="N2161" s="5"/>
      <c r="Q2161" s="5"/>
      <c r="R2161" s="5"/>
    </row>
    <row r="2162" spans="13:18" x14ac:dyDescent="0.35">
      <c r="M2162" s="5"/>
      <c r="N2162" s="5"/>
      <c r="Q2162" s="5"/>
      <c r="R2162" s="5"/>
    </row>
    <row r="2163" spans="13:18" x14ac:dyDescent="0.35">
      <c r="M2163" s="5"/>
      <c r="N2163" s="5"/>
      <c r="Q2163" s="5"/>
      <c r="R2163" s="5"/>
    </row>
    <row r="2164" spans="13:18" x14ac:dyDescent="0.35">
      <c r="M2164" s="5"/>
      <c r="N2164" s="5"/>
      <c r="Q2164" s="5"/>
      <c r="R2164" s="5"/>
    </row>
    <row r="2165" spans="13:18" x14ac:dyDescent="0.35">
      <c r="M2165" s="5"/>
      <c r="N2165" s="5"/>
      <c r="Q2165" s="5"/>
      <c r="R2165" s="5"/>
    </row>
    <row r="2166" spans="13:18" x14ac:dyDescent="0.35">
      <c r="M2166" s="5"/>
      <c r="N2166" s="5"/>
      <c r="Q2166" s="5"/>
      <c r="R2166" s="5"/>
    </row>
    <row r="2167" spans="13:18" x14ac:dyDescent="0.35">
      <c r="M2167" s="5"/>
      <c r="N2167" s="5"/>
      <c r="Q2167" s="5"/>
      <c r="R2167" s="5"/>
    </row>
    <row r="2168" spans="13:18" x14ac:dyDescent="0.35">
      <c r="M2168" s="5"/>
      <c r="N2168" s="5"/>
      <c r="Q2168" s="5"/>
      <c r="R2168" s="5"/>
    </row>
    <row r="2169" spans="13:18" x14ac:dyDescent="0.35">
      <c r="M2169" s="5"/>
      <c r="N2169" s="5"/>
      <c r="Q2169" s="5"/>
      <c r="R2169" s="5"/>
    </row>
    <row r="2170" spans="13:18" x14ac:dyDescent="0.35">
      <c r="M2170" s="5"/>
      <c r="N2170" s="5"/>
      <c r="Q2170" s="5"/>
      <c r="R2170" s="5"/>
    </row>
    <row r="2171" spans="13:18" x14ac:dyDescent="0.35">
      <c r="M2171" s="5"/>
      <c r="N2171" s="5"/>
      <c r="Q2171" s="5"/>
      <c r="R2171" s="5"/>
    </row>
    <row r="2172" spans="13:18" x14ac:dyDescent="0.35">
      <c r="M2172" s="5"/>
      <c r="N2172" s="5"/>
      <c r="Q2172" s="5"/>
      <c r="R2172" s="5"/>
    </row>
    <row r="2173" spans="13:18" x14ac:dyDescent="0.35">
      <c r="M2173" s="5"/>
      <c r="N2173" s="5"/>
      <c r="Q2173" s="5"/>
      <c r="R2173" s="5"/>
    </row>
    <row r="2174" spans="13:18" x14ac:dyDescent="0.35">
      <c r="M2174" s="5"/>
      <c r="N2174" s="5"/>
      <c r="Q2174" s="5"/>
      <c r="R2174" s="5"/>
    </row>
    <row r="2175" spans="13:18" x14ac:dyDescent="0.35">
      <c r="M2175" s="5"/>
      <c r="N2175" s="5"/>
      <c r="Q2175" s="5"/>
      <c r="R2175" s="5"/>
    </row>
    <row r="2176" spans="13:18" x14ac:dyDescent="0.35">
      <c r="M2176" s="5"/>
      <c r="N2176" s="5"/>
      <c r="Q2176" s="5"/>
      <c r="R2176" s="5"/>
    </row>
    <row r="2177" spans="13:18" x14ac:dyDescent="0.35">
      <c r="M2177" s="5"/>
      <c r="N2177" s="5"/>
      <c r="Q2177" s="5"/>
      <c r="R2177" s="5"/>
    </row>
    <row r="2178" spans="13:18" x14ac:dyDescent="0.35">
      <c r="M2178" s="5"/>
      <c r="N2178" s="5"/>
      <c r="Q2178" s="5"/>
      <c r="R2178" s="5"/>
    </row>
    <row r="2179" spans="13:18" x14ac:dyDescent="0.35">
      <c r="M2179" s="5"/>
      <c r="N2179" s="5"/>
      <c r="Q2179" s="5"/>
      <c r="R2179" s="5"/>
    </row>
    <row r="2180" spans="13:18" x14ac:dyDescent="0.35">
      <c r="M2180" s="5"/>
      <c r="N2180" s="5"/>
      <c r="Q2180" s="5"/>
      <c r="R2180" s="5"/>
    </row>
    <row r="2181" spans="13:18" x14ac:dyDescent="0.35">
      <c r="M2181" s="5"/>
      <c r="N2181" s="5"/>
      <c r="Q2181" s="5"/>
      <c r="R2181" s="5"/>
    </row>
    <row r="2182" spans="13:18" x14ac:dyDescent="0.35">
      <c r="M2182" s="5"/>
      <c r="N2182" s="5"/>
      <c r="Q2182" s="5"/>
      <c r="R2182" s="5"/>
    </row>
    <row r="2183" spans="13:18" x14ac:dyDescent="0.35">
      <c r="M2183" s="5"/>
      <c r="N2183" s="5"/>
      <c r="Q2183" s="5"/>
      <c r="R2183" s="5"/>
    </row>
    <row r="2184" spans="13:18" x14ac:dyDescent="0.35">
      <c r="M2184" s="5"/>
      <c r="N2184" s="5"/>
      <c r="Q2184" s="5"/>
      <c r="R2184" s="5"/>
    </row>
    <row r="2185" spans="13:18" x14ac:dyDescent="0.35">
      <c r="M2185" s="5"/>
      <c r="N2185" s="5"/>
      <c r="Q2185" s="5"/>
      <c r="R2185" s="5"/>
    </row>
    <row r="2186" spans="13:18" x14ac:dyDescent="0.35">
      <c r="M2186" s="5"/>
      <c r="N2186" s="5"/>
      <c r="Q2186" s="5"/>
      <c r="R2186" s="5"/>
    </row>
    <row r="2187" spans="13:18" x14ac:dyDescent="0.35">
      <c r="M2187" s="5"/>
      <c r="N2187" s="5"/>
      <c r="Q2187" s="5"/>
      <c r="R2187" s="5"/>
    </row>
    <row r="2188" spans="13:18" x14ac:dyDescent="0.35">
      <c r="M2188" s="5"/>
      <c r="N2188" s="5"/>
      <c r="Q2188" s="5"/>
      <c r="R2188" s="5"/>
    </row>
    <row r="2189" spans="13:18" x14ac:dyDescent="0.35">
      <c r="M2189" s="5"/>
      <c r="N2189" s="5"/>
      <c r="Q2189" s="5"/>
      <c r="R2189" s="5"/>
    </row>
    <row r="2190" spans="13:18" x14ac:dyDescent="0.35">
      <c r="M2190" s="5"/>
      <c r="N2190" s="5"/>
      <c r="Q2190" s="5"/>
      <c r="R2190" s="5"/>
    </row>
    <row r="2191" spans="13:18" x14ac:dyDescent="0.35">
      <c r="M2191" s="5"/>
      <c r="N2191" s="5"/>
      <c r="Q2191" s="5"/>
      <c r="R2191" s="5"/>
    </row>
    <row r="2192" spans="13:18" x14ac:dyDescent="0.35">
      <c r="M2192" s="5"/>
      <c r="N2192" s="5"/>
      <c r="Q2192" s="5"/>
      <c r="R2192" s="5"/>
    </row>
    <row r="2193" spans="13:18" x14ac:dyDescent="0.35">
      <c r="M2193" s="5"/>
      <c r="N2193" s="5"/>
      <c r="Q2193" s="5"/>
      <c r="R2193" s="5"/>
    </row>
    <row r="2194" spans="13:18" x14ac:dyDescent="0.35">
      <c r="M2194" s="5"/>
      <c r="N2194" s="5"/>
      <c r="Q2194" s="5"/>
      <c r="R2194" s="5"/>
    </row>
    <row r="2195" spans="13:18" x14ac:dyDescent="0.35">
      <c r="M2195" s="5"/>
      <c r="N2195" s="5"/>
      <c r="Q2195" s="5"/>
      <c r="R2195" s="5"/>
    </row>
    <row r="2196" spans="13:18" x14ac:dyDescent="0.35">
      <c r="M2196" s="5"/>
      <c r="N2196" s="5"/>
      <c r="Q2196" s="5"/>
      <c r="R2196" s="5"/>
    </row>
    <row r="2197" spans="13:18" x14ac:dyDescent="0.35">
      <c r="M2197" s="5"/>
      <c r="N2197" s="5"/>
      <c r="Q2197" s="5"/>
      <c r="R2197" s="5"/>
    </row>
    <row r="2198" spans="13:18" x14ac:dyDescent="0.35">
      <c r="M2198" s="5"/>
      <c r="N2198" s="5"/>
      <c r="Q2198" s="5"/>
      <c r="R2198" s="5"/>
    </row>
    <row r="2199" spans="13:18" x14ac:dyDescent="0.35">
      <c r="M2199" s="5"/>
      <c r="N2199" s="5"/>
      <c r="Q2199" s="5"/>
      <c r="R2199" s="5"/>
    </row>
    <row r="2200" spans="13:18" x14ac:dyDescent="0.35">
      <c r="M2200" s="5"/>
      <c r="N2200" s="5"/>
      <c r="Q2200" s="5"/>
      <c r="R2200" s="5"/>
    </row>
    <row r="2201" spans="13:18" x14ac:dyDescent="0.35">
      <c r="M2201" s="5"/>
      <c r="N2201" s="5"/>
      <c r="Q2201" s="5"/>
      <c r="R2201" s="5"/>
    </row>
    <row r="2202" spans="13:18" x14ac:dyDescent="0.35">
      <c r="M2202" s="5"/>
      <c r="N2202" s="5"/>
      <c r="Q2202" s="5"/>
      <c r="R2202" s="5"/>
    </row>
    <row r="2203" spans="13:18" x14ac:dyDescent="0.35">
      <c r="M2203" s="5"/>
      <c r="N2203" s="5"/>
      <c r="Q2203" s="5"/>
      <c r="R2203" s="5"/>
    </row>
    <row r="2204" spans="13:18" x14ac:dyDescent="0.35">
      <c r="M2204" s="5"/>
      <c r="N2204" s="5"/>
      <c r="Q2204" s="5"/>
      <c r="R2204" s="5"/>
    </row>
    <row r="2205" spans="13:18" x14ac:dyDescent="0.35">
      <c r="M2205" s="5"/>
      <c r="N2205" s="5"/>
      <c r="Q2205" s="5"/>
      <c r="R2205" s="5"/>
    </row>
    <row r="2206" spans="13:18" x14ac:dyDescent="0.35">
      <c r="M2206" s="5"/>
      <c r="N2206" s="5"/>
      <c r="Q2206" s="5"/>
      <c r="R2206" s="5"/>
    </row>
    <row r="2207" spans="13:18" x14ac:dyDescent="0.35">
      <c r="M2207" s="5"/>
      <c r="N2207" s="5"/>
      <c r="Q2207" s="5"/>
      <c r="R2207" s="5"/>
    </row>
    <row r="2208" spans="13:18" x14ac:dyDescent="0.35">
      <c r="M2208" s="5"/>
      <c r="N2208" s="5"/>
      <c r="Q2208" s="5"/>
      <c r="R2208" s="5"/>
    </row>
    <row r="2209" spans="13:18" x14ac:dyDescent="0.35">
      <c r="M2209" s="5"/>
      <c r="N2209" s="5"/>
      <c r="Q2209" s="5"/>
      <c r="R2209" s="5"/>
    </row>
    <row r="2210" spans="13:18" x14ac:dyDescent="0.35">
      <c r="M2210" s="5"/>
      <c r="N2210" s="5"/>
      <c r="Q2210" s="5"/>
      <c r="R2210" s="5"/>
    </row>
    <row r="2211" spans="13:18" x14ac:dyDescent="0.35">
      <c r="M2211" s="5"/>
      <c r="N2211" s="5"/>
      <c r="Q2211" s="5"/>
      <c r="R2211" s="5"/>
    </row>
    <row r="2212" spans="13:18" x14ac:dyDescent="0.35">
      <c r="M2212" s="5"/>
      <c r="N2212" s="5"/>
      <c r="Q2212" s="5"/>
      <c r="R2212" s="5"/>
    </row>
    <row r="2213" spans="13:18" x14ac:dyDescent="0.35">
      <c r="M2213" s="5"/>
      <c r="N2213" s="5"/>
      <c r="Q2213" s="5"/>
      <c r="R2213" s="5"/>
    </row>
    <row r="2214" spans="13:18" x14ac:dyDescent="0.35">
      <c r="M2214" s="5"/>
      <c r="N2214" s="5"/>
      <c r="Q2214" s="5"/>
      <c r="R2214" s="5"/>
    </row>
    <row r="2215" spans="13:18" x14ac:dyDescent="0.35">
      <c r="M2215" s="5"/>
      <c r="N2215" s="5"/>
      <c r="Q2215" s="5"/>
      <c r="R2215" s="5"/>
    </row>
    <row r="2216" spans="13:18" x14ac:dyDescent="0.35">
      <c r="M2216" s="5"/>
      <c r="N2216" s="5"/>
      <c r="Q2216" s="5"/>
      <c r="R2216" s="5"/>
    </row>
    <row r="2217" spans="13:18" x14ac:dyDescent="0.35">
      <c r="M2217" s="5"/>
      <c r="N2217" s="5"/>
      <c r="Q2217" s="5"/>
      <c r="R2217" s="5"/>
    </row>
    <row r="2218" spans="13:18" x14ac:dyDescent="0.35">
      <c r="M2218" s="5"/>
      <c r="N2218" s="5"/>
      <c r="Q2218" s="5"/>
      <c r="R2218" s="5"/>
    </row>
    <row r="2219" spans="13:18" x14ac:dyDescent="0.35">
      <c r="M2219" s="5"/>
      <c r="N2219" s="5"/>
      <c r="Q2219" s="5"/>
      <c r="R2219" s="5"/>
    </row>
    <row r="2220" spans="13:18" x14ac:dyDescent="0.35">
      <c r="M2220" s="5"/>
      <c r="N2220" s="5"/>
      <c r="Q2220" s="5"/>
      <c r="R2220" s="5"/>
    </row>
    <row r="2221" spans="13:18" x14ac:dyDescent="0.35">
      <c r="M2221" s="5"/>
      <c r="N2221" s="5"/>
      <c r="Q2221" s="5"/>
      <c r="R2221" s="5"/>
    </row>
    <row r="2222" spans="13:18" x14ac:dyDescent="0.35">
      <c r="M2222" s="5"/>
      <c r="N2222" s="5"/>
      <c r="Q2222" s="5"/>
      <c r="R2222" s="5"/>
    </row>
    <row r="2223" spans="13:18" x14ac:dyDescent="0.35">
      <c r="M2223" s="5"/>
      <c r="N2223" s="5"/>
      <c r="Q2223" s="5"/>
      <c r="R2223" s="5"/>
    </row>
    <row r="2224" spans="13:18" x14ac:dyDescent="0.35">
      <c r="M2224" s="5"/>
      <c r="N2224" s="5"/>
      <c r="Q2224" s="5"/>
      <c r="R2224" s="5"/>
    </row>
    <row r="2225" spans="13:18" x14ac:dyDescent="0.35">
      <c r="M2225" s="5"/>
      <c r="N2225" s="5"/>
      <c r="Q2225" s="5"/>
      <c r="R2225" s="5"/>
    </row>
    <row r="2226" spans="13:18" x14ac:dyDescent="0.35">
      <c r="M2226" s="5"/>
      <c r="N2226" s="5"/>
      <c r="Q2226" s="5"/>
      <c r="R2226" s="5"/>
    </row>
    <row r="2227" spans="13:18" x14ac:dyDescent="0.35">
      <c r="M2227" s="5"/>
      <c r="N2227" s="5"/>
      <c r="Q2227" s="5"/>
      <c r="R2227" s="5"/>
    </row>
    <row r="2228" spans="13:18" x14ac:dyDescent="0.35">
      <c r="M2228" s="5"/>
      <c r="N2228" s="5"/>
      <c r="Q2228" s="5"/>
      <c r="R2228" s="5"/>
    </row>
    <row r="2229" spans="13:18" x14ac:dyDescent="0.35">
      <c r="M2229" s="5"/>
      <c r="N2229" s="5"/>
      <c r="Q2229" s="5"/>
      <c r="R2229" s="5"/>
    </row>
    <row r="2230" spans="13:18" x14ac:dyDescent="0.35">
      <c r="M2230" s="5"/>
      <c r="N2230" s="5"/>
      <c r="Q2230" s="5"/>
      <c r="R2230" s="5"/>
    </row>
    <row r="2231" spans="13:18" x14ac:dyDescent="0.35">
      <c r="M2231" s="5"/>
      <c r="N2231" s="5"/>
      <c r="Q2231" s="5"/>
      <c r="R2231" s="5"/>
    </row>
    <row r="2232" spans="13:18" x14ac:dyDescent="0.35">
      <c r="M2232" s="5"/>
      <c r="N2232" s="5"/>
      <c r="Q2232" s="5"/>
      <c r="R2232" s="5"/>
    </row>
    <row r="2233" spans="13:18" x14ac:dyDescent="0.35">
      <c r="M2233" s="5"/>
      <c r="N2233" s="5"/>
      <c r="Q2233" s="5"/>
      <c r="R2233" s="5"/>
    </row>
    <row r="2234" spans="13:18" x14ac:dyDescent="0.35">
      <c r="M2234" s="5"/>
      <c r="N2234" s="5"/>
      <c r="Q2234" s="5"/>
      <c r="R2234" s="5"/>
    </row>
    <row r="2235" spans="13:18" x14ac:dyDescent="0.35">
      <c r="M2235" s="5"/>
      <c r="N2235" s="5"/>
      <c r="Q2235" s="5"/>
      <c r="R2235" s="5"/>
    </row>
    <row r="2236" spans="13:18" x14ac:dyDescent="0.35">
      <c r="M2236" s="5"/>
      <c r="N2236" s="5"/>
      <c r="Q2236" s="5"/>
      <c r="R2236" s="5"/>
    </row>
    <row r="2237" spans="13:18" x14ac:dyDescent="0.35">
      <c r="M2237" s="5"/>
      <c r="N2237" s="5"/>
      <c r="Q2237" s="5"/>
      <c r="R2237" s="5"/>
    </row>
    <row r="2238" spans="13:18" x14ac:dyDescent="0.35">
      <c r="M2238" s="5"/>
      <c r="N2238" s="5"/>
      <c r="Q2238" s="5"/>
      <c r="R2238" s="5"/>
    </row>
    <row r="2239" spans="13:18" x14ac:dyDescent="0.35">
      <c r="M2239" s="5"/>
      <c r="N2239" s="5"/>
      <c r="Q2239" s="5"/>
      <c r="R2239" s="5"/>
    </row>
    <row r="2240" spans="13:18" x14ac:dyDescent="0.35">
      <c r="M2240" s="5"/>
      <c r="N2240" s="5"/>
      <c r="Q2240" s="5"/>
      <c r="R2240" s="5"/>
    </row>
    <row r="2241" spans="13:18" x14ac:dyDescent="0.35">
      <c r="M2241" s="5"/>
      <c r="N2241" s="5"/>
      <c r="Q2241" s="5"/>
      <c r="R2241" s="5"/>
    </row>
    <row r="2242" spans="13:18" x14ac:dyDescent="0.35">
      <c r="M2242" s="5"/>
      <c r="N2242" s="5"/>
      <c r="Q2242" s="5"/>
      <c r="R2242" s="5"/>
    </row>
    <row r="2243" spans="13:18" x14ac:dyDescent="0.35">
      <c r="M2243" s="5"/>
      <c r="N2243" s="5"/>
      <c r="Q2243" s="5"/>
      <c r="R2243" s="5"/>
    </row>
    <row r="2244" spans="13:18" x14ac:dyDescent="0.35">
      <c r="M2244" s="5"/>
      <c r="N2244" s="5"/>
      <c r="Q2244" s="5"/>
      <c r="R2244" s="5"/>
    </row>
    <row r="2245" spans="13:18" x14ac:dyDescent="0.35">
      <c r="M2245" s="5"/>
      <c r="N2245" s="5"/>
      <c r="Q2245" s="5"/>
      <c r="R2245" s="5"/>
    </row>
    <row r="2246" spans="13:18" x14ac:dyDescent="0.35">
      <c r="M2246" s="5"/>
      <c r="N2246" s="5"/>
      <c r="Q2246" s="5"/>
      <c r="R2246" s="5"/>
    </row>
    <row r="2247" spans="13:18" x14ac:dyDescent="0.35">
      <c r="M2247" s="5"/>
      <c r="N2247" s="5"/>
      <c r="Q2247" s="5"/>
      <c r="R2247" s="5"/>
    </row>
    <row r="2248" spans="13:18" x14ac:dyDescent="0.35">
      <c r="M2248" s="5"/>
      <c r="N2248" s="5"/>
      <c r="Q2248" s="5"/>
      <c r="R2248" s="5"/>
    </row>
    <row r="2249" spans="13:18" x14ac:dyDescent="0.35">
      <c r="M2249" s="5"/>
      <c r="N2249" s="5"/>
      <c r="Q2249" s="5"/>
      <c r="R2249" s="5"/>
    </row>
    <row r="2250" spans="13:18" x14ac:dyDescent="0.35">
      <c r="M2250" s="5"/>
      <c r="N2250" s="5"/>
      <c r="Q2250" s="5"/>
      <c r="R2250" s="5"/>
    </row>
    <row r="2251" spans="13:18" x14ac:dyDescent="0.35">
      <c r="M2251" s="5"/>
      <c r="N2251" s="5"/>
      <c r="Q2251" s="5"/>
      <c r="R2251" s="5"/>
    </row>
    <row r="2252" spans="13:18" x14ac:dyDescent="0.35">
      <c r="M2252" s="5"/>
      <c r="N2252" s="5"/>
      <c r="Q2252" s="5"/>
      <c r="R2252" s="5"/>
    </row>
    <row r="2253" spans="13:18" x14ac:dyDescent="0.35">
      <c r="M2253" s="5"/>
      <c r="N2253" s="5"/>
      <c r="Q2253" s="5"/>
      <c r="R2253" s="5"/>
    </row>
    <row r="2254" spans="13:18" x14ac:dyDescent="0.35">
      <c r="M2254" s="5"/>
      <c r="N2254" s="5"/>
      <c r="Q2254" s="5"/>
      <c r="R2254" s="5"/>
    </row>
    <row r="2255" spans="13:18" x14ac:dyDescent="0.35">
      <c r="M2255" s="5"/>
      <c r="N2255" s="5"/>
      <c r="Q2255" s="5"/>
      <c r="R2255" s="5"/>
    </row>
    <row r="2256" spans="13:18" x14ac:dyDescent="0.35">
      <c r="M2256" s="5"/>
      <c r="N2256" s="5"/>
      <c r="Q2256" s="5"/>
      <c r="R2256" s="5"/>
    </row>
    <row r="2257" spans="13:18" x14ac:dyDescent="0.35">
      <c r="M2257" s="5"/>
      <c r="N2257" s="5"/>
      <c r="Q2257" s="5"/>
      <c r="R2257" s="5"/>
    </row>
    <row r="2258" spans="13:18" x14ac:dyDescent="0.35">
      <c r="M2258" s="5"/>
      <c r="N2258" s="5"/>
      <c r="Q2258" s="5"/>
      <c r="R2258" s="5"/>
    </row>
    <row r="2259" spans="13:18" x14ac:dyDescent="0.35">
      <c r="M2259" s="5"/>
      <c r="N2259" s="5"/>
      <c r="Q2259" s="5"/>
      <c r="R2259" s="5"/>
    </row>
    <row r="2260" spans="13:18" x14ac:dyDescent="0.35">
      <c r="M2260" s="5"/>
      <c r="N2260" s="5"/>
      <c r="Q2260" s="5"/>
      <c r="R2260" s="5"/>
    </row>
    <row r="2261" spans="13:18" x14ac:dyDescent="0.35">
      <c r="M2261" s="5"/>
      <c r="N2261" s="5"/>
      <c r="Q2261" s="5"/>
      <c r="R2261" s="5"/>
    </row>
    <row r="2262" spans="13:18" x14ac:dyDescent="0.35">
      <c r="M2262" s="5"/>
      <c r="N2262" s="5"/>
      <c r="Q2262" s="5"/>
      <c r="R2262" s="5"/>
    </row>
    <row r="2263" spans="13:18" x14ac:dyDescent="0.35">
      <c r="M2263" s="5"/>
      <c r="N2263" s="5"/>
      <c r="Q2263" s="5"/>
      <c r="R2263" s="5"/>
    </row>
    <row r="2264" spans="13:18" x14ac:dyDescent="0.35">
      <c r="M2264" s="5"/>
      <c r="N2264" s="5"/>
      <c r="Q2264" s="5"/>
      <c r="R2264" s="5"/>
    </row>
    <row r="2265" spans="13:18" x14ac:dyDescent="0.35">
      <c r="M2265" s="5"/>
      <c r="N2265" s="5"/>
      <c r="Q2265" s="5"/>
      <c r="R2265" s="5"/>
    </row>
    <row r="2266" spans="13:18" x14ac:dyDescent="0.35">
      <c r="M2266" s="5"/>
      <c r="N2266" s="5"/>
      <c r="Q2266" s="5"/>
      <c r="R2266" s="5"/>
    </row>
    <row r="2267" spans="13:18" x14ac:dyDescent="0.35">
      <c r="M2267" s="5"/>
      <c r="N2267" s="5"/>
      <c r="Q2267" s="5"/>
      <c r="R2267" s="5"/>
    </row>
    <row r="2268" spans="13:18" x14ac:dyDescent="0.35">
      <c r="M2268" s="5"/>
      <c r="N2268" s="5"/>
      <c r="Q2268" s="5"/>
      <c r="R2268" s="5"/>
    </row>
    <row r="2269" spans="13:18" x14ac:dyDescent="0.35">
      <c r="M2269" s="5"/>
      <c r="N2269" s="5"/>
      <c r="Q2269" s="5"/>
      <c r="R2269" s="5"/>
    </row>
    <row r="2270" spans="13:18" x14ac:dyDescent="0.35">
      <c r="M2270" s="5"/>
      <c r="N2270" s="5"/>
      <c r="Q2270" s="5"/>
      <c r="R2270" s="5"/>
    </row>
    <row r="2271" spans="13:18" x14ac:dyDescent="0.35">
      <c r="M2271" s="5"/>
      <c r="N2271" s="5"/>
      <c r="Q2271" s="5"/>
      <c r="R2271" s="5"/>
    </row>
    <row r="2272" spans="13:18" x14ac:dyDescent="0.35">
      <c r="M2272" s="5"/>
      <c r="N2272" s="5"/>
      <c r="Q2272" s="5"/>
      <c r="R2272" s="5"/>
    </row>
    <row r="2273" spans="13:18" x14ac:dyDescent="0.35">
      <c r="M2273" s="5"/>
      <c r="N2273" s="5"/>
      <c r="Q2273" s="5"/>
      <c r="R2273" s="5"/>
    </row>
    <row r="2274" spans="13:18" x14ac:dyDescent="0.35">
      <c r="M2274" s="5"/>
      <c r="N2274" s="5"/>
      <c r="Q2274" s="5"/>
      <c r="R2274" s="5"/>
    </row>
    <row r="2275" spans="13:18" x14ac:dyDescent="0.35">
      <c r="M2275" s="5"/>
      <c r="N2275" s="5"/>
      <c r="Q2275" s="5"/>
      <c r="R2275" s="5"/>
    </row>
    <row r="2276" spans="13:18" x14ac:dyDescent="0.35">
      <c r="M2276" s="5"/>
      <c r="N2276" s="5"/>
      <c r="Q2276" s="5"/>
      <c r="R2276" s="5"/>
    </row>
    <row r="2277" spans="13:18" x14ac:dyDescent="0.35">
      <c r="M2277" s="5"/>
      <c r="N2277" s="5"/>
      <c r="Q2277" s="5"/>
      <c r="R2277" s="5"/>
    </row>
    <row r="2278" spans="13:18" x14ac:dyDescent="0.35">
      <c r="M2278" s="5"/>
      <c r="N2278" s="5"/>
      <c r="Q2278" s="5"/>
      <c r="R2278" s="5"/>
    </row>
    <row r="2279" spans="13:18" x14ac:dyDescent="0.35">
      <c r="M2279" s="5"/>
      <c r="N2279" s="5"/>
      <c r="Q2279" s="5"/>
      <c r="R2279" s="5"/>
    </row>
    <row r="2280" spans="13:18" x14ac:dyDescent="0.35">
      <c r="M2280" s="5"/>
      <c r="N2280" s="5"/>
      <c r="Q2280" s="5"/>
      <c r="R2280" s="5"/>
    </row>
    <row r="2281" spans="13:18" x14ac:dyDescent="0.35">
      <c r="M2281" s="5"/>
      <c r="N2281" s="5"/>
      <c r="Q2281" s="5"/>
      <c r="R2281" s="5"/>
    </row>
    <row r="2282" spans="13:18" x14ac:dyDescent="0.35">
      <c r="M2282" s="5"/>
      <c r="N2282" s="5"/>
      <c r="Q2282" s="5"/>
      <c r="R2282" s="5"/>
    </row>
    <row r="2283" spans="13:18" x14ac:dyDescent="0.35">
      <c r="M2283" s="5"/>
      <c r="N2283" s="5"/>
      <c r="Q2283" s="5"/>
      <c r="R2283" s="5"/>
    </row>
    <row r="2284" spans="13:18" x14ac:dyDescent="0.35">
      <c r="M2284" s="5"/>
      <c r="N2284" s="5"/>
      <c r="Q2284" s="5"/>
      <c r="R2284" s="5"/>
    </row>
    <row r="2285" spans="13:18" x14ac:dyDescent="0.35">
      <c r="M2285" s="5"/>
      <c r="N2285" s="5"/>
      <c r="Q2285" s="5"/>
      <c r="R2285" s="5"/>
    </row>
    <row r="2286" spans="13:18" x14ac:dyDescent="0.35">
      <c r="M2286" s="5"/>
      <c r="N2286" s="5"/>
      <c r="Q2286" s="5"/>
      <c r="R2286" s="5"/>
    </row>
    <row r="2287" spans="13:18" x14ac:dyDescent="0.35">
      <c r="M2287" s="5"/>
      <c r="N2287" s="5"/>
      <c r="Q2287" s="5"/>
      <c r="R2287" s="5"/>
    </row>
    <row r="2288" spans="13:18" x14ac:dyDescent="0.35">
      <c r="M2288" s="5"/>
      <c r="N2288" s="5"/>
      <c r="Q2288" s="5"/>
      <c r="R2288" s="5"/>
    </row>
    <row r="2289" spans="13:18" x14ac:dyDescent="0.35">
      <c r="M2289" s="5"/>
      <c r="N2289" s="5"/>
      <c r="Q2289" s="5"/>
      <c r="R2289" s="5"/>
    </row>
    <row r="2290" spans="13:18" x14ac:dyDescent="0.35">
      <c r="M2290" s="5"/>
      <c r="N2290" s="5"/>
      <c r="Q2290" s="5"/>
      <c r="R2290" s="5"/>
    </row>
    <row r="2291" spans="13:18" x14ac:dyDescent="0.35">
      <c r="M2291" s="5"/>
      <c r="N2291" s="5"/>
      <c r="Q2291" s="5"/>
      <c r="R2291" s="5"/>
    </row>
    <row r="2292" spans="13:18" x14ac:dyDescent="0.35">
      <c r="M2292" s="5"/>
      <c r="N2292" s="5"/>
      <c r="Q2292" s="5"/>
      <c r="R2292" s="5"/>
    </row>
    <row r="2293" spans="13:18" x14ac:dyDescent="0.35">
      <c r="M2293" s="5"/>
      <c r="N2293" s="5"/>
      <c r="Q2293" s="5"/>
      <c r="R2293" s="5"/>
    </row>
    <row r="2294" spans="13:18" x14ac:dyDescent="0.35">
      <c r="M2294" s="5"/>
      <c r="N2294" s="5"/>
      <c r="Q2294" s="5"/>
      <c r="R2294" s="5"/>
    </row>
    <row r="2295" spans="13:18" x14ac:dyDescent="0.35">
      <c r="M2295" s="5"/>
      <c r="N2295" s="5"/>
      <c r="Q2295" s="5"/>
      <c r="R2295" s="5"/>
    </row>
    <row r="2296" spans="13:18" x14ac:dyDescent="0.35">
      <c r="M2296" s="5"/>
      <c r="N2296" s="5"/>
      <c r="Q2296" s="5"/>
      <c r="R2296" s="5"/>
    </row>
    <row r="2297" spans="13:18" x14ac:dyDescent="0.35">
      <c r="M2297" s="5"/>
      <c r="N2297" s="5"/>
      <c r="Q2297" s="5"/>
      <c r="R2297" s="5"/>
    </row>
    <row r="2298" spans="13:18" x14ac:dyDescent="0.35">
      <c r="M2298" s="5"/>
      <c r="N2298" s="5"/>
      <c r="Q2298" s="5"/>
      <c r="R2298" s="5"/>
    </row>
    <row r="2299" spans="13:18" x14ac:dyDescent="0.35">
      <c r="M2299" s="5"/>
      <c r="N2299" s="5"/>
      <c r="Q2299" s="5"/>
      <c r="R2299" s="5"/>
    </row>
    <row r="2300" spans="13:18" x14ac:dyDescent="0.35">
      <c r="M2300" s="5"/>
      <c r="N2300" s="5"/>
      <c r="Q2300" s="5"/>
      <c r="R2300" s="5"/>
    </row>
    <row r="2301" spans="13:18" x14ac:dyDescent="0.35">
      <c r="M2301" s="5"/>
      <c r="N2301" s="5"/>
      <c r="Q2301" s="5"/>
      <c r="R2301" s="5"/>
    </row>
    <row r="2302" spans="13:18" x14ac:dyDescent="0.35">
      <c r="M2302" s="5"/>
      <c r="N2302" s="5"/>
      <c r="Q2302" s="5"/>
      <c r="R2302" s="5"/>
    </row>
    <row r="2303" spans="13:18" x14ac:dyDescent="0.35">
      <c r="M2303" s="5"/>
      <c r="N2303" s="5"/>
      <c r="Q2303" s="5"/>
      <c r="R2303" s="5"/>
    </row>
    <row r="2304" spans="13:18" x14ac:dyDescent="0.35">
      <c r="M2304" s="5"/>
      <c r="N2304" s="5"/>
      <c r="Q2304" s="5"/>
      <c r="R2304" s="5"/>
    </row>
    <row r="2305" spans="13:18" x14ac:dyDescent="0.35">
      <c r="M2305" s="5"/>
      <c r="N2305" s="5"/>
      <c r="Q2305" s="5"/>
      <c r="R2305" s="5"/>
    </row>
    <row r="2306" spans="13:18" x14ac:dyDescent="0.35">
      <c r="M2306" s="5"/>
      <c r="N2306" s="5"/>
      <c r="Q2306" s="5"/>
      <c r="R2306" s="5"/>
    </row>
    <row r="2307" spans="13:18" x14ac:dyDescent="0.35">
      <c r="M2307" s="5"/>
      <c r="N2307" s="5"/>
      <c r="Q2307" s="5"/>
      <c r="R2307" s="5"/>
    </row>
    <row r="2308" spans="13:18" x14ac:dyDescent="0.35">
      <c r="M2308" s="5"/>
      <c r="N2308" s="5"/>
      <c r="Q2308" s="5"/>
      <c r="R2308" s="5"/>
    </row>
    <row r="2309" spans="13:18" x14ac:dyDescent="0.35">
      <c r="M2309" s="5"/>
      <c r="N2309" s="5"/>
      <c r="Q2309" s="5"/>
      <c r="R2309" s="5"/>
    </row>
    <row r="2310" spans="13:18" x14ac:dyDescent="0.35">
      <c r="M2310" s="5"/>
      <c r="N2310" s="5"/>
      <c r="Q2310" s="5"/>
      <c r="R2310" s="5"/>
    </row>
    <row r="2311" spans="13:18" x14ac:dyDescent="0.35">
      <c r="M2311" s="5"/>
      <c r="N2311" s="5"/>
      <c r="Q2311" s="5"/>
      <c r="R2311" s="5"/>
    </row>
    <row r="2312" spans="13:18" x14ac:dyDescent="0.35">
      <c r="M2312" s="5"/>
      <c r="N2312" s="5"/>
      <c r="Q2312" s="5"/>
      <c r="R2312" s="5"/>
    </row>
    <row r="2313" spans="13:18" x14ac:dyDescent="0.35">
      <c r="M2313" s="5"/>
      <c r="N2313" s="5"/>
      <c r="Q2313" s="5"/>
      <c r="R2313" s="5"/>
    </row>
    <row r="2314" spans="13:18" x14ac:dyDescent="0.35">
      <c r="M2314" s="5"/>
      <c r="N2314" s="5"/>
      <c r="Q2314" s="5"/>
      <c r="R2314" s="5"/>
    </row>
    <row r="2315" spans="13:18" x14ac:dyDescent="0.35">
      <c r="M2315" s="5"/>
      <c r="N2315" s="5"/>
      <c r="Q2315" s="5"/>
      <c r="R2315" s="5"/>
    </row>
    <row r="2316" spans="13:18" x14ac:dyDescent="0.35">
      <c r="M2316" s="5"/>
      <c r="N2316" s="5"/>
      <c r="Q2316" s="5"/>
      <c r="R2316" s="5"/>
    </row>
    <row r="2317" spans="13:18" x14ac:dyDescent="0.35">
      <c r="M2317" s="5"/>
      <c r="N2317" s="5"/>
      <c r="Q2317" s="5"/>
      <c r="R2317" s="5"/>
    </row>
    <row r="2318" spans="13:18" x14ac:dyDescent="0.35">
      <c r="M2318" s="5"/>
      <c r="N2318" s="5"/>
      <c r="Q2318" s="5"/>
      <c r="R2318" s="5"/>
    </row>
    <row r="2319" spans="13:18" x14ac:dyDescent="0.35">
      <c r="M2319" s="5"/>
      <c r="N2319" s="5"/>
      <c r="Q2319" s="5"/>
      <c r="R2319" s="5"/>
    </row>
    <row r="2320" spans="13:18" x14ac:dyDescent="0.35">
      <c r="M2320" s="5"/>
      <c r="N2320" s="5"/>
      <c r="Q2320" s="5"/>
      <c r="R2320" s="5"/>
    </row>
    <row r="2321" spans="13:18" x14ac:dyDescent="0.35">
      <c r="M2321" s="5"/>
      <c r="N2321" s="5"/>
      <c r="Q2321" s="5"/>
      <c r="R2321" s="5"/>
    </row>
    <row r="2322" spans="13:18" x14ac:dyDescent="0.35">
      <c r="M2322" s="5"/>
      <c r="N2322" s="5"/>
      <c r="Q2322" s="5"/>
      <c r="R2322" s="5"/>
    </row>
    <row r="2323" spans="13:18" x14ac:dyDescent="0.35">
      <c r="M2323" s="5"/>
      <c r="N2323" s="5"/>
      <c r="Q2323" s="5"/>
      <c r="R2323" s="5"/>
    </row>
    <row r="2324" spans="13:18" x14ac:dyDescent="0.35">
      <c r="M2324" s="5"/>
      <c r="N2324" s="5"/>
      <c r="Q2324" s="5"/>
      <c r="R2324" s="5"/>
    </row>
    <row r="2325" spans="13:18" x14ac:dyDescent="0.35">
      <c r="M2325" s="5"/>
      <c r="N2325" s="5"/>
      <c r="Q2325" s="5"/>
      <c r="R2325" s="5"/>
    </row>
    <row r="2326" spans="13:18" x14ac:dyDescent="0.35">
      <c r="M2326" s="5"/>
      <c r="N2326" s="5"/>
      <c r="Q2326" s="5"/>
      <c r="R2326" s="5"/>
    </row>
    <row r="2327" spans="13:18" x14ac:dyDescent="0.35">
      <c r="M2327" s="5"/>
      <c r="N2327" s="5"/>
      <c r="Q2327" s="5"/>
      <c r="R2327" s="5"/>
    </row>
    <row r="2328" spans="13:18" x14ac:dyDescent="0.35">
      <c r="M2328" s="5"/>
      <c r="N2328" s="5"/>
      <c r="Q2328" s="5"/>
      <c r="R2328" s="5"/>
    </row>
    <row r="2329" spans="13:18" x14ac:dyDescent="0.35">
      <c r="M2329" s="5"/>
      <c r="N2329" s="5"/>
      <c r="Q2329" s="5"/>
      <c r="R2329" s="5"/>
    </row>
    <row r="2330" spans="13:18" x14ac:dyDescent="0.35">
      <c r="M2330" s="5"/>
      <c r="N2330" s="5"/>
      <c r="Q2330" s="5"/>
      <c r="R2330" s="5"/>
    </row>
    <row r="2331" spans="13:18" x14ac:dyDescent="0.35">
      <c r="M2331" s="5"/>
      <c r="N2331" s="5"/>
      <c r="Q2331" s="5"/>
      <c r="R2331" s="5"/>
    </row>
    <row r="2332" spans="13:18" x14ac:dyDescent="0.35">
      <c r="M2332" s="5"/>
      <c r="N2332" s="5"/>
      <c r="Q2332" s="5"/>
      <c r="R2332" s="5"/>
    </row>
    <row r="2333" spans="13:18" x14ac:dyDescent="0.35">
      <c r="M2333" s="5"/>
      <c r="N2333" s="5"/>
      <c r="Q2333" s="5"/>
      <c r="R2333" s="5"/>
    </row>
    <row r="2334" spans="13:18" x14ac:dyDescent="0.35">
      <c r="M2334" s="5"/>
      <c r="N2334" s="5"/>
      <c r="Q2334" s="5"/>
      <c r="R2334" s="5"/>
    </row>
    <row r="2335" spans="13:18" x14ac:dyDescent="0.35">
      <c r="M2335" s="5"/>
      <c r="N2335" s="5"/>
      <c r="Q2335" s="5"/>
      <c r="R2335" s="5"/>
    </row>
    <row r="2336" spans="13:18" x14ac:dyDescent="0.35">
      <c r="M2336" s="5"/>
      <c r="N2336" s="5"/>
      <c r="Q2336" s="5"/>
      <c r="R2336" s="5"/>
    </row>
    <row r="2337" spans="13:18" x14ac:dyDescent="0.35">
      <c r="M2337" s="5"/>
      <c r="N2337" s="5"/>
      <c r="Q2337" s="5"/>
      <c r="R2337" s="5"/>
    </row>
    <row r="2338" spans="13:18" x14ac:dyDescent="0.35">
      <c r="M2338" s="5"/>
      <c r="N2338" s="5"/>
      <c r="Q2338" s="5"/>
      <c r="R2338" s="5"/>
    </row>
    <row r="2339" spans="13:18" x14ac:dyDescent="0.35">
      <c r="M2339" s="5"/>
      <c r="N2339" s="5"/>
      <c r="Q2339" s="5"/>
      <c r="R2339" s="5"/>
    </row>
    <row r="2340" spans="13:18" x14ac:dyDescent="0.35">
      <c r="M2340" s="5"/>
      <c r="N2340" s="5"/>
      <c r="Q2340" s="5"/>
      <c r="R2340" s="5"/>
    </row>
    <row r="2341" spans="13:18" x14ac:dyDescent="0.35">
      <c r="M2341" s="5"/>
      <c r="N2341" s="5"/>
      <c r="Q2341" s="5"/>
      <c r="R2341" s="5"/>
    </row>
    <row r="2342" spans="13:18" x14ac:dyDescent="0.35">
      <c r="M2342" s="5"/>
      <c r="N2342" s="5"/>
      <c r="Q2342" s="5"/>
      <c r="R2342" s="5"/>
    </row>
    <row r="2343" spans="13:18" x14ac:dyDescent="0.35">
      <c r="M2343" s="5"/>
      <c r="N2343" s="5"/>
      <c r="Q2343" s="5"/>
      <c r="R2343" s="5"/>
    </row>
    <row r="2344" spans="13:18" x14ac:dyDescent="0.35">
      <c r="M2344" s="5"/>
      <c r="N2344" s="5"/>
      <c r="Q2344" s="5"/>
      <c r="R2344" s="5"/>
    </row>
    <row r="2345" spans="13:18" x14ac:dyDescent="0.35">
      <c r="M2345" s="5"/>
      <c r="N2345" s="5"/>
      <c r="Q2345" s="5"/>
      <c r="R2345" s="5"/>
    </row>
    <row r="2346" spans="13:18" x14ac:dyDescent="0.35">
      <c r="M2346" s="5"/>
      <c r="N2346" s="5"/>
      <c r="Q2346" s="5"/>
      <c r="R2346" s="5"/>
    </row>
    <row r="2347" spans="13:18" x14ac:dyDescent="0.35">
      <c r="M2347" s="5"/>
      <c r="N2347" s="5"/>
      <c r="Q2347" s="5"/>
      <c r="R2347" s="5"/>
    </row>
    <row r="2348" spans="13:18" x14ac:dyDescent="0.35">
      <c r="M2348" s="5"/>
      <c r="N2348" s="5"/>
      <c r="Q2348" s="5"/>
      <c r="R2348" s="5"/>
    </row>
    <row r="2349" spans="13:18" x14ac:dyDescent="0.35">
      <c r="M2349" s="5"/>
      <c r="N2349" s="5"/>
      <c r="Q2349" s="5"/>
      <c r="R2349" s="5"/>
    </row>
    <row r="2350" spans="13:18" x14ac:dyDescent="0.35">
      <c r="M2350" s="5"/>
      <c r="N2350" s="5"/>
      <c r="Q2350" s="5"/>
      <c r="R2350" s="5"/>
    </row>
    <row r="2351" spans="13:18" x14ac:dyDescent="0.35">
      <c r="M2351" s="5"/>
      <c r="N2351" s="5"/>
      <c r="Q2351" s="5"/>
      <c r="R2351" s="5"/>
    </row>
    <row r="2352" spans="13:18" x14ac:dyDescent="0.35">
      <c r="M2352" s="5"/>
      <c r="N2352" s="5"/>
      <c r="Q2352" s="5"/>
      <c r="R2352" s="5"/>
    </row>
    <row r="2353" spans="13:18" x14ac:dyDescent="0.35">
      <c r="M2353" s="5"/>
      <c r="N2353" s="5"/>
      <c r="Q2353" s="5"/>
      <c r="R2353" s="5"/>
    </row>
    <row r="2354" spans="13:18" x14ac:dyDescent="0.35">
      <c r="M2354" s="5"/>
      <c r="N2354" s="5"/>
      <c r="Q2354" s="5"/>
      <c r="R2354" s="5"/>
    </row>
    <row r="2355" spans="13:18" x14ac:dyDescent="0.35">
      <c r="M2355" s="5"/>
      <c r="N2355" s="5"/>
      <c r="Q2355" s="5"/>
      <c r="R2355" s="5"/>
    </row>
    <row r="2356" spans="13:18" x14ac:dyDescent="0.35">
      <c r="M2356" s="5"/>
      <c r="N2356" s="5"/>
      <c r="Q2356" s="5"/>
      <c r="R2356" s="5"/>
    </row>
    <row r="2357" spans="13:18" x14ac:dyDescent="0.35">
      <c r="M2357" s="5"/>
      <c r="N2357" s="5"/>
      <c r="Q2357" s="5"/>
      <c r="R2357" s="5"/>
    </row>
    <row r="2358" spans="13:18" x14ac:dyDescent="0.35">
      <c r="M2358" s="5"/>
      <c r="N2358" s="5"/>
      <c r="Q2358" s="5"/>
      <c r="R2358" s="5"/>
    </row>
    <row r="2359" spans="13:18" x14ac:dyDescent="0.35">
      <c r="M2359" s="5"/>
      <c r="N2359" s="5"/>
      <c r="Q2359" s="5"/>
      <c r="R2359" s="5"/>
    </row>
    <row r="2360" spans="13:18" x14ac:dyDescent="0.35">
      <c r="M2360" s="5"/>
      <c r="N2360" s="5"/>
      <c r="Q2360" s="5"/>
      <c r="R2360" s="5"/>
    </row>
    <row r="2361" spans="13:18" x14ac:dyDescent="0.35">
      <c r="M2361" s="5"/>
      <c r="N2361" s="5"/>
      <c r="Q2361" s="5"/>
      <c r="R2361" s="5"/>
    </row>
    <row r="2362" spans="13:18" x14ac:dyDescent="0.35">
      <c r="M2362" s="5"/>
      <c r="N2362" s="5"/>
      <c r="Q2362" s="5"/>
      <c r="R2362" s="5"/>
    </row>
    <row r="2363" spans="13:18" x14ac:dyDescent="0.35">
      <c r="M2363" s="5"/>
      <c r="N2363" s="5"/>
      <c r="Q2363" s="5"/>
      <c r="R2363" s="5"/>
    </row>
    <row r="2364" spans="13:18" x14ac:dyDescent="0.35">
      <c r="M2364" s="5"/>
      <c r="N2364" s="5"/>
      <c r="Q2364" s="5"/>
      <c r="R2364" s="5"/>
    </row>
    <row r="2365" spans="13:18" x14ac:dyDescent="0.35">
      <c r="M2365" s="5"/>
      <c r="N2365" s="5"/>
      <c r="Q2365" s="5"/>
      <c r="R2365" s="5"/>
    </row>
    <row r="2366" spans="13:18" x14ac:dyDescent="0.35">
      <c r="M2366" s="5"/>
      <c r="N2366" s="5"/>
      <c r="Q2366" s="5"/>
      <c r="R2366" s="5"/>
    </row>
    <row r="2367" spans="13:18" x14ac:dyDescent="0.35">
      <c r="M2367" s="5"/>
      <c r="N2367" s="5"/>
      <c r="Q2367" s="5"/>
      <c r="R2367" s="5"/>
    </row>
    <row r="2368" spans="13:18" x14ac:dyDescent="0.35">
      <c r="M2368" s="5"/>
      <c r="N2368" s="5"/>
      <c r="Q2368" s="5"/>
      <c r="R2368" s="5"/>
    </row>
    <row r="2369" spans="13:18" x14ac:dyDescent="0.35">
      <c r="M2369" s="5"/>
      <c r="N2369" s="5"/>
      <c r="Q2369" s="5"/>
      <c r="R2369" s="5"/>
    </row>
    <row r="2370" spans="13:18" x14ac:dyDescent="0.35">
      <c r="M2370" s="5"/>
      <c r="N2370" s="5"/>
      <c r="Q2370" s="5"/>
      <c r="R2370" s="5"/>
    </row>
    <row r="2371" spans="13:18" x14ac:dyDescent="0.35">
      <c r="M2371" s="5"/>
      <c r="N2371" s="5"/>
      <c r="Q2371" s="5"/>
      <c r="R2371" s="5"/>
    </row>
    <row r="2372" spans="13:18" x14ac:dyDescent="0.35">
      <c r="M2372" s="5"/>
      <c r="N2372" s="5"/>
      <c r="Q2372" s="5"/>
      <c r="R2372" s="5"/>
    </row>
    <row r="2373" spans="13:18" x14ac:dyDescent="0.35">
      <c r="M2373" s="5"/>
      <c r="N2373" s="5"/>
      <c r="Q2373" s="5"/>
      <c r="R2373" s="5"/>
    </row>
    <row r="2374" spans="13:18" x14ac:dyDescent="0.35">
      <c r="M2374" s="5"/>
      <c r="N2374" s="5"/>
      <c r="Q2374" s="5"/>
      <c r="R2374" s="5"/>
    </row>
    <row r="2375" spans="13:18" x14ac:dyDescent="0.35">
      <c r="M2375" s="5"/>
      <c r="N2375" s="5"/>
      <c r="Q2375" s="5"/>
      <c r="R2375" s="5"/>
    </row>
    <row r="2376" spans="13:18" x14ac:dyDescent="0.35">
      <c r="M2376" s="5"/>
      <c r="N2376" s="5"/>
      <c r="Q2376" s="5"/>
      <c r="R2376" s="5"/>
    </row>
    <row r="2377" spans="13:18" x14ac:dyDescent="0.35">
      <c r="M2377" s="5"/>
      <c r="N2377" s="5"/>
      <c r="Q2377" s="5"/>
      <c r="R2377" s="5"/>
    </row>
    <row r="2378" spans="13:18" x14ac:dyDescent="0.35">
      <c r="M2378" s="5"/>
      <c r="N2378" s="5"/>
      <c r="Q2378" s="5"/>
      <c r="R2378" s="5"/>
    </row>
    <row r="2379" spans="13:18" x14ac:dyDescent="0.35">
      <c r="M2379" s="5"/>
      <c r="N2379" s="5"/>
      <c r="Q2379" s="5"/>
      <c r="R2379" s="5"/>
    </row>
    <row r="2380" spans="13:18" x14ac:dyDescent="0.35">
      <c r="M2380" s="5"/>
      <c r="N2380" s="5"/>
      <c r="Q2380" s="5"/>
      <c r="R2380" s="5"/>
    </row>
    <row r="2381" spans="13:18" x14ac:dyDescent="0.35">
      <c r="M2381" s="5"/>
      <c r="N2381" s="5"/>
      <c r="Q2381" s="5"/>
      <c r="R2381" s="5"/>
    </row>
    <row r="2382" spans="13:18" x14ac:dyDescent="0.35">
      <c r="M2382" s="5"/>
      <c r="N2382" s="5"/>
      <c r="Q2382" s="5"/>
      <c r="R2382" s="5"/>
    </row>
    <row r="2383" spans="13:18" x14ac:dyDescent="0.35">
      <c r="M2383" s="5"/>
      <c r="N2383" s="5"/>
      <c r="Q2383" s="5"/>
      <c r="R2383" s="5"/>
    </row>
    <row r="2384" spans="13:18" x14ac:dyDescent="0.35">
      <c r="M2384" s="5"/>
      <c r="N2384" s="5"/>
      <c r="Q2384" s="5"/>
      <c r="R2384" s="5"/>
    </row>
    <row r="2385" spans="13:18" x14ac:dyDescent="0.35">
      <c r="M2385" s="5"/>
      <c r="N2385" s="5"/>
      <c r="Q2385" s="5"/>
      <c r="R2385" s="5"/>
    </row>
    <row r="2386" spans="13:18" x14ac:dyDescent="0.35">
      <c r="M2386" s="5"/>
      <c r="N2386" s="5"/>
      <c r="Q2386" s="5"/>
      <c r="R2386" s="5"/>
    </row>
    <row r="2387" spans="13:18" x14ac:dyDescent="0.35">
      <c r="M2387" s="5"/>
      <c r="N2387" s="5"/>
      <c r="Q2387" s="5"/>
      <c r="R2387" s="5"/>
    </row>
    <row r="2388" spans="13:18" x14ac:dyDescent="0.35">
      <c r="M2388" s="5"/>
      <c r="N2388" s="5"/>
      <c r="Q2388" s="5"/>
      <c r="R2388" s="5"/>
    </row>
    <row r="2389" spans="13:18" x14ac:dyDescent="0.35">
      <c r="M2389" s="5"/>
      <c r="N2389" s="5"/>
      <c r="Q2389" s="5"/>
      <c r="R2389" s="5"/>
    </row>
    <row r="2390" spans="13:18" x14ac:dyDescent="0.35">
      <c r="M2390" s="5"/>
      <c r="N2390" s="5"/>
      <c r="Q2390" s="5"/>
      <c r="R2390" s="5"/>
    </row>
    <row r="2391" spans="13:18" x14ac:dyDescent="0.35">
      <c r="M2391" s="5"/>
      <c r="N2391" s="5"/>
      <c r="Q2391" s="5"/>
      <c r="R2391" s="5"/>
    </row>
    <row r="2392" spans="13:18" x14ac:dyDescent="0.35">
      <c r="M2392" s="5"/>
      <c r="N2392" s="5"/>
      <c r="Q2392" s="5"/>
      <c r="R2392" s="5"/>
    </row>
    <row r="2393" spans="13:18" x14ac:dyDescent="0.35">
      <c r="M2393" s="5"/>
      <c r="N2393" s="5"/>
      <c r="Q2393" s="5"/>
      <c r="R2393" s="5"/>
    </row>
    <row r="2394" spans="13:18" x14ac:dyDescent="0.35">
      <c r="M2394" s="5"/>
      <c r="N2394" s="5"/>
      <c r="Q2394" s="5"/>
      <c r="R2394" s="5"/>
    </row>
    <row r="2395" spans="13:18" x14ac:dyDescent="0.35">
      <c r="M2395" s="5"/>
      <c r="N2395" s="5"/>
      <c r="Q2395" s="5"/>
      <c r="R2395" s="5"/>
    </row>
    <row r="2396" spans="13:18" x14ac:dyDescent="0.35">
      <c r="M2396" s="5"/>
      <c r="N2396" s="5"/>
      <c r="Q2396" s="5"/>
      <c r="R2396" s="5"/>
    </row>
    <row r="2397" spans="13:18" x14ac:dyDescent="0.35">
      <c r="M2397" s="5"/>
      <c r="N2397" s="5"/>
      <c r="Q2397" s="5"/>
      <c r="R2397" s="5"/>
    </row>
    <row r="2398" spans="13:18" x14ac:dyDescent="0.35">
      <c r="M2398" s="5"/>
      <c r="N2398" s="5"/>
      <c r="Q2398" s="5"/>
      <c r="R2398" s="5"/>
    </row>
    <row r="2399" spans="13:18" x14ac:dyDescent="0.35">
      <c r="M2399" s="5"/>
      <c r="N2399" s="5"/>
      <c r="Q2399" s="5"/>
      <c r="R2399" s="5"/>
    </row>
    <row r="2400" spans="13:18" x14ac:dyDescent="0.35">
      <c r="M2400" s="5"/>
      <c r="N2400" s="5"/>
      <c r="Q2400" s="5"/>
      <c r="R2400" s="5"/>
    </row>
    <row r="2401" spans="13:18" x14ac:dyDescent="0.35">
      <c r="M2401" s="5"/>
      <c r="N2401" s="5"/>
      <c r="Q2401" s="5"/>
      <c r="R2401" s="5"/>
    </row>
    <row r="2402" spans="13:18" x14ac:dyDescent="0.35">
      <c r="M2402" s="5"/>
      <c r="N2402" s="5"/>
      <c r="Q2402" s="5"/>
      <c r="R2402" s="5"/>
    </row>
    <row r="2403" spans="13:18" x14ac:dyDescent="0.35">
      <c r="M2403" s="5"/>
      <c r="N2403" s="5"/>
      <c r="Q2403" s="5"/>
      <c r="R2403" s="5"/>
    </row>
    <row r="2404" spans="13:18" x14ac:dyDescent="0.35">
      <c r="M2404" s="5"/>
      <c r="N2404" s="5"/>
      <c r="Q2404" s="5"/>
      <c r="R2404" s="5"/>
    </row>
    <row r="2405" spans="13:18" x14ac:dyDescent="0.35">
      <c r="M2405" s="5"/>
      <c r="N2405" s="5"/>
      <c r="Q2405" s="5"/>
      <c r="R2405" s="5"/>
    </row>
    <row r="2406" spans="13:18" x14ac:dyDescent="0.35">
      <c r="M2406" s="5"/>
      <c r="N2406" s="5"/>
      <c r="Q2406" s="5"/>
      <c r="R2406" s="5"/>
    </row>
    <row r="2407" spans="13:18" x14ac:dyDescent="0.35">
      <c r="M2407" s="5"/>
      <c r="N2407" s="5"/>
      <c r="Q2407" s="5"/>
      <c r="R2407" s="5"/>
    </row>
    <row r="2408" spans="13:18" x14ac:dyDescent="0.35">
      <c r="M2408" s="5"/>
      <c r="N2408" s="5"/>
      <c r="Q2408" s="5"/>
      <c r="R2408" s="5"/>
    </row>
    <row r="2409" spans="13:18" x14ac:dyDescent="0.35">
      <c r="M2409" s="5"/>
      <c r="N2409" s="5"/>
      <c r="Q2409" s="5"/>
      <c r="R2409" s="5"/>
    </row>
    <row r="2410" spans="13:18" x14ac:dyDescent="0.35">
      <c r="M2410" s="5"/>
      <c r="N2410" s="5"/>
      <c r="Q2410" s="5"/>
      <c r="R2410" s="5"/>
    </row>
    <row r="2411" spans="13:18" x14ac:dyDescent="0.35">
      <c r="M2411" s="5"/>
      <c r="N2411" s="5"/>
      <c r="Q2411" s="5"/>
      <c r="R2411" s="5"/>
    </row>
    <row r="2412" spans="13:18" x14ac:dyDescent="0.35">
      <c r="M2412" s="5"/>
      <c r="N2412" s="5"/>
      <c r="Q2412" s="5"/>
      <c r="R2412" s="5"/>
    </row>
    <row r="2413" spans="13:18" x14ac:dyDescent="0.35">
      <c r="M2413" s="5"/>
      <c r="N2413" s="5"/>
      <c r="Q2413" s="5"/>
      <c r="R2413" s="5"/>
    </row>
    <row r="2414" spans="13:18" x14ac:dyDescent="0.35">
      <c r="M2414" s="5"/>
      <c r="N2414" s="5"/>
      <c r="Q2414" s="5"/>
      <c r="R2414" s="5"/>
    </row>
    <row r="2415" spans="13:18" x14ac:dyDescent="0.35">
      <c r="M2415" s="5"/>
      <c r="N2415" s="5"/>
      <c r="Q2415" s="5"/>
      <c r="R2415" s="5"/>
    </row>
    <row r="2416" spans="13:18" x14ac:dyDescent="0.35">
      <c r="M2416" s="5"/>
      <c r="N2416" s="5"/>
      <c r="Q2416" s="5"/>
      <c r="R2416" s="5"/>
    </row>
    <row r="2417" spans="13:18" x14ac:dyDescent="0.35">
      <c r="M2417" s="5"/>
      <c r="N2417" s="5"/>
      <c r="Q2417" s="5"/>
      <c r="R2417" s="5"/>
    </row>
    <row r="2418" spans="13:18" x14ac:dyDescent="0.35">
      <c r="M2418" s="5"/>
      <c r="N2418" s="5"/>
      <c r="Q2418" s="5"/>
      <c r="R2418" s="5"/>
    </row>
    <row r="2419" spans="13:18" x14ac:dyDescent="0.35">
      <c r="M2419" s="5"/>
      <c r="N2419" s="5"/>
      <c r="Q2419" s="5"/>
      <c r="R2419" s="5"/>
    </row>
    <row r="2420" spans="13:18" x14ac:dyDescent="0.35">
      <c r="M2420" s="5"/>
      <c r="N2420" s="5"/>
      <c r="Q2420" s="5"/>
      <c r="R2420" s="5"/>
    </row>
    <row r="2421" spans="13:18" x14ac:dyDescent="0.35">
      <c r="M2421" s="5"/>
      <c r="N2421" s="5"/>
      <c r="Q2421" s="5"/>
      <c r="R2421" s="5"/>
    </row>
    <row r="2422" spans="13:18" x14ac:dyDescent="0.35">
      <c r="M2422" s="5"/>
      <c r="N2422" s="5"/>
      <c r="Q2422" s="5"/>
      <c r="R2422" s="5"/>
    </row>
    <row r="2423" spans="13:18" x14ac:dyDescent="0.35">
      <c r="M2423" s="5"/>
      <c r="N2423" s="5"/>
      <c r="Q2423" s="5"/>
      <c r="R2423" s="5"/>
    </row>
    <row r="2424" spans="13:18" x14ac:dyDescent="0.35">
      <c r="M2424" s="5"/>
      <c r="N2424" s="5"/>
      <c r="Q2424" s="5"/>
      <c r="R2424" s="5"/>
    </row>
    <row r="2425" spans="13:18" x14ac:dyDescent="0.35">
      <c r="M2425" s="5"/>
      <c r="N2425" s="5"/>
      <c r="Q2425" s="5"/>
      <c r="R2425" s="5"/>
    </row>
    <row r="2426" spans="13:18" x14ac:dyDescent="0.35">
      <c r="M2426" s="5"/>
      <c r="N2426" s="5"/>
      <c r="Q2426" s="5"/>
      <c r="R2426" s="5"/>
    </row>
    <row r="2427" spans="13:18" x14ac:dyDescent="0.35">
      <c r="M2427" s="5"/>
      <c r="N2427" s="5"/>
      <c r="Q2427" s="5"/>
      <c r="R2427" s="5"/>
    </row>
    <row r="2428" spans="13:18" x14ac:dyDescent="0.35">
      <c r="M2428" s="5"/>
      <c r="N2428" s="5"/>
      <c r="Q2428" s="5"/>
      <c r="R2428" s="5"/>
    </row>
    <row r="2429" spans="13:18" x14ac:dyDescent="0.35">
      <c r="M2429" s="5"/>
      <c r="N2429" s="5"/>
      <c r="Q2429" s="5"/>
      <c r="R2429" s="5"/>
    </row>
    <row r="2430" spans="13:18" x14ac:dyDescent="0.35">
      <c r="M2430" s="5"/>
      <c r="N2430" s="5"/>
      <c r="Q2430" s="5"/>
      <c r="R2430" s="5"/>
    </row>
    <row r="2431" spans="13:18" x14ac:dyDescent="0.35">
      <c r="M2431" s="5"/>
      <c r="N2431" s="5"/>
      <c r="Q2431" s="5"/>
      <c r="R2431" s="5"/>
    </row>
    <row r="2432" spans="13:18" x14ac:dyDescent="0.35">
      <c r="M2432" s="5"/>
      <c r="N2432" s="5"/>
      <c r="Q2432" s="5"/>
      <c r="R2432" s="5"/>
    </row>
    <row r="2433" spans="13:18" x14ac:dyDescent="0.35">
      <c r="M2433" s="5"/>
      <c r="N2433" s="5"/>
      <c r="Q2433" s="5"/>
      <c r="R2433" s="5"/>
    </row>
    <row r="2434" spans="13:18" x14ac:dyDescent="0.35">
      <c r="M2434" s="5"/>
      <c r="N2434" s="5"/>
      <c r="Q2434" s="5"/>
      <c r="R2434" s="5"/>
    </row>
    <row r="2435" spans="13:18" x14ac:dyDescent="0.35">
      <c r="M2435" s="5"/>
      <c r="N2435" s="5"/>
      <c r="Q2435" s="5"/>
      <c r="R2435" s="5"/>
    </row>
    <row r="2436" spans="13:18" x14ac:dyDescent="0.35">
      <c r="M2436" s="5"/>
      <c r="N2436" s="5"/>
      <c r="Q2436" s="5"/>
      <c r="R2436" s="5"/>
    </row>
    <row r="2437" spans="13:18" x14ac:dyDescent="0.35">
      <c r="M2437" s="5"/>
      <c r="N2437" s="5"/>
      <c r="Q2437" s="5"/>
      <c r="R2437" s="5"/>
    </row>
    <row r="2438" spans="13:18" x14ac:dyDescent="0.35">
      <c r="M2438" s="5"/>
      <c r="N2438" s="5"/>
      <c r="Q2438" s="5"/>
      <c r="R2438" s="5"/>
    </row>
    <row r="2439" spans="13:18" x14ac:dyDescent="0.35">
      <c r="M2439" s="5"/>
      <c r="N2439" s="5"/>
      <c r="Q2439" s="5"/>
      <c r="R2439" s="5"/>
    </row>
    <row r="2440" spans="13:18" x14ac:dyDescent="0.35">
      <c r="M2440" s="5"/>
      <c r="N2440" s="5"/>
      <c r="Q2440" s="5"/>
      <c r="R2440" s="5"/>
    </row>
    <row r="2441" spans="13:18" x14ac:dyDescent="0.35">
      <c r="M2441" s="5"/>
      <c r="N2441" s="5"/>
      <c r="Q2441" s="5"/>
      <c r="R2441" s="5"/>
    </row>
    <row r="2442" spans="13:18" x14ac:dyDescent="0.35">
      <c r="M2442" s="5"/>
      <c r="N2442" s="5"/>
      <c r="Q2442" s="5"/>
      <c r="R2442" s="5"/>
    </row>
    <row r="2443" spans="13:18" x14ac:dyDescent="0.35">
      <c r="M2443" s="5"/>
      <c r="N2443" s="5"/>
      <c r="Q2443" s="5"/>
      <c r="R2443" s="5"/>
    </row>
    <row r="2444" spans="13:18" x14ac:dyDescent="0.35">
      <c r="M2444" s="5"/>
      <c r="N2444" s="5"/>
      <c r="Q2444" s="5"/>
      <c r="R2444" s="5"/>
    </row>
    <row r="2445" spans="13:18" x14ac:dyDescent="0.35">
      <c r="M2445" s="5"/>
      <c r="N2445" s="5"/>
      <c r="Q2445" s="5"/>
      <c r="R2445" s="5"/>
    </row>
    <row r="2446" spans="13:18" x14ac:dyDescent="0.35">
      <c r="M2446" s="5"/>
      <c r="N2446" s="5"/>
      <c r="Q2446" s="5"/>
      <c r="R2446" s="5"/>
    </row>
    <row r="2447" spans="13:18" x14ac:dyDescent="0.35">
      <c r="M2447" s="5"/>
      <c r="N2447" s="5"/>
      <c r="Q2447" s="5"/>
      <c r="R2447" s="5"/>
    </row>
    <row r="2448" spans="13:18" x14ac:dyDescent="0.35">
      <c r="M2448" s="5"/>
      <c r="N2448" s="5"/>
      <c r="Q2448" s="5"/>
      <c r="R2448" s="5"/>
    </row>
    <row r="2449" spans="13:18" x14ac:dyDescent="0.35">
      <c r="M2449" s="5"/>
      <c r="N2449" s="5"/>
      <c r="Q2449" s="5"/>
      <c r="R2449" s="5"/>
    </row>
    <row r="2450" spans="13:18" x14ac:dyDescent="0.35">
      <c r="M2450" s="5"/>
      <c r="N2450" s="5"/>
      <c r="Q2450" s="5"/>
      <c r="R2450" s="5"/>
    </row>
    <row r="2451" spans="13:18" x14ac:dyDescent="0.35">
      <c r="M2451" s="5"/>
      <c r="N2451" s="5"/>
      <c r="Q2451" s="5"/>
      <c r="R2451" s="5"/>
    </row>
    <row r="2452" spans="13:18" x14ac:dyDescent="0.35">
      <c r="M2452" s="5"/>
      <c r="N2452" s="5"/>
      <c r="Q2452" s="5"/>
      <c r="R2452" s="5"/>
    </row>
    <row r="2453" spans="13:18" x14ac:dyDescent="0.35">
      <c r="M2453" s="5"/>
      <c r="N2453" s="5"/>
      <c r="Q2453" s="5"/>
      <c r="R2453" s="5"/>
    </row>
    <row r="2454" spans="13:18" x14ac:dyDescent="0.35">
      <c r="M2454" s="5"/>
      <c r="N2454" s="5"/>
      <c r="Q2454" s="5"/>
      <c r="R2454" s="5"/>
    </row>
    <row r="2455" spans="13:18" x14ac:dyDescent="0.35">
      <c r="M2455" s="5"/>
      <c r="N2455" s="5"/>
      <c r="Q2455" s="5"/>
      <c r="R2455" s="5"/>
    </row>
    <row r="2456" spans="13:18" x14ac:dyDescent="0.35">
      <c r="M2456" s="5"/>
      <c r="N2456" s="5"/>
      <c r="Q2456" s="5"/>
      <c r="R2456" s="5"/>
    </row>
    <row r="2457" spans="13:18" x14ac:dyDescent="0.35">
      <c r="M2457" s="5"/>
      <c r="N2457" s="5"/>
      <c r="Q2457" s="5"/>
      <c r="R2457" s="5"/>
    </row>
    <row r="2458" spans="13:18" x14ac:dyDescent="0.35">
      <c r="M2458" s="5"/>
      <c r="N2458" s="5"/>
      <c r="Q2458" s="5"/>
      <c r="R2458" s="5"/>
    </row>
    <row r="2459" spans="13:18" x14ac:dyDescent="0.35">
      <c r="M2459" s="5"/>
      <c r="N2459" s="5"/>
      <c r="Q2459" s="5"/>
      <c r="R2459" s="5"/>
    </row>
    <row r="2460" spans="13:18" x14ac:dyDescent="0.35">
      <c r="M2460" s="5"/>
      <c r="N2460" s="5"/>
      <c r="Q2460" s="5"/>
      <c r="R2460" s="5"/>
    </row>
    <row r="2461" spans="13:18" x14ac:dyDescent="0.35">
      <c r="M2461" s="5"/>
      <c r="N2461" s="5"/>
      <c r="Q2461" s="5"/>
      <c r="R2461" s="5"/>
    </row>
    <row r="2462" spans="13:18" x14ac:dyDescent="0.35">
      <c r="M2462" s="5"/>
      <c r="N2462" s="5"/>
      <c r="Q2462" s="5"/>
      <c r="R2462" s="5"/>
    </row>
    <row r="2463" spans="13:18" x14ac:dyDescent="0.35">
      <c r="M2463" s="5"/>
      <c r="N2463" s="5"/>
      <c r="Q2463" s="5"/>
      <c r="R2463" s="5"/>
    </row>
    <row r="2464" spans="13:18" x14ac:dyDescent="0.35">
      <c r="M2464" s="5"/>
      <c r="N2464" s="5"/>
      <c r="Q2464" s="5"/>
      <c r="R2464" s="5"/>
    </row>
    <row r="2465" spans="13:18" x14ac:dyDescent="0.35">
      <c r="M2465" s="5"/>
      <c r="N2465" s="5"/>
      <c r="Q2465" s="5"/>
      <c r="R2465" s="5"/>
    </row>
    <row r="2466" spans="13:18" x14ac:dyDescent="0.35">
      <c r="M2466" s="5"/>
      <c r="N2466" s="5"/>
      <c r="Q2466" s="5"/>
      <c r="R2466" s="5"/>
    </row>
    <row r="2467" spans="13:18" x14ac:dyDescent="0.35">
      <c r="M2467" s="5"/>
      <c r="N2467" s="5"/>
      <c r="Q2467" s="5"/>
      <c r="R2467" s="5"/>
    </row>
    <row r="2468" spans="13:18" x14ac:dyDescent="0.35">
      <c r="M2468" s="5"/>
      <c r="N2468" s="5"/>
      <c r="Q2468" s="5"/>
      <c r="R2468" s="5"/>
    </row>
    <row r="2469" spans="13:18" x14ac:dyDescent="0.35">
      <c r="M2469" s="5"/>
      <c r="N2469" s="5"/>
      <c r="Q2469" s="5"/>
      <c r="R2469" s="5"/>
    </row>
    <row r="2470" spans="13:18" x14ac:dyDescent="0.35">
      <c r="M2470" s="5"/>
      <c r="N2470" s="5"/>
      <c r="Q2470" s="5"/>
      <c r="R2470" s="5"/>
    </row>
    <row r="2471" spans="13:18" x14ac:dyDescent="0.35">
      <c r="M2471" s="5"/>
      <c r="N2471" s="5"/>
      <c r="Q2471" s="5"/>
      <c r="R2471" s="5"/>
    </row>
    <row r="2472" spans="13:18" x14ac:dyDescent="0.35">
      <c r="M2472" s="5"/>
      <c r="N2472" s="5"/>
      <c r="Q2472" s="5"/>
      <c r="R2472" s="5"/>
    </row>
    <row r="2473" spans="13:18" x14ac:dyDescent="0.35">
      <c r="M2473" s="5"/>
      <c r="N2473" s="5"/>
      <c r="Q2473" s="5"/>
      <c r="R2473" s="5"/>
    </row>
    <row r="2474" spans="13:18" x14ac:dyDescent="0.35">
      <c r="M2474" s="5"/>
      <c r="N2474" s="5"/>
      <c r="Q2474" s="5"/>
      <c r="R2474" s="5"/>
    </row>
    <row r="2475" spans="13:18" x14ac:dyDescent="0.35">
      <c r="M2475" s="5"/>
      <c r="N2475" s="5"/>
      <c r="Q2475" s="5"/>
      <c r="R2475" s="5"/>
    </row>
    <row r="2476" spans="13:18" x14ac:dyDescent="0.35">
      <c r="M2476" s="5"/>
      <c r="N2476" s="5"/>
      <c r="Q2476" s="5"/>
      <c r="R2476" s="5"/>
    </row>
    <row r="2477" spans="13:18" x14ac:dyDescent="0.35">
      <c r="M2477" s="5"/>
      <c r="N2477" s="5"/>
      <c r="Q2477" s="5"/>
      <c r="R2477" s="5"/>
    </row>
    <row r="2478" spans="13:18" x14ac:dyDescent="0.35">
      <c r="M2478" s="5"/>
      <c r="N2478" s="5"/>
      <c r="Q2478" s="5"/>
      <c r="R2478" s="5"/>
    </row>
    <row r="2479" spans="13:18" x14ac:dyDescent="0.35">
      <c r="M2479" s="5"/>
      <c r="N2479" s="5"/>
      <c r="Q2479" s="5"/>
      <c r="R2479" s="5"/>
    </row>
    <row r="2480" spans="13:18" x14ac:dyDescent="0.35">
      <c r="M2480" s="5"/>
      <c r="N2480" s="5"/>
      <c r="Q2480" s="5"/>
      <c r="R2480" s="5"/>
    </row>
    <row r="2481" spans="13:18" x14ac:dyDescent="0.35">
      <c r="M2481" s="5"/>
      <c r="N2481" s="5"/>
      <c r="Q2481" s="5"/>
      <c r="R2481" s="5"/>
    </row>
    <row r="2482" spans="13:18" x14ac:dyDescent="0.35">
      <c r="M2482" s="5"/>
      <c r="N2482" s="5"/>
      <c r="Q2482" s="5"/>
      <c r="R2482" s="5"/>
    </row>
    <row r="2483" spans="13:18" x14ac:dyDescent="0.35">
      <c r="M2483" s="5"/>
      <c r="N2483" s="5"/>
      <c r="Q2483" s="5"/>
      <c r="R2483" s="5"/>
    </row>
    <row r="2484" spans="13:18" x14ac:dyDescent="0.35">
      <c r="M2484" s="5"/>
      <c r="N2484" s="5"/>
      <c r="Q2484" s="5"/>
      <c r="R2484" s="5"/>
    </row>
    <row r="2485" spans="13:18" x14ac:dyDescent="0.35">
      <c r="M2485" s="5"/>
      <c r="N2485" s="5"/>
      <c r="Q2485" s="5"/>
      <c r="R2485" s="5"/>
    </row>
    <row r="2486" spans="13:18" x14ac:dyDescent="0.35">
      <c r="M2486" s="5"/>
      <c r="N2486" s="5"/>
      <c r="Q2486" s="5"/>
      <c r="R2486" s="5"/>
    </row>
    <row r="2487" spans="13:18" x14ac:dyDescent="0.35">
      <c r="M2487" s="5"/>
      <c r="N2487" s="5"/>
      <c r="Q2487" s="5"/>
      <c r="R2487" s="5"/>
    </row>
    <row r="2488" spans="13:18" x14ac:dyDescent="0.35">
      <c r="M2488" s="5"/>
      <c r="N2488" s="5"/>
      <c r="Q2488" s="5"/>
      <c r="R2488" s="5"/>
    </row>
    <row r="2489" spans="13:18" x14ac:dyDescent="0.35">
      <c r="M2489" s="5"/>
      <c r="N2489" s="5"/>
      <c r="Q2489" s="5"/>
      <c r="R2489" s="5"/>
    </row>
    <row r="2490" spans="13:18" x14ac:dyDescent="0.35">
      <c r="M2490" s="5"/>
      <c r="N2490" s="5"/>
      <c r="Q2490" s="5"/>
      <c r="R2490" s="5"/>
    </row>
    <row r="2491" spans="13:18" x14ac:dyDescent="0.35">
      <c r="M2491" s="5"/>
      <c r="N2491" s="5"/>
      <c r="Q2491" s="5"/>
      <c r="R2491" s="5"/>
    </row>
    <row r="2492" spans="13:18" x14ac:dyDescent="0.35">
      <c r="M2492" s="5"/>
      <c r="N2492" s="5"/>
      <c r="Q2492" s="5"/>
      <c r="R2492" s="5"/>
    </row>
    <row r="2493" spans="13:18" x14ac:dyDescent="0.35">
      <c r="M2493" s="5"/>
      <c r="N2493" s="5"/>
      <c r="Q2493" s="5"/>
      <c r="R2493" s="5"/>
    </row>
    <row r="2494" spans="13:18" x14ac:dyDescent="0.35">
      <c r="M2494" s="5"/>
      <c r="N2494" s="5"/>
      <c r="Q2494" s="5"/>
      <c r="R2494" s="5"/>
    </row>
    <row r="2495" spans="13:18" x14ac:dyDescent="0.35">
      <c r="M2495" s="5"/>
      <c r="N2495" s="5"/>
      <c r="Q2495" s="5"/>
      <c r="R2495" s="5"/>
    </row>
    <row r="2496" spans="13:18" x14ac:dyDescent="0.35">
      <c r="M2496" s="5"/>
      <c r="N2496" s="5"/>
      <c r="Q2496" s="5"/>
      <c r="R2496" s="5"/>
    </row>
    <row r="2497" spans="13:18" x14ac:dyDescent="0.35">
      <c r="M2497" s="5"/>
      <c r="N2497" s="5"/>
      <c r="Q2497" s="5"/>
      <c r="R2497" s="5"/>
    </row>
    <row r="2498" spans="13:18" x14ac:dyDescent="0.35">
      <c r="M2498" s="5"/>
      <c r="N2498" s="5"/>
      <c r="Q2498" s="5"/>
      <c r="R2498" s="5"/>
    </row>
    <row r="2499" spans="13:18" x14ac:dyDescent="0.35">
      <c r="M2499" s="5"/>
      <c r="N2499" s="5"/>
      <c r="Q2499" s="5"/>
      <c r="R2499" s="5"/>
    </row>
    <row r="2500" spans="13:18" x14ac:dyDescent="0.35">
      <c r="M2500" s="5"/>
      <c r="N2500" s="5"/>
      <c r="Q2500" s="5"/>
      <c r="R2500" s="5"/>
    </row>
    <row r="2501" spans="13:18" x14ac:dyDescent="0.35">
      <c r="M2501" s="5"/>
      <c r="N2501" s="5"/>
      <c r="Q2501" s="5"/>
      <c r="R2501" s="5"/>
    </row>
    <row r="2502" spans="13:18" x14ac:dyDescent="0.35">
      <c r="M2502" s="5"/>
      <c r="N2502" s="5"/>
      <c r="Q2502" s="5"/>
      <c r="R2502" s="5"/>
    </row>
    <row r="2503" spans="13:18" x14ac:dyDescent="0.35">
      <c r="M2503" s="5"/>
      <c r="N2503" s="5"/>
      <c r="Q2503" s="5"/>
      <c r="R2503" s="5"/>
    </row>
    <row r="2504" spans="13:18" x14ac:dyDescent="0.35">
      <c r="M2504" s="5"/>
      <c r="N2504" s="5"/>
      <c r="Q2504" s="5"/>
      <c r="R2504" s="5"/>
    </row>
    <row r="2505" spans="13:18" x14ac:dyDescent="0.35">
      <c r="M2505" s="5"/>
      <c r="N2505" s="5"/>
      <c r="Q2505" s="5"/>
      <c r="R2505" s="5"/>
    </row>
    <row r="2506" spans="13:18" x14ac:dyDescent="0.35">
      <c r="M2506" s="5"/>
      <c r="N2506" s="5"/>
      <c r="Q2506" s="5"/>
      <c r="R2506" s="5"/>
    </row>
    <row r="2507" spans="13:18" x14ac:dyDescent="0.35">
      <c r="M2507" s="5"/>
      <c r="N2507" s="5"/>
      <c r="Q2507" s="5"/>
      <c r="R2507" s="5"/>
    </row>
    <row r="2508" spans="13:18" x14ac:dyDescent="0.35">
      <c r="M2508" s="5"/>
      <c r="N2508" s="5"/>
      <c r="Q2508" s="5"/>
      <c r="R2508" s="5"/>
    </row>
    <row r="2509" spans="13:18" x14ac:dyDescent="0.35">
      <c r="M2509" s="5"/>
      <c r="N2509" s="5"/>
      <c r="Q2509" s="5"/>
      <c r="R2509" s="5"/>
    </row>
    <row r="2510" spans="13:18" x14ac:dyDescent="0.35">
      <c r="M2510" s="5"/>
      <c r="N2510" s="5"/>
      <c r="Q2510" s="5"/>
      <c r="R2510" s="5"/>
    </row>
    <row r="2511" spans="13:18" x14ac:dyDescent="0.35">
      <c r="M2511" s="5"/>
      <c r="N2511" s="5"/>
      <c r="Q2511" s="5"/>
      <c r="R2511" s="5"/>
    </row>
    <row r="2512" spans="13:18" x14ac:dyDescent="0.35">
      <c r="M2512" s="5"/>
      <c r="N2512" s="5"/>
      <c r="Q2512" s="5"/>
      <c r="R2512" s="5"/>
    </row>
    <row r="2513" spans="13:18" x14ac:dyDescent="0.35">
      <c r="M2513" s="5"/>
      <c r="N2513" s="5"/>
      <c r="Q2513" s="5"/>
      <c r="R2513" s="5"/>
    </row>
    <row r="2514" spans="13:18" x14ac:dyDescent="0.35">
      <c r="M2514" s="5"/>
      <c r="N2514" s="5"/>
      <c r="Q2514" s="5"/>
      <c r="R2514" s="5"/>
    </row>
    <row r="2515" spans="13:18" x14ac:dyDescent="0.35">
      <c r="M2515" s="5"/>
      <c r="N2515" s="5"/>
      <c r="Q2515" s="5"/>
      <c r="R2515" s="5"/>
    </row>
    <row r="2516" spans="13:18" x14ac:dyDescent="0.35">
      <c r="M2516" s="5"/>
      <c r="N2516" s="5"/>
      <c r="Q2516" s="5"/>
      <c r="R2516" s="5"/>
    </row>
    <row r="2517" spans="13:18" x14ac:dyDescent="0.35">
      <c r="M2517" s="5"/>
      <c r="N2517" s="5"/>
      <c r="Q2517" s="5"/>
      <c r="R2517" s="5"/>
    </row>
    <row r="2518" spans="13:18" x14ac:dyDescent="0.35">
      <c r="M2518" s="5"/>
      <c r="N2518" s="5"/>
      <c r="Q2518" s="5"/>
      <c r="R2518" s="5"/>
    </row>
    <row r="2519" spans="13:18" x14ac:dyDescent="0.35">
      <c r="M2519" s="5"/>
      <c r="N2519" s="5"/>
      <c r="Q2519" s="5"/>
      <c r="R2519" s="5"/>
    </row>
    <row r="2520" spans="13:18" x14ac:dyDescent="0.35">
      <c r="M2520" s="5"/>
      <c r="N2520" s="5"/>
      <c r="Q2520" s="5"/>
      <c r="R2520" s="5"/>
    </row>
    <row r="2521" spans="13:18" x14ac:dyDescent="0.35">
      <c r="M2521" s="5"/>
      <c r="N2521" s="5"/>
      <c r="Q2521" s="5"/>
      <c r="R2521" s="5"/>
    </row>
    <row r="2522" spans="13:18" x14ac:dyDescent="0.35">
      <c r="M2522" s="5"/>
      <c r="N2522" s="5"/>
      <c r="Q2522" s="5"/>
      <c r="R2522" s="5"/>
    </row>
    <row r="2523" spans="13:18" x14ac:dyDescent="0.35">
      <c r="M2523" s="5"/>
      <c r="N2523" s="5"/>
      <c r="Q2523" s="5"/>
      <c r="R2523" s="5"/>
    </row>
    <row r="2524" spans="13:18" x14ac:dyDescent="0.35">
      <c r="M2524" s="5"/>
      <c r="N2524" s="5"/>
      <c r="Q2524" s="5"/>
      <c r="R2524" s="5"/>
    </row>
    <row r="2525" spans="13:18" x14ac:dyDescent="0.35">
      <c r="M2525" s="5"/>
      <c r="N2525" s="5"/>
      <c r="Q2525" s="5"/>
      <c r="R2525" s="5"/>
    </row>
    <row r="2526" spans="13:18" x14ac:dyDescent="0.35">
      <c r="M2526" s="5"/>
      <c r="N2526" s="5"/>
      <c r="Q2526" s="5"/>
      <c r="R2526" s="5"/>
    </row>
    <row r="2527" spans="13:18" x14ac:dyDescent="0.35">
      <c r="M2527" s="5"/>
      <c r="N2527" s="5"/>
      <c r="Q2527" s="5"/>
      <c r="R2527" s="5"/>
    </row>
    <row r="2528" spans="13:18" x14ac:dyDescent="0.35">
      <c r="M2528" s="5"/>
      <c r="N2528" s="5"/>
      <c r="Q2528" s="5"/>
      <c r="R2528" s="5"/>
    </row>
    <row r="2529" spans="13:18" x14ac:dyDescent="0.35">
      <c r="M2529" s="5"/>
      <c r="N2529" s="5"/>
      <c r="Q2529" s="5"/>
      <c r="R2529" s="5"/>
    </row>
    <row r="2530" spans="13:18" x14ac:dyDescent="0.35">
      <c r="M2530" s="5"/>
      <c r="N2530" s="5"/>
      <c r="Q2530" s="5"/>
      <c r="R2530" s="5"/>
    </row>
    <row r="2531" spans="13:18" x14ac:dyDescent="0.35">
      <c r="M2531" s="5"/>
      <c r="N2531" s="5"/>
      <c r="Q2531" s="5"/>
      <c r="R2531" s="5"/>
    </row>
    <row r="2532" spans="13:18" x14ac:dyDescent="0.35">
      <c r="M2532" s="5"/>
      <c r="N2532" s="5"/>
      <c r="Q2532" s="5"/>
      <c r="R2532" s="5"/>
    </row>
    <row r="2533" spans="13:18" x14ac:dyDescent="0.35">
      <c r="M2533" s="5"/>
      <c r="N2533" s="5"/>
      <c r="Q2533" s="5"/>
      <c r="R2533" s="5"/>
    </row>
    <row r="2534" spans="13:18" x14ac:dyDescent="0.35">
      <c r="M2534" s="5"/>
      <c r="N2534" s="5"/>
      <c r="Q2534" s="5"/>
      <c r="R2534" s="5"/>
    </row>
    <row r="2535" spans="13:18" x14ac:dyDescent="0.35">
      <c r="M2535" s="5"/>
      <c r="N2535" s="5"/>
      <c r="Q2535" s="5"/>
      <c r="R2535" s="5"/>
    </row>
    <row r="2536" spans="13:18" x14ac:dyDescent="0.35">
      <c r="M2536" s="5"/>
      <c r="N2536" s="5"/>
      <c r="Q2536" s="5"/>
      <c r="R2536" s="5"/>
    </row>
    <row r="2537" spans="13:18" x14ac:dyDescent="0.35">
      <c r="M2537" s="5"/>
      <c r="N2537" s="5"/>
      <c r="Q2537" s="5"/>
      <c r="R2537" s="5"/>
    </row>
    <row r="2538" spans="13:18" x14ac:dyDescent="0.35">
      <c r="M2538" s="5"/>
      <c r="N2538" s="5"/>
      <c r="Q2538" s="5"/>
      <c r="R2538" s="5"/>
    </row>
    <row r="2539" spans="13:18" x14ac:dyDescent="0.35">
      <c r="M2539" s="5"/>
      <c r="N2539" s="5"/>
      <c r="Q2539" s="5"/>
      <c r="R2539" s="5"/>
    </row>
    <row r="2540" spans="13:18" x14ac:dyDescent="0.35">
      <c r="M2540" s="5"/>
      <c r="N2540" s="5"/>
      <c r="Q2540" s="5"/>
      <c r="R2540" s="5"/>
    </row>
    <row r="2541" spans="13:18" x14ac:dyDescent="0.35">
      <c r="M2541" s="5"/>
      <c r="N2541" s="5"/>
      <c r="Q2541" s="5"/>
      <c r="R2541" s="5"/>
    </row>
    <row r="2542" spans="13:18" x14ac:dyDescent="0.35">
      <c r="M2542" s="5"/>
      <c r="N2542" s="5"/>
      <c r="Q2542" s="5"/>
      <c r="R2542" s="5"/>
    </row>
    <row r="2543" spans="13:18" x14ac:dyDescent="0.35">
      <c r="M2543" s="5"/>
      <c r="N2543" s="5"/>
      <c r="Q2543" s="5"/>
      <c r="R2543" s="5"/>
    </row>
    <row r="2544" spans="13:18" x14ac:dyDescent="0.35">
      <c r="M2544" s="5"/>
      <c r="N2544" s="5"/>
      <c r="Q2544" s="5"/>
      <c r="R2544" s="5"/>
    </row>
    <row r="2545" spans="13:18" x14ac:dyDescent="0.35">
      <c r="M2545" s="5"/>
      <c r="N2545" s="5"/>
      <c r="Q2545" s="5"/>
      <c r="R2545" s="5"/>
    </row>
    <row r="2546" spans="13:18" x14ac:dyDescent="0.35">
      <c r="M2546" s="5"/>
      <c r="N2546" s="5"/>
      <c r="Q2546" s="5"/>
      <c r="R2546" s="5"/>
    </row>
    <row r="2547" spans="13:18" x14ac:dyDescent="0.35">
      <c r="M2547" s="5"/>
      <c r="N2547" s="5"/>
      <c r="Q2547" s="5"/>
      <c r="R2547" s="5"/>
    </row>
    <row r="2548" spans="13:18" x14ac:dyDescent="0.35">
      <c r="M2548" s="5"/>
      <c r="N2548" s="5"/>
      <c r="Q2548" s="5"/>
      <c r="R2548" s="5"/>
    </row>
    <row r="2549" spans="13:18" x14ac:dyDescent="0.35">
      <c r="M2549" s="5"/>
      <c r="N2549" s="5"/>
      <c r="Q2549" s="5"/>
      <c r="R2549" s="5"/>
    </row>
    <row r="2550" spans="13:18" x14ac:dyDescent="0.35">
      <c r="M2550" s="5"/>
      <c r="N2550" s="5"/>
      <c r="Q2550" s="5"/>
      <c r="R2550" s="5"/>
    </row>
    <row r="2551" spans="13:18" x14ac:dyDescent="0.35">
      <c r="M2551" s="5"/>
      <c r="N2551" s="5"/>
      <c r="Q2551" s="5"/>
      <c r="R2551" s="5"/>
    </row>
    <row r="2552" spans="13:18" x14ac:dyDescent="0.35">
      <c r="M2552" s="5"/>
      <c r="N2552" s="5"/>
      <c r="Q2552" s="5"/>
      <c r="R2552" s="5"/>
    </row>
    <row r="2553" spans="13:18" x14ac:dyDescent="0.35">
      <c r="M2553" s="5"/>
      <c r="N2553" s="5"/>
      <c r="Q2553" s="5"/>
      <c r="R2553" s="5"/>
    </row>
    <row r="2554" spans="13:18" x14ac:dyDescent="0.35">
      <c r="M2554" s="5"/>
      <c r="N2554" s="5"/>
      <c r="Q2554" s="5"/>
      <c r="R2554" s="5"/>
    </row>
    <row r="2555" spans="13:18" x14ac:dyDescent="0.35">
      <c r="M2555" s="5"/>
      <c r="N2555" s="5"/>
      <c r="Q2555" s="5"/>
      <c r="R2555" s="5"/>
    </row>
    <row r="2556" spans="13:18" x14ac:dyDescent="0.35">
      <c r="M2556" s="5"/>
      <c r="N2556" s="5"/>
      <c r="Q2556" s="5"/>
      <c r="R2556" s="5"/>
    </row>
    <row r="2557" spans="13:18" x14ac:dyDescent="0.35">
      <c r="M2557" s="5"/>
      <c r="N2557" s="5"/>
      <c r="Q2557" s="5"/>
      <c r="R2557" s="5"/>
    </row>
    <row r="2558" spans="13:18" x14ac:dyDescent="0.35">
      <c r="M2558" s="5"/>
      <c r="N2558" s="5"/>
      <c r="Q2558" s="5"/>
      <c r="R2558" s="5"/>
    </row>
    <row r="2559" spans="13:18" x14ac:dyDescent="0.35">
      <c r="M2559" s="5"/>
      <c r="N2559" s="5"/>
      <c r="Q2559" s="5"/>
      <c r="R2559" s="5"/>
    </row>
    <row r="2560" spans="13:18" x14ac:dyDescent="0.35">
      <c r="M2560" s="5"/>
      <c r="N2560" s="5"/>
      <c r="Q2560" s="5"/>
      <c r="R2560" s="5"/>
    </row>
    <row r="2561" spans="13:18" x14ac:dyDescent="0.35">
      <c r="M2561" s="5"/>
      <c r="N2561" s="5"/>
      <c r="Q2561" s="5"/>
      <c r="R2561" s="5"/>
    </row>
    <row r="2562" spans="13:18" x14ac:dyDescent="0.35">
      <c r="M2562" s="5"/>
      <c r="N2562" s="5"/>
      <c r="Q2562" s="5"/>
      <c r="R2562" s="5"/>
    </row>
    <row r="2563" spans="13:18" x14ac:dyDescent="0.35">
      <c r="M2563" s="5"/>
      <c r="N2563" s="5"/>
      <c r="Q2563" s="5"/>
      <c r="R2563" s="5"/>
    </row>
    <row r="2564" spans="13:18" x14ac:dyDescent="0.35">
      <c r="M2564" s="5"/>
      <c r="N2564" s="5"/>
      <c r="Q2564" s="5"/>
      <c r="R2564" s="5"/>
    </row>
    <row r="2565" spans="13:18" x14ac:dyDescent="0.35">
      <c r="M2565" s="5"/>
      <c r="N2565" s="5"/>
      <c r="Q2565" s="5"/>
      <c r="R2565" s="5"/>
    </row>
    <row r="2566" spans="13:18" x14ac:dyDescent="0.35">
      <c r="M2566" s="5"/>
      <c r="N2566" s="5"/>
      <c r="Q2566" s="5"/>
      <c r="R2566" s="5"/>
    </row>
    <row r="2567" spans="13:18" x14ac:dyDescent="0.35">
      <c r="M2567" s="5"/>
      <c r="N2567" s="5"/>
      <c r="Q2567" s="5"/>
      <c r="R2567" s="5"/>
    </row>
    <row r="2568" spans="13:18" x14ac:dyDescent="0.35">
      <c r="M2568" s="5"/>
      <c r="N2568" s="5"/>
      <c r="Q2568" s="5"/>
      <c r="R2568" s="5"/>
    </row>
    <row r="2569" spans="13:18" x14ac:dyDescent="0.35">
      <c r="M2569" s="5"/>
      <c r="N2569" s="5"/>
      <c r="Q2569" s="5"/>
      <c r="R2569" s="5"/>
    </row>
    <row r="2570" spans="13:18" x14ac:dyDescent="0.35">
      <c r="M2570" s="5"/>
      <c r="N2570" s="5"/>
      <c r="Q2570" s="5"/>
      <c r="R2570" s="5"/>
    </row>
    <row r="2571" spans="13:18" x14ac:dyDescent="0.35">
      <c r="M2571" s="5"/>
      <c r="N2571" s="5"/>
      <c r="Q2571" s="5"/>
      <c r="R2571" s="5"/>
    </row>
    <row r="2572" spans="13:18" x14ac:dyDescent="0.35">
      <c r="M2572" s="5"/>
      <c r="N2572" s="5"/>
      <c r="Q2572" s="5"/>
      <c r="R2572" s="5"/>
    </row>
    <row r="2573" spans="13:18" x14ac:dyDescent="0.35">
      <c r="M2573" s="5"/>
      <c r="N2573" s="5"/>
      <c r="Q2573" s="5"/>
      <c r="R2573" s="5"/>
    </row>
    <row r="2574" spans="13:18" x14ac:dyDescent="0.35">
      <c r="M2574" s="5"/>
      <c r="N2574" s="5"/>
      <c r="Q2574" s="5"/>
      <c r="R2574" s="5"/>
    </row>
    <row r="2575" spans="13:18" x14ac:dyDescent="0.35">
      <c r="M2575" s="5"/>
      <c r="N2575" s="5"/>
      <c r="Q2575" s="5"/>
      <c r="R2575" s="5"/>
    </row>
    <row r="2576" spans="13:18" x14ac:dyDescent="0.35">
      <c r="M2576" s="5"/>
      <c r="N2576" s="5"/>
      <c r="Q2576" s="5"/>
      <c r="R2576" s="5"/>
    </row>
    <row r="2577" spans="13:18" x14ac:dyDescent="0.35">
      <c r="M2577" s="5"/>
      <c r="N2577" s="5"/>
      <c r="Q2577" s="5"/>
      <c r="R2577" s="5"/>
    </row>
    <row r="2578" spans="13:18" x14ac:dyDescent="0.35">
      <c r="M2578" s="5"/>
      <c r="N2578" s="5"/>
      <c r="Q2578" s="5"/>
      <c r="R2578" s="5"/>
    </row>
    <row r="2579" spans="13:18" x14ac:dyDescent="0.35">
      <c r="M2579" s="5"/>
      <c r="N2579" s="5"/>
      <c r="Q2579" s="5"/>
      <c r="R2579" s="5"/>
    </row>
    <row r="2580" spans="13:18" x14ac:dyDescent="0.35">
      <c r="M2580" s="5"/>
      <c r="N2580" s="5"/>
      <c r="Q2580" s="5"/>
      <c r="R2580" s="5"/>
    </row>
    <row r="2581" spans="13:18" x14ac:dyDescent="0.35">
      <c r="M2581" s="5"/>
      <c r="N2581" s="5"/>
      <c r="Q2581" s="5"/>
      <c r="R2581" s="5"/>
    </row>
    <row r="2582" spans="13:18" x14ac:dyDescent="0.35">
      <c r="M2582" s="5"/>
      <c r="N2582" s="5"/>
      <c r="Q2582" s="5"/>
      <c r="R2582" s="5"/>
    </row>
    <row r="2583" spans="13:18" x14ac:dyDescent="0.35">
      <c r="M2583" s="5"/>
      <c r="N2583" s="5"/>
      <c r="Q2583" s="5"/>
      <c r="R2583" s="5"/>
    </row>
    <row r="2584" spans="13:18" x14ac:dyDescent="0.35">
      <c r="M2584" s="5"/>
      <c r="N2584" s="5"/>
      <c r="Q2584" s="5"/>
      <c r="R2584" s="5"/>
    </row>
    <row r="2585" spans="13:18" x14ac:dyDescent="0.35">
      <c r="M2585" s="5"/>
      <c r="N2585" s="5"/>
      <c r="Q2585" s="5"/>
      <c r="R2585" s="5"/>
    </row>
    <row r="2586" spans="13:18" x14ac:dyDescent="0.35">
      <c r="M2586" s="5"/>
      <c r="N2586" s="5"/>
      <c r="Q2586" s="5"/>
      <c r="R2586" s="5"/>
    </row>
    <row r="2587" spans="13:18" x14ac:dyDescent="0.35">
      <c r="M2587" s="5"/>
      <c r="N2587" s="5"/>
      <c r="Q2587" s="5"/>
      <c r="R2587" s="5"/>
    </row>
    <row r="2588" spans="13:18" x14ac:dyDescent="0.35">
      <c r="M2588" s="5"/>
      <c r="N2588" s="5"/>
      <c r="Q2588" s="5"/>
      <c r="R2588" s="5"/>
    </row>
    <row r="2589" spans="13:18" x14ac:dyDescent="0.35">
      <c r="M2589" s="5"/>
      <c r="N2589" s="5"/>
      <c r="Q2589" s="5"/>
      <c r="R2589" s="5"/>
    </row>
    <row r="2590" spans="13:18" x14ac:dyDescent="0.35">
      <c r="M2590" s="5"/>
      <c r="N2590" s="5"/>
      <c r="Q2590" s="5"/>
      <c r="R2590" s="5"/>
    </row>
    <row r="2591" spans="13:18" x14ac:dyDescent="0.35">
      <c r="M2591" s="5"/>
      <c r="N2591" s="5"/>
      <c r="Q2591" s="5"/>
      <c r="R2591" s="5"/>
    </row>
    <row r="2592" spans="13:18" x14ac:dyDescent="0.35">
      <c r="M2592" s="5"/>
      <c r="N2592" s="5"/>
      <c r="Q2592" s="5"/>
      <c r="R2592" s="5"/>
    </row>
    <row r="2593" spans="13:18" x14ac:dyDescent="0.35">
      <c r="M2593" s="5"/>
      <c r="N2593" s="5"/>
      <c r="Q2593" s="5"/>
      <c r="R2593" s="5"/>
    </row>
    <row r="2594" spans="13:18" x14ac:dyDescent="0.35">
      <c r="M2594" s="5"/>
      <c r="N2594" s="5"/>
      <c r="Q2594" s="5"/>
      <c r="R2594" s="5"/>
    </row>
    <row r="2595" spans="13:18" x14ac:dyDescent="0.35">
      <c r="M2595" s="5"/>
      <c r="N2595" s="5"/>
      <c r="Q2595" s="5"/>
      <c r="R2595" s="5"/>
    </row>
    <row r="2596" spans="13:18" x14ac:dyDescent="0.35">
      <c r="M2596" s="5"/>
      <c r="N2596" s="5"/>
      <c r="Q2596" s="5"/>
      <c r="R2596" s="5"/>
    </row>
    <row r="2597" spans="13:18" x14ac:dyDescent="0.35">
      <c r="M2597" s="5"/>
      <c r="N2597" s="5"/>
      <c r="Q2597" s="5"/>
      <c r="R2597" s="5"/>
    </row>
    <row r="2598" spans="13:18" x14ac:dyDescent="0.35">
      <c r="M2598" s="5"/>
      <c r="N2598" s="5"/>
      <c r="Q2598" s="5"/>
      <c r="R2598" s="5"/>
    </row>
    <row r="2599" spans="13:18" x14ac:dyDescent="0.35">
      <c r="M2599" s="5"/>
      <c r="N2599" s="5"/>
      <c r="Q2599" s="5"/>
      <c r="R2599" s="5"/>
    </row>
    <row r="2600" spans="13:18" x14ac:dyDescent="0.35">
      <c r="M2600" s="5"/>
      <c r="N2600" s="5"/>
      <c r="Q2600" s="5"/>
      <c r="R2600" s="5"/>
    </row>
    <row r="2601" spans="13:18" x14ac:dyDescent="0.35">
      <c r="M2601" s="5"/>
      <c r="N2601" s="5"/>
      <c r="Q2601" s="5"/>
      <c r="R2601" s="5"/>
    </row>
    <row r="2602" spans="13:18" x14ac:dyDescent="0.35">
      <c r="M2602" s="5"/>
      <c r="N2602" s="5"/>
      <c r="Q2602" s="5"/>
      <c r="R2602" s="5"/>
    </row>
    <row r="2603" spans="13:18" x14ac:dyDescent="0.35">
      <c r="M2603" s="5"/>
      <c r="N2603" s="5"/>
      <c r="Q2603" s="5"/>
      <c r="R2603" s="5"/>
    </row>
    <row r="2604" spans="13:18" x14ac:dyDescent="0.35">
      <c r="M2604" s="5"/>
      <c r="N2604" s="5"/>
      <c r="Q2604" s="5"/>
      <c r="R2604" s="5"/>
    </row>
    <row r="2605" spans="13:18" x14ac:dyDescent="0.35">
      <c r="M2605" s="5"/>
      <c r="N2605" s="5"/>
      <c r="Q2605" s="5"/>
      <c r="R2605" s="5"/>
    </row>
    <row r="2606" spans="13:18" x14ac:dyDescent="0.35">
      <c r="M2606" s="5"/>
      <c r="N2606" s="5"/>
      <c r="Q2606" s="5"/>
      <c r="R2606" s="5"/>
    </row>
    <row r="2607" spans="13:18" x14ac:dyDescent="0.35">
      <c r="M2607" s="5"/>
      <c r="N2607" s="5"/>
      <c r="Q2607" s="5"/>
      <c r="R2607" s="5"/>
    </row>
    <row r="2608" spans="13:18" x14ac:dyDescent="0.35">
      <c r="M2608" s="5"/>
      <c r="N2608" s="5"/>
      <c r="Q2608" s="5"/>
      <c r="R2608" s="5"/>
    </row>
    <row r="2609" spans="13:18" x14ac:dyDescent="0.35">
      <c r="M2609" s="5"/>
      <c r="N2609" s="5"/>
      <c r="Q2609" s="5"/>
      <c r="R2609" s="5"/>
    </row>
    <row r="2610" spans="13:18" x14ac:dyDescent="0.35">
      <c r="M2610" s="5"/>
      <c r="N2610" s="5"/>
      <c r="Q2610" s="5"/>
      <c r="R2610" s="5"/>
    </row>
    <row r="2611" spans="13:18" x14ac:dyDescent="0.35">
      <c r="M2611" s="5"/>
      <c r="N2611" s="5"/>
      <c r="Q2611" s="5"/>
      <c r="R2611" s="5"/>
    </row>
    <row r="2612" spans="13:18" x14ac:dyDescent="0.35">
      <c r="M2612" s="5"/>
      <c r="N2612" s="5"/>
      <c r="Q2612" s="5"/>
      <c r="R2612" s="5"/>
    </row>
    <row r="2613" spans="13:18" x14ac:dyDescent="0.35">
      <c r="M2613" s="5"/>
      <c r="N2613" s="5"/>
      <c r="Q2613" s="5"/>
      <c r="R2613" s="5"/>
    </row>
    <row r="2614" spans="13:18" x14ac:dyDescent="0.35">
      <c r="M2614" s="5"/>
      <c r="N2614" s="5"/>
      <c r="Q2614" s="5"/>
      <c r="R2614" s="5"/>
    </row>
    <row r="2615" spans="13:18" x14ac:dyDescent="0.35">
      <c r="M2615" s="5"/>
      <c r="N2615" s="5"/>
      <c r="Q2615" s="5"/>
      <c r="R2615" s="5"/>
    </row>
    <row r="2616" spans="13:18" x14ac:dyDescent="0.35">
      <c r="M2616" s="5"/>
      <c r="N2616" s="5"/>
      <c r="Q2616" s="5"/>
      <c r="R2616" s="5"/>
    </row>
    <row r="2617" spans="13:18" x14ac:dyDescent="0.35">
      <c r="M2617" s="5"/>
      <c r="N2617" s="5"/>
      <c r="Q2617" s="5"/>
      <c r="R2617" s="5"/>
    </row>
    <row r="2618" spans="13:18" x14ac:dyDescent="0.35">
      <c r="M2618" s="5"/>
      <c r="N2618" s="5"/>
      <c r="Q2618" s="5"/>
      <c r="R2618" s="5"/>
    </row>
    <row r="2619" spans="13:18" x14ac:dyDescent="0.35">
      <c r="M2619" s="5"/>
      <c r="N2619" s="5"/>
      <c r="Q2619" s="5"/>
      <c r="R2619" s="5"/>
    </row>
    <row r="2620" spans="13:18" x14ac:dyDescent="0.35">
      <c r="M2620" s="5"/>
      <c r="N2620" s="5"/>
      <c r="Q2620" s="5"/>
      <c r="R2620" s="5"/>
    </row>
    <row r="2621" spans="13:18" x14ac:dyDescent="0.35">
      <c r="M2621" s="5"/>
      <c r="N2621" s="5"/>
      <c r="Q2621" s="5"/>
      <c r="R2621" s="5"/>
    </row>
    <row r="2622" spans="13:18" x14ac:dyDescent="0.35">
      <c r="M2622" s="5"/>
      <c r="N2622" s="5"/>
      <c r="Q2622" s="5"/>
      <c r="R2622" s="5"/>
    </row>
    <row r="2623" spans="13:18" x14ac:dyDescent="0.35">
      <c r="M2623" s="5"/>
      <c r="N2623" s="5"/>
      <c r="Q2623" s="5"/>
      <c r="R2623" s="5"/>
    </row>
    <row r="2624" spans="13:18" x14ac:dyDescent="0.35">
      <c r="M2624" s="5"/>
      <c r="N2624" s="5"/>
      <c r="Q2624" s="5"/>
      <c r="R2624" s="5"/>
    </row>
    <row r="2625" spans="13:18" x14ac:dyDescent="0.35">
      <c r="M2625" s="5"/>
      <c r="N2625" s="5"/>
      <c r="Q2625" s="5"/>
      <c r="R2625" s="5"/>
    </row>
    <row r="2626" spans="13:18" x14ac:dyDescent="0.35">
      <c r="M2626" s="5"/>
      <c r="N2626" s="5"/>
      <c r="Q2626" s="5"/>
      <c r="R2626" s="5"/>
    </row>
    <row r="2627" spans="13:18" x14ac:dyDescent="0.35">
      <c r="M2627" s="5"/>
      <c r="N2627" s="5"/>
      <c r="Q2627" s="5"/>
      <c r="R2627" s="5"/>
    </row>
    <row r="2628" spans="13:18" x14ac:dyDescent="0.35">
      <c r="M2628" s="5"/>
      <c r="N2628" s="5"/>
      <c r="Q2628" s="5"/>
      <c r="R2628" s="5"/>
    </row>
    <row r="2629" spans="13:18" x14ac:dyDescent="0.35">
      <c r="M2629" s="5"/>
      <c r="N2629" s="5"/>
      <c r="Q2629" s="5"/>
      <c r="R2629" s="5"/>
    </row>
    <row r="2630" spans="13:18" x14ac:dyDescent="0.35">
      <c r="M2630" s="5"/>
      <c r="N2630" s="5"/>
      <c r="Q2630" s="5"/>
      <c r="R2630" s="5"/>
    </row>
    <row r="2631" spans="13:18" x14ac:dyDescent="0.35">
      <c r="M2631" s="5"/>
      <c r="N2631" s="5"/>
      <c r="Q2631" s="5"/>
      <c r="R2631" s="5"/>
    </row>
    <row r="2632" spans="13:18" x14ac:dyDescent="0.35">
      <c r="M2632" s="5"/>
      <c r="N2632" s="5"/>
      <c r="Q2632" s="5"/>
      <c r="R2632" s="5"/>
    </row>
    <row r="2633" spans="13:18" x14ac:dyDescent="0.35">
      <c r="M2633" s="5"/>
      <c r="N2633" s="5"/>
      <c r="Q2633" s="5"/>
      <c r="R2633" s="5"/>
    </row>
    <row r="2634" spans="13:18" x14ac:dyDescent="0.35">
      <c r="M2634" s="5"/>
      <c r="N2634" s="5"/>
      <c r="Q2634" s="5"/>
      <c r="R2634" s="5"/>
    </row>
    <row r="2635" spans="13:18" x14ac:dyDescent="0.35">
      <c r="M2635" s="5"/>
      <c r="N2635" s="5"/>
      <c r="Q2635" s="5"/>
      <c r="R2635" s="5"/>
    </row>
    <row r="2636" spans="13:18" x14ac:dyDescent="0.35">
      <c r="M2636" s="5"/>
      <c r="N2636" s="5"/>
      <c r="Q2636" s="5"/>
      <c r="R2636" s="5"/>
    </row>
    <row r="2637" spans="13:18" x14ac:dyDescent="0.35">
      <c r="M2637" s="5"/>
      <c r="N2637" s="5"/>
      <c r="Q2637" s="5"/>
      <c r="R2637" s="5"/>
    </row>
    <row r="2638" spans="13:18" x14ac:dyDescent="0.35">
      <c r="M2638" s="5"/>
      <c r="N2638" s="5"/>
      <c r="Q2638" s="5"/>
      <c r="R2638" s="5"/>
    </row>
    <row r="2639" spans="13:18" x14ac:dyDescent="0.35">
      <c r="M2639" s="5"/>
      <c r="N2639" s="5"/>
      <c r="Q2639" s="5"/>
      <c r="R2639" s="5"/>
    </row>
    <row r="2640" spans="13:18" x14ac:dyDescent="0.35">
      <c r="M2640" s="5"/>
      <c r="N2640" s="5"/>
      <c r="Q2640" s="5"/>
      <c r="R2640" s="5"/>
    </row>
    <row r="2641" spans="13:18" x14ac:dyDescent="0.35">
      <c r="M2641" s="5"/>
      <c r="N2641" s="5"/>
      <c r="Q2641" s="5"/>
      <c r="R2641" s="5"/>
    </row>
    <row r="2642" spans="13:18" x14ac:dyDescent="0.35">
      <c r="M2642" s="5"/>
      <c r="N2642" s="5"/>
      <c r="Q2642" s="5"/>
      <c r="R2642" s="5"/>
    </row>
    <row r="2643" spans="13:18" x14ac:dyDescent="0.35">
      <c r="M2643" s="5"/>
      <c r="N2643" s="5"/>
      <c r="Q2643" s="5"/>
      <c r="R2643" s="5"/>
    </row>
    <row r="2644" spans="13:18" x14ac:dyDescent="0.35">
      <c r="M2644" s="5"/>
      <c r="N2644" s="5"/>
      <c r="Q2644" s="5"/>
      <c r="R2644" s="5"/>
    </row>
    <row r="2645" spans="13:18" x14ac:dyDescent="0.35">
      <c r="M2645" s="5"/>
      <c r="N2645" s="5"/>
      <c r="Q2645" s="5"/>
      <c r="R2645" s="5"/>
    </row>
    <row r="2646" spans="13:18" x14ac:dyDescent="0.35">
      <c r="M2646" s="5"/>
      <c r="N2646" s="5"/>
      <c r="Q2646" s="5"/>
      <c r="R2646" s="5"/>
    </row>
    <row r="2647" spans="13:18" x14ac:dyDescent="0.35">
      <c r="M2647" s="5"/>
      <c r="N2647" s="5"/>
      <c r="Q2647" s="5"/>
      <c r="R2647" s="5"/>
    </row>
    <row r="2648" spans="13:18" x14ac:dyDescent="0.35">
      <c r="M2648" s="5"/>
      <c r="N2648" s="5"/>
      <c r="Q2648" s="5"/>
      <c r="R2648" s="5"/>
    </row>
    <row r="2649" spans="13:18" x14ac:dyDescent="0.35">
      <c r="M2649" s="5"/>
      <c r="N2649" s="5"/>
      <c r="Q2649" s="5"/>
      <c r="R2649" s="5"/>
    </row>
    <row r="2650" spans="13:18" x14ac:dyDescent="0.35">
      <c r="M2650" s="5"/>
      <c r="N2650" s="5"/>
      <c r="Q2650" s="5"/>
      <c r="R2650" s="5"/>
    </row>
    <row r="2651" spans="13:18" x14ac:dyDescent="0.35">
      <c r="M2651" s="5"/>
      <c r="N2651" s="5"/>
      <c r="Q2651" s="5"/>
      <c r="R2651" s="5"/>
    </row>
    <row r="2652" spans="13:18" x14ac:dyDescent="0.35">
      <c r="M2652" s="5"/>
      <c r="N2652" s="5"/>
      <c r="Q2652" s="5"/>
      <c r="R2652" s="5"/>
    </row>
    <row r="2653" spans="13:18" x14ac:dyDescent="0.35">
      <c r="M2653" s="5"/>
      <c r="N2653" s="5"/>
      <c r="Q2653" s="5"/>
      <c r="R2653" s="5"/>
    </row>
    <row r="2654" spans="13:18" x14ac:dyDescent="0.35">
      <c r="M2654" s="5"/>
      <c r="N2654" s="5"/>
      <c r="Q2654" s="5"/>
      <c r="R2654" s="5"/>
    </row>
    <row r="2655" spans="13:18" x14ac:dyDescent="0.35">
      <c r="M2655" s="5"/>
      <c r="N2655" s="5"/>
      <c r="Q2655" s="5"/>
      <c r="R2655" s="5"/>
    </row>
    <row r="2656" spans="13:18" x14ac:dyDescent="0.35">
      <c r="M2656" s="5"/>
      <c r="N2656" s="5"/>
      <c r="Q2656" s="5"/>
      <c r="R2656" s="5"/>
    </row>
    <row r="2657" spans="13:18" x14ac:dyDescent="0.35">
      <c r="M2657" s="5"/>
      <c r="N2657" s="5"/>
      <c r="Q2657" s="5"/>
      <c r="R2657" s="5"/>
    </row>
    <row r="2658" spans="13:18" x14ac:dyDescent="0.35">
      <c r="M2658" s="5"/>
      <c r="N2658" s="5"/>
      <c r="Q2658" s="5"/>
      <c r="R2658" s="5"/>
    </row>
    <row r="2659" spans="13:18" x14ac:dyDescent="0.35">
      <c r="M2659" s="5"/>
      <c r="N2659" s="5"/>
      <c r="Q2659" s="5"/>
      <c r="R2659" s="5"/>
    </row>
    <row r="2660" spans="13:18" x14ac:dyDescent="0.35">
      <c r="M2660" s="5"/>
      <c r="N2660" s="5"/>
      <c r="Q2660" s="5"/>
      <c r="R2660" s="5"/>
    </row>
    <row r="2661" spans="13:18" x14ac:dyDescent="0.35">
      <c r="M2661" s="5"/>
      <c r="N2661" s="5"/>
      <c r="Q2661" s="5"/>
      <c r="R2661" s="5"/>
    </row>
    <row r="2662" spans="13:18" x14ac:dyDescent="0.35">
      <c r="M2662" s="5"/>
      <c r="N2662" s="5"/>
      <c r="Q2662" s="5"/>
      <c r="R2662" s="5"/>
    </row>
    <row r="2663" spans="13:18" x14ac:dyDescent="0.35">
      <c r="M2663" s="5"/>
      <c r="N2663" s="5"/>
      <c r="Q2663" s="5"/>
      <c r="R2663" s="5"/>
    </row>
    <row r="2664" spans="13:18" x14ac:dyDescent="0.35">
      <c r="M2664" s="5"/>
      <c r="N2664" s="5"/>
      <c r="Q2664" s="5"/>
      <c r="R2664" s="5"/>
    </row>
    <row r="2665" spans="13:18" x14ac:dyDescent="0.35">
      <c r="M2665" s="5"/>
      <c r="N2665" s="5"/>
      <c r="Q2665" s="5"/>
      <c r="R2665" s="5"/>
    </row>
    <row r="2666" spans="13:18" x14ac:dyDescent="0.35">
      <c r="M2666" s="5"/>
      <c r="N2666" s="5"/>
      <c r="Q2666" s="5"/>
      <c r="R2666" s="5"/>
    </row>
    <row r="2667" spans="13:18" x14ac:dyDescent="0.35">
      <c r="M2667" s="5"/>
      <c r="N2667" s="5"/>
      <c r="Q2667" s="5"/>
      <c r="R2667" s="5"/>
    </row>
    <row r="2668" spans="13:18" x14ac:dyDescent="0.35">
      <c r="M2668" s="5"/>
      <c r="N2668" s="5"/>
      <c r="Q2668" s="5"/>
      <c r="R2668" s="5"/>
    </row>
    <row r="2669" spans="13:18" x14ac:dyDescent="0.35">
      <c r="M2669" s="5"/>
      <c r="N2669" s="5"/>
      <c r="Q2669" s="5"/>
      <c r="R2669" s="5"/>
    </row>
    <row r="2670" spans="13:18" x14ac:dyDescent="0.35">
      <c r="M2670" s="5"/>
      <c r="N2670" s="5"/>
      <c r="Q2670" s="5"/>
      <c r="R2670" s="5"/>
    </row>
    <row r="2671" spans="13:18" x14ac:dyDescent="0.35">
      <c r="M2671" s="5"/>
      <c r="N2671" s="5"/>
      <c r="Q2671" s="5"/>
      <c r="R2671" s="5"/>
    </row>
    <row r="2672" spans="13:18" x14ac:dyDescent="0.35">
      <c r="M2672" s="5"/>
      <c r="N2672" s="5"/>
      <c r="Q2672" s="5"/>
      <c r="R2672" s="5"/>
    </row>
    <row r="2673" spans="13:18" x14ac:dyDescent="0.35">
      <c r="M2673" s="5"/>
      <c r="N2673" s="5"/>
      <c r="Q2673" s="5"/>
      <c r="R2673" s="5"/>
    </row>
    <row r="2674" spans="13:18" x14ac:dyDescent="0.35">
      <c r="M2674" s="5"/>
      <c r="N2674" s="5"/>
      <c r="Q2674" s="5"/>
      <c r="R2674" s="5"/>
    </row>
    <row r="2675" spans="13:18" x14ac:dyDescent="0.35">
      <c r="M2675" s="5"/>
      <c r="N2675" s="5"/>
      <c r="Q2675" s="5"/>
      <c r="R2675" s="5"/>
    </row>
    <row r="2676" spans="13:18" x14ac:dyDescent="0.35">
      <c r="M2676" s="5"/>
      <c r="N2676" s="5"/>
      <c r="Q2676" s="5"/>
      <c r="R2676" s="5"/>
    </row>
    <row r="2677" spans="13:18" x14ac:dyDescent="0.35">
      <c r="M2677" s="5"/>
      <c r="N2677" s="5"/>
      <c r="Q2677" s="5"/>
      <c r="R2677" s="5"/>
    </row>
    <row r="2678" spans="13:18" x14ac:dyDescent="0.35">
      <c r="M2678" s="5"/>
      <c r="N2678" s="5"/>
      <c r="Q2678" s="5"/>
      <c r="R2678" s="5"/>
    </row>
    <row r="2679" spans="13:18" x14ac:dyDescent="0.35">
      <c r="M2679" s="5"/>
      <c r="N2679" s="5"/>
      <c r="Q2679" s="5"/>
      <c r="R2679" s="5"/>
    </row>
    <row r="2680" spans="13:18" x14ac:dyDescent="0.35">
      <c r="M2680" s="5"/>
      <c r="N2680" s="5"/>
      <c r="Q2680" s="5"/>
      <c r="R2680" s="5"/>
    </row>
    <row r="2681" spans="13:18" x14ac:dyDescent="0.35">
      <c r="M2681" s="5"/>
      <c r="N2681" s="5"/>
      <c r="Q2681" s="5"/>
      <c r="R2681" s="5"/>
    </row>
    <row r="2682" spans="13:18" x14ac:dyDescent="0.35">
      <c r="M2682" s="5"/>
      <c r="N2682" s="5"/>
      <c r="Q2682" s="5"/>
      <c r="R2682" s="5"/>
    </row>
    <row r="2683" spans="13:18" x14ac:dyDescent="0.35">
      <c r="M2683" s="5"/>
      <c r="N2683" s="5"/>
      <c r="Q2683" s="5"/>
      <c r="R2683" s="5"/>
    </row>
    <row r="2684" spans="13:18" x14ac:dyDescent="0.35">
      <c r="M2684" s="5"/>
      <c r="N2684" s="5"/>
      <c r="Q2684" s="5"/>
      <c r="R2684" s="5"/>
    </row>
    <row r="2685" spans="13:18" x14ac:dyDescent="0.35">
      <c r="M2685" s="5"/>
      <c r="N2685" s="5"/>
      <c r="Q2685" s="5"/>
      <c r="R2685" s="5"/>
    </row>
    <row r="2686" spans="13:18" x14ac:dyDescent="0.35">
      <c r="M2686" s="5"/>
      <c r="N2686" s="5"/>
      <c r="Q2686" s="5"/>
      <c r="R2686" s="5"/>
    </row>
    <row r="2687" spans="13:18" x14ac:dyDescent="0.35">
      <c r="M2687" s="5"/>
      <c r="N2687" s="5"/>
      <c r="Q2687" s="5"/>
      <c r="R2687" s="5"/>
    </row>
    <row r="2688" spans="13:18" x14ac:dyDescent="0.35">
      <c r="M2688" s="5"/>
      <c r="N2688" s="5"/>
      <c r="Q2688" s="5"/>
      <c r="R2688" s="5"/>
    </row>
    <row r="2689" spans="13:18" x14ac:dyDescent="0.35">
      <c r="M2689" s="5"/>
      <c r="N2689" s="5"/>
      <c r="Q2689" s="5"/>
      <c r="R2689" s="5"/>
    </row>
    <row r="2690" spans="13:18" x14ac:dyDescent="0.35">
      <c r="M2690" s="5"/>
      <c r="N2690" s="5"/>
      <c r="Q2690" s="5"/>
      <c r="R2690" s="5"/>
    </row>
    <row r="2691" spans="13:18" x14ac:dyDescent="0.35">
      <c r="M2691" s="5"/>
      <c r="N2691" s="5"/>
      <c r="Q2691" s="5"/>
      <c r="R2691" s="5"/>
    </row>
    <row r="2692" spans="13:18" x14ac:dyDescent="0.35">
      <c r="M2692" s="5"/>
      <c r="N2692" s="5"/>
      <c r="Q2692" s="5"/>
      <c r="R2692" s="5"/>
    </row>
    <row r="2693" spans="13:18" x14ac:dyDescent="0.35">
      <c r="M2693" s="5"/>
      <c r="N2693" s="5"/>
      <c r="Q2693" s="5"/>
      <c r="R2693" s="5"/>
    </row>
    <row r="2694" spans="13:18" x14ac:dyDescent="0.35">
      <c r="M2694" s="5"/>
      <c r="N2694" s="5"/>
      <c r="Q2694" s="5"/>
      <c r="R2694" s="5"/>
    </row>
    <row r="2695" spans="13:18" x14ac:dyDescent="0.35">
      <c r="M2695" s="5"/>
      <c r="N2695" s="5"/>
      <c r="Q2695" s="5"/>
      <c r="R2695" s="5"/>
    </row>
    <row r="2696" spans="13:18" x14ac:dyDescent="0.35">
      <c r="M2696" s="5"/>
      <c r="N2696" s="5"/>
      <c r="Q2696" s="5"/>
      <c r="R2696" s="5"/>
    </row>
    <row r="2697" spans="13:18" x14ac:dyDescent="0.35">
      <c r="M2697" s="5"/>
      <c r="N2697" s="5"/>
      <c r="Q2697" s="5"/>
      <c r="R2697" s="5"/>
    </row>
    <row r="2698" spans="13:18" x14ac:dyDescent="0.35">
      <c r="M2698" s="5"/>
      <c r="N2698" s="5"/>
      <c r="Q2698" s="5"/>
      <c r="R2698" s="5"/>
    </row>
    <row r="2699" spans="13:18" x14ac:dyDescent="0.35">
      <c r="M2699" s="5"/>
      <c r="N2699" s="5"/>
      <c r="Q2699" s="5"/>
      <c r="R2699" s="5"/>
    </row>
    <row r="2700" spans="13:18" x14ac:dyDescent="0.35">
      <c r="M2700" s="5"/>
      <c r="N2700" s="5"/>
      <c r="Q2700" s="5"/>
      <c r="R2700" s="5"/>
    </row>
    <row r="2701" spans="13:18" x14ac:dyDescent="0.35">
      <c r="M2701" s="5"/>
      <c r="N2701" s="5"/>
      <c r="Q2701" s="5"/>
      <c r="R2701" s="5"/>
    </row>
    <row r="2702" spans="13:18" x14ac:dyDescent="0.35">
      <c r="M2702" s="5"/>
      <c r="N2702" s="5"/>
      <c r="Q2702" s="5"/>
      <c r="R2702" s="5"/>
    </row>
    <row r="2703" spans="13:18" x14ac:dyDescent="0.35">
      <c r="M2703" s="5"/>
      <c r="N2703" s="5"/>
      <c r="Q2703" s="5"/>
      <c r="R2703" s="5"/>
    </row>
    <row r="2704" spans="13:18" x14ac:dyDescent="0.35">
      <c r="M2704" s="5"/>
      <c r="N2704" s="5"/>
      <c r="Q2704" s="5"/>
      <c r="R2704" s="5"/>
    </row>
    <row r="2705" spans="13:18" x14ac:dyDescent="0.35">
      <c r="M2705" s="5"/>
      <c r="N2705" s="5"/>
      <c r="Q2705" s="5"/>
      <c r="R2705" s="5"/>
    </row>
    <row r="2706" spans="13:18" x14ac:dyDescent="0.35">
      <c r="M2706" s="5"/>
      <c r="N2706" s="5"/>
      <c r="Q2706" s="5"/>
      <c r="R2706" s="5"/>
    </row>
    <row r="2707" spans="13:18" x14ac:dyDescent="0.35">
      <c r="M2707" s="5"/>
      <c r="N2707" s="5"/>
      <c r="Q2707" s="5"/>
      <c r="R2707" s="5"/>
    </row>
    <row r="2708" spans="13:18" x14ac:dyDescent="0.35">
      <c r="M2708" s="5"/>
      <c r="N2708" s="5"/>
      <c r="Q2708" s="5"/>
      <c r="R2708" s="5"/>
    </row>
    <row r="2709" spans="13:18" x14ac:dyDescent="0.35">
      <c r="M2709" s="5"/>
      <c r="N2709" s="5"/>
      <c r="Q2709" s="5"/>
      <c r="R2709" s="5"/>
    </row>
    <row r="2710" spans="13:18" x14ac:dyDescent="0.35">
      <c r="M2710" s="5"/>
      <c r="N2710" s="5"/>
      <c r="Q2710" s="5"/>
      <c r="R2710" s="5"/>
    </row>
    <row r="2711" spans="13:18" x14ac:dyDescent="0.35">
      <c r="M2711" s="5"/>
      <c r="N2711" s="5"/>
      <c r="Q2711" s="5"/>
      <c r="R2711" s="5"/>
    </row>
    <row r="2712" spans="13:18" x14ac:dyDescent="0.35">
      <c r="M2712" s="5"/>
      <c r="N2712" s="5"/>
      <c r="Q2712" s="5"/>
      <c r="R2712" s="5"/>
    </row>
    <row r="2713" spans="13:18" x14ac:dyDescent="0.35">
      <c r="M2713" s="5"/>
      <c r="N2713" s="5"/>
      <c r="Q2713" s="5"/>
      <c r="R2713" s="5"/>
    </row>
    <row r="2714" spans="13:18" x14ac:dyDescent="0.35">
      <c r="M2714" s="5"/>
      <c r="N2714" s="5"/>
      <c r="Q2714" s="5"/>
      <c r="R2714" s="5"/>
    </row>
    <row r="2715" spans="13:18" x14ac:dyDescent="0.35">
      <c r="M2715" s="5"/>
      <c r="N2715" s="5"/>
      <c r="Q2715" s="5"/>
      <c r="R2715" s="5"/>
    </row>
    <row r="2716" spans="13:18" x14ac:dyDescent="0.35">
      <c r="M2716" s="5"/>
      <c r="N2716" s="5"/>
      <c r="Q2716" s="5"/>
      <c r="R2716" s="5"/>
    </row>
    <row r="2717" spans="13:18" x14ac:dyDescent="0.35">
      <c r="M2717" s="5"/>
      <c r="N2717" s="5"/>
      <c r="Q2717" s="5"/>
      <c r="R2717" s="5"/>
    </row>
    <row r="2718" spans="13:18" x14ac:dyDescent="0.35">
      <c r="M2718" s="5"/>
      <c r="N2718" s="5"/>
      <c r="Q2718" s="5"/>
      <c r="R2718" s="5"/>
    </row>
    <row r="2719" spans="13:18" x14ac:dyDescent="0.35">
      <c r="M2719" s="5"/>
      <c r="N2719" s="5"/>
      <c r="Q2719" s="5"/>
      <c r="R2719" s="5"/>
    </row>
    <row r="2720" spans="13:18" x14ac:dyDescent="0.35">
      <c r="M2720" s="5"/>
      <c r="N2720" s="5"/>
      <c r="Q2720" s="5"/>
      <c r="R2720" s="5"/>
    </row>
    <row r="2721" spans="13:18" x14ac:dyDescent="0.35">
      <c r="M2721" s="5"/>
      <c r="N2721" s="5"/>
      <c r="Q2721" s="5"/>
      <c r="R2721" s="5"/>
    </row>
    <row r="2722" spans="13:18" x14ac:dyDescent="0.35">
      <c r="M2722" s="5"/>
      <c r="N2722" s="5"/>
      <c r="Q2722" s="5"/>
      <c r="R2722" s="5"/>
    </row>
    <row r="2723" spans="13:18" x14ac:dyDescent="0.35">
      <c r="M2723" s="5"/>
      <c r="N2723" s="5"/>
      <c r="Q2723" s="5"/>
      <c r="R2723" s="5"/>
    </row>
    <row r="2724" spans="13:18" x14ac:dyDescent="0.35">
      <c r="M2724" s="5"/>
      <c r="N2724" s="5"/>
      <c r="Q2724" s="5"/>
      <c r="R2724" s="5"/>
    </row>
    <row r="2725" spans="13:18" x14ac:dyDescent="0.35">
      <c r="M2725" s="5"/>
      <c r="N2725" s="5"/>
      <c r="Q2725" s="5"/>
      <c r="R2725" s="5"/>
    </row>
    <row r="2726" spans="13:18" x14ac:dyDescent="0.35">
      <c r="M2726" s="5"/>
      <c r="N2726" s="5"/>
      <c r="Q2726" s="5"/>
      <c r="R2726" s="5"/>
    </row>
    <row r="2727" spans="13:18" x14ac:dyDescent="0.35">
      <c r="M2727" s="5"/>
      <c r="N2727" s="5"/>
      <c r="Q2727" s="5"/>
      <c r="R2727" s="5"/>
    </row>
    <row r="2728" spans="13:18" x14ac:dyDescent="0.35">
      <c r="M2728" s="5"/>
      <c r="N2728" s="5"/>
      <c r="Q2728" s="5"/>
      <c r="R2728" s="5"/>
    </row>
    <row r="2729" spans="13:18" x14ac:dyDescent="0.35">
      <c r="M2729" s="5"/>
      <c r="N2729" s="5"/>
      <c r="Q2729" s="5"/>
      <c r="R2729" s="5"/>
    </row>
    <row r="2730" spans="13:18" x14ac:dyDescent="0.35">
      <c r="M2730" s="5"/>
      <c r="N2730" s="5"/>
      <c r="Q2730" s="5"/>
      <c r="R2730" s="5"/>
    </row>
    <row r="2731" spans="13:18" x14ac:dyDescent="0.35">
      <c r="M2731" s="5"/>
      <c r="N2731" s="5"/>
      <c r="Q2731" s="5"/>
      <c r="R2731" s="5"/>
    </row>
    <row r="2732" spans="13:18" x14ac:dyDescent="0.35">
      <c r="M2732" s="5"/>
      <c r="N2732" s="5"/>
      <c r="Q2732" s="5"/>
      <c r="R2732" s="5"/>
    </row>
    <row r="2733" spans="13:18" x14ac:dyDescent="0.35">
      <c r="M2733" s="5"/>
      <c r="N2733" s="5"/>
      <c r="Q2733" s="5"/>
      <c r="R2733" s="5"/>
    </row>
    <row r="2734" spans="13:18" x14ac:dyDescent="0.35">
      <c r="M2734" s="5"/>
      <c r="N2734" s="5"/>
      <c r="Q2734" s="5"/>
      <c r="R2734" s="5"/>
    </row>
    <row r="2735" spans="13:18" x14ac:dyDescent="0.35">
      <c r="M2735" s="5"/>
      <c r="N2735" s="5"/>
      <c r="Q2735" s="5"/>
      <c r="R2735" s="5"/>
    </row>
    <row r="2736" spans="13:18" x14ac:dyDescent="0.35">
      <c r="M2736" s="5"/>
      <c r="N2736" s="5"/>
      <c r="Q2736" s="5"/>
      <c r="R2736" s="5"/>
    </row>
    <row r="2737" spans="13:18" x14ac:dyDescent="0.35">
      <c r="M2737" s="5"/>
      <c r="N2737" s="5"/>
      <c r="Q2737" s="5"/>
      <c r="R2737" s="5"/>
    </row>
    <row r="2738" spans="13:18" x14ac:dyDescent="0.35">
      <c r="M2738" s="5"/>
      <c r="N2738" s="5"/>
      <c r="Q2738" s="5"/>
      <c r="R2738" s="5"/>
    </row>
    <row r="2739" spans="13:18" x14ac:dyDescent="0.35">
      <c r="M2739" s="5"/>
      <c r="N2739" s="5"/>
      <c r="Q2739" s="5"/>
      <c r="R2739" s="5"/>
    </row>
    <row r="2740" spans="13:18" x14ac:dyDescent="0.35">
      <c r="M2740" s="5"/>
      <c r="N2740" s="5"/>
      <c r="Q2740" s="5"/>
      <c r="R2740" s="5"/>
    </row>
    <row r="2741" spans="13:18" x14ac:dyDescent="0.35">
      <c r="M2741" s="5"/>
      <c r="N2741" s="5"/>
      <c r="Q2741" s="5"/>
      <c r="R2741" s="5"/>
    </row>
    <row r="2742" spans="13:18" x14ac:dyDescent="0.35">
      <c r="M2742" s="5"/>
      <c r="N2742" s="5"/>
      <c r="Q2742" s="5"/>
      <c r="R2742" s="5"/>
    </row>
    <row r="2743" spans="13:18" x14ac:dyDescent="0.35">
      <c r="M2743" s="5"/>
      <c r="N2743" s="5"/>
      <c r="Q2743" s="5"/>
      <c r="R2743" s="5"/>
    </row>
    <row r="2744" spans="13:18" x14ac:dyDescent="0.35">
      <c r="M2744" s="5"/>
      <c r="N2744" s="5"/>
      <c r="Q2744" s="5"/>
      <c r="R2744" s="5"/>
    </row>
    <row r="2745" spans="13:18" x14ac:dyDescent="0.35">
      <c r="M2745" s="5"/>
      <c r="N2745" s="5"/>
      <c r="Q2745" s="5"/>
      <c r="R2745" s="5"/>
    </row>
    <row r="2746" spans="13:18" x14ac:dyDescent="0.35">
      <c r="M2746" s="5"/>
      <c r="N2746" s="5"/>
      <c r="Q2746" s="5"/>
      <c r="R2746" s="5"/>
    </row>
    <row r="2747" spans="13:18" x14ac:dyDescent="0.35">
      <c r="M2747" s="5"/>
      <c r="N2747" s="5"/>
      <c r="Q2747" s="5"/>
      <c r="R2747" s="5"/>
    </row>
    <row r="2748" spans="13:18" x14ac:dyDescent="0.35">
      <c r="M2748" s="5"/>
      <c r="N2748" s="5"/>
      <c r="Q2748" s="5"/>
      <c r="R2748" s="5"/>
    </row>
    <row r="2749" spans="13:18" x14ac:dyDescent="0.35">
      <c r="M2749" s="5"/>
      <c r="N2749" s="5"/>
      <c r="Q2749" s="5"/>
      <c r="R2749" s="5"/>
    </row>
    <row r="2750" spans="13:18" x14ac:dyDescent="0.35">
      <c r="M2750" s="5"/>
      <c r="N2750" s="5"/>
      <c r="Q2750" s="5"/>
      <c r="R2750" s="5"/>
    </row>
    <row r="2751" spans="13:18" x14ac:dyDescent="0.35">
      <c r="M2751" s="5"/>
      <c r="N2751" s="5"/>
      <c r="Q2751" s="5"/>
      <c r="R2751" s="5"/>
    </row>
    <row r="2752" spans="13:18" x14ac:dyDescent="0.35">
      <c r="M2752" s="5"/>
      <c r="N2752" s="5"/>
      <c r="Q2752" s="5"/>
      <c r="R2752" s="5"/>
    </row>
    <row r="2753" spans="13:18" x14ac:dyDescent="0.35">
      <c r="M2753" s="5"/>
      <c r="N2753" s="5"/>
      <c r="Q2753" s="5"/>
      <c r="R2753" s="5"/>
    </row>
    <row r="2754" spans="13:18" x14ac:dyDescent="0.35">
      <c r="M2754" s="5"/>
      <c r="N2754" s="5"/>
      <c r="Q2754" s="5"/>
      <c r="R2754" s="5"/>
    </row>
    <row r="2755" spans="13:18" x14ac:dyDescent="0.35">
      <c r="M2755" s="5"/>
      <c r="N2755" s="5"/>
      <c r="Q2755" s="5"/>
      <c r="R2755" s="5"/>
    </row>
    <row r="2756" spans="13:18" x14ac:dyDescent="0.35">
      <c r="M2756" s="5"/>
      <c r="N2756" s="5"/>
      <c r="Q2756" s="5"/>
      <c r="R2756" s="5"/>
    </row>
    <row r="2757" spans="13:18" x14ac:dyDescent="0.35">
      <c r="M2757" s="5"/>
      <c r="N2757" s="5"/>
      <c r="Q2757" s="5"/>
      <c r="R2757" s="5"/>
    </row>
    <row r="2758" spans="13:18" x14ac:dyDescent="0.35">
      <c r="M2758" s="5"/>
      <c r="N2758" s="5"/>
      <c r="Q2758" s="5"/>
      <c r="R2758" s="5"/>
    </row>
    <row r="2759" spans="13:18" x14ac:dyDescent="0.35">
      <c r="M2759" s="5"/>
      <c r="N2759" s="5"/>
      <c r="Q2759" s="5"/>
      <c r="R2759" s="5"/>
    </row>
    <row r="2760" spans="13:18" x14ac:dyDescent="0.35">
      <c r="M2760" s="5"/>
      <c r="N2760" s="5"/>
      <c r="Q2760" s="5"/>
      <c r="R2760" s="5"/>
    </row>
    <row r="2761" spans="13:18" x14ac:dyDescent="0.35">
      <c r="M2761" s="5"/>
      <c r="N2761" s="5"/>
      <c r="Q2761" s="5"/>
      <c r="R2761" s="5"/>
    </row>
    <row r="2762" spans="13:18" x14ac:dyDescent="0.35">
      <c r="M2762" s="5"/>
      <c r="N2762" s="5"/>
      <c r="Q2762" s="5"/>
      <c r="R2762" s="5"/>
    </row>
    <row r="2763" spans="13:18" x14ac:dyDescent="0.35">
      <c r="M2763" s="5"/>
      <c r="N2763" s="5"/>
      <c r="Q2763" s="5"/>
      <c r="R2763" s="5"/>
    </row>
    <row r="2764" spans="13:18" x14ac:dyDescent="0.35">
      <c r="M2764" s="5"/>
      <c r="N2764" s="5"/>
      <c r="Q2764" s="5"/>
      <c r="R2764" s="5"/>
    </row>
    <row r="2765" spans="13:18" x14ac:dyDescent="0.35">
      <c r="M2765" s="5"/>
      <c r="N2765" s="5"/>
      <c r="Q2765" s="5"/>
      <c r="R2765" s="5"/>
    </row>
    <row r="2766" spans="13:18" x14ac:dyDescent="0.35">
      <c r="M2766" s="5"/>
      <c r="N2766" s="5"/>
      <c r="Q2766" s="5"/>
      <c r="R2766" s="5"/>
    </row>
    <row r="2767" spans="13:18" x14ac:dyDescent="0.35">
      <c r="M2767" s="5"/>
      <c r="N2767" s="5"/>
      <c r="Q2767" s="5"/>
      <c r="R2767" s="5"/>
    </row>
    <row r="2768" spans="13:18" x14ac:dyDescent="0.35">
      <c r="M2768" s="5"/>
      <c r="N2768" s="5"/>
      <c r="Q2768" s="5"/>
      <c r="R2768" s="5"/>
    </row>
    <row r="2769" spans="13:18" x14ac:dyDescent="0.35">
      <c r="M2769" s="5"/>
      <c r="N2769" s="5"/>
      <c r="Q2769" s="5"/>
      <c r="R2769" s="5"/>
    </row>
    <row r="2770" spans="13:18" x14ac:dyDescent="0.35">
      <c r="M2770" s="5"/>
      <c r="N2770" s="5"/>
      <c r="Q2770" s="5"/>
      <c r="R2770" s="5"/>
    </row>
    <row r="2771" spans="13:18" x14ac:dyDescent="0.35">
      <c r="M2771" s="5"/>
      <c r="N2771" s="5"/>
      <c r="Q2771" s="5"/>
      <c r="R2771" s="5"/>
    </row>
    <row r="2772" spans="13:18" x14ac:dyDescent="0.35">
      <c r="M2772" s="5"/>
      <c r="N2772" s="5"/>
      <c r="Q2772" s="5"/>
      <c r="R2772" s="5"/>
    </row>
    <row r="2773" spans="13:18" x14ac:dyDescent="0.35">
      <c r="M2773" s="5"/>
      <c r="N2773" s="5"/>
      <c r="Q2773" s="5"/>
      <c r="R2773" s="5"/>
    </row>
    <row r="2774" spans="13:18" x14ac:dyDescent="0.35">
      <c r="M2774" s="5"/>
      <c r="N2774" s="5"/>
      <c r="Q2774" s="5"/>
      <c r="R2774" s="5"/>
    </row>
    <row r="2775" spans="13:18" x14ac:dyDescent="0.35">
      <c r="M2775" s="5"/>
      <c r="N2775" s="5"/>
      <c r="Q2775" s="5"/>
      <c r="R2775" s="5"/>
    </row>
    <row r="2776" spans="13:18" x14ac:dyDescent="0.35">
      <c r="M2776" s="5"/>
      <c r="N2776" s="5"/>
      <c r="Q2776" s="5"/>
      <c r="R2776" s="5"/>
    </row>
    <row r="2777" spans="13:18" x14ac:dyDescent="0.35">
      <c r="M2777" s="5"/>
      <c r="N2777" s="5"/>
      <c r="Q2777" s="5"/>
      <c r="R2777" s="5"/>
    </row>
    <row r="2778" spans="13:18" x14ac:dyDescent="0.35">
      <c r="M2778" s="5"/>
      <c r="N2778" s="5"/>
      <c r="Q2778" s="5"/>
      <c r="R2778" s="5"/>
    </row>
    <row r="2779" spans="13:18" x14ac:dyDescent="0.35">
      <c r="M2779" s="5"/>
      <c r="N2779" s="5"/>
      <c r="Q2779" s="5"/>
      <c r="R2779" s="5"/>
    </row>
    <row r="2780" spans="13:18" x14ac:dyDescent="0.35">
      <c r="M2780" s="5"/>
      <c r="N2780" s="5"/>
      <c r="Q2780" s="5"/>
      <c r="R2780" s="5"/>
    </row>
    <row r="2781" spans="13:18" x14ac:dyDescent="0.35">
      <c r="M2781" s="5"/>
      <c r="N2781" s="5"/>
      <c r="Q2781" s="5"/>
      <c r="R2781" s="5"/>
    </row>
    <row r="2782" spans="13:18" x14ac:dyDescent="0.35">
      <c r="M2782" s="5"/>
      <c r="N2782" s="5"/>
      <c r="Q2782" s="5"/>
      <c r="R2782" s="5"/>
    </row>
    <row r="2783" spans="13:18" x14ac:dyDescent="0.35">
      <c r="M2783" s="5"/>
      <c r="N2783" s="5"/>
      <c r="Q2783" s="5"/>
      <c r="R2783" s="5"/>
    </row>
    <row r="2784" spans="13:18" x14ac:dyDescent="0.35">
      <c r="M2784" s="5"/>
      <c r="N2784" s="5"/>
      <c r="Q2784" s="5"/>
      <c r="R2784" s="5"/>
    </row>
    <row r="2785" spans="13:18" x14ac:dyDescent="0.35">
      <c r="M2785" s="5"/>
      <c r="N2785" s="5"/>
      <c r="Q2785" s="5"/>
      <c r="R2785" s="5"/>
    </row>
    <row r="2786" spans="13:18" x14ac:dyDescent="0.35">
      <c r="M2786" s="5"/>
      <c r="N2786" s="5"/>
      <c r="Q2786" s="5"/>
      <c r="R2786" s="5"/>
    </row>
    <row r="2787" spans="13:18" x14ac:dyDescent="0.35">
      <c r="M2787" s="5"/>
      <c r="N2787" s="5"/>
      <c r="Q2787" s="5"/>
      <c r="R2787" s="5"/>
    </row>
    <row r="2788" spans="13:18" x14ac:dyDescent="0.35">
      <c r="M2788" s="5"/>
      <c r="N2788" s="5"/>
      <c r="Q2788" s="5"/>
      <c r="R2788" s="5"/>
    </row>
    <row r="2789" spans="13:18" x14ac:dyDescent="0.35">
      <c r="M2789" s="5"/>
      <c r="N2789" s="5"/>
      <c r="Q2789" s="5"/>
      <c r="R2789" s="5"/>
    </row>
    <row r="2790" spans="13:18" x14ac:dyDescent="0.35">
      <c r="M2790" s="5"/>
      <c r="N2790" s="5"/>
      <c r="Q2790" s="5"/>
      <c r="R2790" s="5"/>
    </row>
    <row r="2791" spans="13:18" x14ac:dyDescent="0.35">
      <c r="M2791" s="5"/>
      <c r="N2791" s="5"/>
      <c r="Q2791" s="5"/>
      <c r="R2791" s="5"/>
    </row>
    <row r="2792" spans="13:18" x14ac:dyDescent="0.35">
      <c r="M2792" s="5"/>
      <c r="N2792" s="5"/>
      <c r="Q2792" s="5"/>
      <c r="R2792" s="5"/>
    </row>
    <row r="2793" spans="13:18" x14ac:dyDescent="0.35">
      <c r="M2793" s="5"/>
      <c r="N2793" s="5"/>
      <c r="Q2793" s="5"/>
      <c r="R2793" s="5"/>
    </row>
    <row r="2794" spans="13:18" x14ac:dyDescent="0.35">
      <c r="M2794" s="5"/>
      <c r="N2794" s="5"/>
      <c r="Q2794" s="5"/>
      <c r="R2794" s="5"/>
    </row>
    <row r="2795" spans="13:18" x14ac:dyDescent="0.35">
      <c r="M2795" s="5"/>
      <c r="N2795" s="5"/>
      <c r="Q2795" s="5"/>
      <c r="R2795" s="5"/>
    </row>
    <row r="2796" spans="13:18" x14ac:dyDescent="0.35">
      <c r="M2796" s="5"/>
      <c r="N2796" s="5"/>
      <c r="Q2796" s="5"/>
      <c r="R2796" s="5"/>
    </row>
    <row r="2797" spans="13:18" x14ac:dyDescent="0.35">
      <c r="M2797" s="5"/>
      <c r="N2797" s="5"/>
      <c r="Q2797" s="5"/>
      <c r="R2797" s="5"/>
    </row>
    <row r="2798" spans="13:18" x14ac:dyDescent="0.35">
      <c r="M2798" s="5"/>
      <c r="N2798" s="5"/>
      <c r="Q2798" s="5"/>
      <c r="R2798" s="5"/>
    </row>
    <row r="2799" spans="13:18" x14ac:dyDescent="0.35">
      <c r="M2799" s="5"/>
      <c r="N2799" s="5"/>
      <c r="Q2799" s="5"/>
      <c r="R2799" s="5"/>
    </row>
    <row r="2800" spans="13:18" x14ac:dyDescent="0.35">
      <c r="M2800" s="5"/>
      <c r="N2800" s="5"/>
      <c r="Q2800" s="5"/>
      <c r="R2800" s="5"/>
    </row>
    <row r="2801" spans="13:18" x14ac:dyDescent="0.35">
      <c r="M2801" s="5"/>
      <c r="N2801" s="5"/>
      <c r="Q2801" s="5"/>
      <c r="R2801" s="5"/>
    </row>
    <row r="2802" spans="13:18" x14ac:dyDescent="0.35">
      <c r="M2802" s="5"/>
      <c r="N2802" s="5"/>
      <c r="Q2802" s="5"/>
      <c r="R2802" s="5"/>
    </row>
    <row r="2803" spans="13:18" x14ac:dyDescent="0.35">
      <c r="M2803" s="5"/>
      <c r="N2803" s="5"/>
      <c r="Q2803" s="5"/>
      <c r="R2803" s="5"/>
    </row>
    <row r="2804" spans="13:18" x14ac:dyDescent="0.35">
      <c r="M2804" s="5"/>
      <c r="N2804" s="5"/>
      <c r="Q2804" s="5"/>
      <c r="R2804" s="5"/>
    </row>
    <row r="2805" spans="13:18" x14ac:dyDescent="0.35">
      <c r="M2805" s="5"/>
      <c r="N2805" s="5"/>
      <c r="Q2805" s="5"/>
      <c r="R2805" s="5"/>
    </row>
    <row r="2806" spans="13:18" x14ac:dyDescent="0.35">
      <c r="M2806" s="5"/>
      <c r="N2806" s="5"/>
      <c r="Q2806" s="5"/>
      <c r="R2806" s="5"/>
    </row>
    <row r="2807" spans="13:18" x14ac:dyDescent="0.35">
      <c r="M2807" s="5"/>
      <c r="N2807" s="5"/>
      <c r="Q2807" s="5"/>
      <c r="R2807" s="5"/>
    </row>
    <row r="2808" spans="13:18" x14ac:dyDescent="0.35">
      <c r="M2808" s="5"/>
      <c r="N2808" s="5"/>
      <c r="Q2808" s="5"/>
      <c r="R2808" s="5"/>
    </row>
    <row r="2809" spans="13:18" x14ac:dyDescent="0.35">
      <c r="M2809" s="5"/>
      <c r="N2809" s="5"/>
      <c r="Q2809" s="5"/>
      <c r="R2809" s="5"/>
    </row>
    <row r="2810" spans="13:18" x14ac:dyDescent="0.35">
      <c r="M2810" s="5"/>
      <c r="N2810" s="5"/>
      <c r="Q2810" s="5"/>
      <c r="R2810" s="5"/>
    </row>
    <row r="2811" spans="13:18" x14ac:dyDescent="0.35">
      <c r="M2811" s="5"/>
      <c r="N2811" s="5"/>
      <c r="Q2811" s="5"/>
      <c r="R2811" s="5"/>
    </row>
    <row r="2812" spans="13:18" x14ac:dyDescent="0.35">
      <c r="M2812" s="5"/>
      <c r="N2812" s="5"/>
      <c r="Q2812" s="5"/>
      <c r="R2812" s="5"/>
    </row>
    <row r="2813" spans="13:18" x14ac:dyDescent="0.35">
      <c r="M2813" s="5"/>
      <c r="N2813" s="5"/>
      <c r="Q2813" s="5"/>
      <c r="R2813" s="5"/>
    </row>
    <row r="2814" spans="13:18" x14ac:dyDescent="0.35">
      <c r="M2814" s="5"/>
      <c r="N2814" s="5"/>
      <c r="Q2814" s="5"/>
      <c r="R2814" s="5"/>
    </row>
    <row r="2815" spans="13:18" x14ac:dyDescent="0.35">
      <c r="M2815" s="5"/>
      <c r="N2815" s="5"/>
      <c r="Q2815" s="5"/>
      <c r="R2815" s="5"/>
    </row>
    <row r="2816" spans="13:18" x14ac:dyDescent="0.35">
      <c r="M2816" s="5"/>
      <c r="N2816" s="5"/>
      <c r="Q2816" s="5"/>
      <c r="R2816" s="5"/>
    </row>
    <row r="2817" spans="13:18" x14ac:dyDescent="0.35">
      <c r="M2817" s="5"/>
      <c r="N2817" s="5"/>
      <c r="Q2817" s="5"/>
      <c r="R2817" s="5"/>
    </row>
    <row r="2818" spans="13:18" x14ac:dyDescent="0.35">
      <c r="M2818" s="5"/>
      <c r="N2818" s="5"/>
      <c r="Q2818" s="5"/>
      <c r="R2818" s="5"/>
    </row>
    <row r="2819" spans="13:18" x14ac:dyDescent="0.35">
      <c r="M2819" s="5"/>
      <c r="N2819" s="5"/>
      <c r="Q2819" s="5"/>
      <c r="R2819" s="5"/>
    </row>
    <row r="2820" spans="13:18" x14ac:dyDescent="0.35">
      <c r="M2820" s="5"/>
      <c r="N2820" s="5"/>
      <c r="Q2820" s="5"/>
      <c r="R2820" s="5"/>
    </row>
    <row r="2821" spans="13:18" x14ac:dyDescent="0.35">
      <c r="M2821" s="5"/>
      <c r="N2821" s="5"/>
      <c r="Q2821" s="5"/>
      <c r="R2821" s="5"/>
    </row>
    <row r="2822" spans="13:18" x14ac:dyDescent="0.35">
      <c r="M2822" s="5"/>
      <c r="N2822" s="5"/>
      <c r="Q2822" s="5"/>
      <c r="R2822" s="5"/>
    </row>
    <row r="2823" spans="13:18" x14ac:dyDescent="0.35">
      <c r="M2823" s="5"/>
      <c r="N2823" s="5"/>
      <c r="Q2823" s="5"/>
      <c r="R2823" s="5"/>
    </row>
    <row r="2824" spans="13:18" x14ac:dyDescent="0.35">
      <c r="M2824" s="5"/>
      <c r="N2824" s="5"/>
      <c r="Q2824" s="5"/>
      <c r="R2824" s="5"/>
    </row>
    <row r="2825" spans="13:18" x14ac:dyDescent="0.35">
      <c r="M2825" s="5"/>
      <c r="N2825" s="5"/>
      <c r="Q2825" s="5"/>
      <c r="R2825" s="5"/>
    </row>
    <row r="2826" spans="13:18" x14ac:dyDescent="0.35">
      <c r="M2826" s="5"/>
      <c r="N2826" s="5"/>
      <c r="Q2826" s="5"/>
      <c r="R2826" s="5"/>
    </row>
    <row r="2827" spans="13:18" x14ac:dyDescent="0.35">
      <c r="M2827" s="5"/>
      <c r="N2827" s="5"/>
      <c r="Q2827" s="5"/>
      <c r="R2827" s="5"/>
    </row>
    <row r="2828" spans="13:18" x14ac:dyDescent="0.35">
      <c r="M2828" s="5"/>
      <c r="N2828" s="5"/>
      <c r="Q2828" s="5"/>
      <c r="R2828" s="5"/>
    </row>
    <row r="2829" spans="13:18" x14ac:dyDescent="0.35">
      <c r="M2829" s="5"/>
      <c r="N2829" s="5"/>
      <c r="Q2829" s="5"/>
      <c r="R2829" s="5"/>
    </row>
    <row r="2830" spans="13:18" x14ac:dyDescent="0.35">
      <c r="M2830" s="5"/>
      <c r="N2830" s="5"/>
      <c r="Q2830" s="5"/>
      <c r="R2830" s="5"/>
    </row>
    <row r="2831" spans="13:18" x14ac:dyDescent="0.35">
      <c r="M2831" s="5"/>
      <c r="N2831" s="5"/>
      <c r="Q2831" s="5"/>
      <c r="R2831" s="5"/>
    </row>
    <row r="2832" spans="13:18" x14ac:dyDescent="0.35">
      <c r="M2832" s="5"/>
      <c r="N2832" s="5"/>
      <c r="Q2832" s="5"/>
      <c r="R2832" s="5"/>
    </row>
    <row r="2833" spans="13:18" x14ac:dyDescent="0.35">
      <c r="M2833" s="5"/>
      <c r="N2833" s="5"/>
      <c r="Q2833" s="5"/>
      <c r="R2833" s="5"/>
    </row>
    <row r="2834" spans="13:18" x14ac:dyDescent="0.35">
      <c r="M2834" s="5"/>
      <c r="N2834" s="5"/>
      <c r="Q2834" s="5"/>
      <c r="R2834" s="5"/>
    </row>
    <row r="2835" spans="13:18" x14ac:dyDescent="0.35">
      <c r="M2835" s="5"/>
      <c r="N2835" s="5"/>
      <c r="Q2835" s="5"/>
      <c r="R2835" s="5"/>
    </row>
    <row r="2836" spans="13:18" x14ac:dyDescent="0.35">
      <c r="M2836" s="5"/>
      <c r="N2836" s="5"/>
      <c r="Q2836" s="5"/>
      <c r="R2836" s="5"/>
    </row>
    <row r="2837" spans="13:18" x14ac:dyDescent="0.35">
      <c r="M2837" s="5"/>
      <c r="N2837" s="5"/>
      <c r="Q2837" s="5"/>
      <c r="R2837" s="5"/>
    </row>
    <row r="2838" spans="13:18" x14ac:dyDescent="0.35">
      <c r="M2838" s="5"/>
      <c r="N2838" s="5"/>
      <c r="Q2838" s="5"/>
      <c r="R2838" s="5"/>
    </row>
    <row r="2839" spans="13:18" x14ac:dyDescent="0.35">
      <c r="M2839" s="5"/>
      <c r="N2839" s="5"/>
      <c r="Q2839" s="5"/>
      <c r="R2839" s="5"/>
    </row>
    <row r="2840" spans="13:18" x14ac:dyDescent="0.35">
      <c r="M2840" s="5"/>
      <c r="N2840" s="5"/>
      <c r="Q2840" s="5"/>
      <c r="R2840" s="5"/>
    </row>
    <row r="2841" spans="13:18" x14ac:dyDescent="0.35">
      <c r="M2841" s="5"/>
      <c r="N2841" s="5"/>
      <c r="Q2841" s="5"/>
      <c r="R2841" s="5"/>
    </row>
    <row r="2842" spans="13:18" x14ac:dyDescent="0.35">
      <c r="M2842" s="5"/>
      <c r="N2842" s="5"/>
      <c r="Q2842" s="5"/>
      <c r="R2842" s="5"/>
    </row>
    <row r="2843" spans="13:18" x14ac:dyDescent="0.35">
      <c r="M2843" s="5"/>
      <c r="N2843" s="5"/>
      <c r="Q2843" s="5"/>
      <c r="R2843" s="5"/>
    </row>
    <row r="2844" spans="13:18" x14ac:dyDescent="0.35">
      <c r="M2844" s="5"/>
      <c r="N2844" s="5"/>
      <c r="Q2844" s="5"/>
      <c r="R2844" s="5"/>
    </row>
    <row r="2845" spans="13:18" x14ac:dyDescent="0.35">
      <c r="M2845" s="5"/>
      <c r="N2845" s="5"/>
      <c r="Q2845" s="5"/>
      <c r="R2845" s="5"/>
    </row>
    <row r="2846" spans="13:18" x14ac:dyDescent="0.35">
      <c r="M2846" s="5"/>
      <c r="N2846" s="5"/>
      <c r="Q2846" s="5"/>
      <c r="R2846" s="5"/>
    </row>
    <row r="2847" spans="13:18" x14ac:dyDescent="0.35">
      <c r="M2847" s="5"/>
      <c r="N2847" s="5"/>
      <c r="Q2847" s="5"/>
      <c r="R2847" s="5"/>
    </row>
    <row r="2848" spans="13:18" x14ac:dyDescent="0.35">
      <c r="M2848" s="5"/>
      <c r="N2848" s="5"/>
      <c r="Q2848" s="5"/>
      <c r="R2848" s="5"/>
    </row>
    <row r="2849" spans="13:18" x14ac:dyDescent="0.35">
      <c r="M2849" s="5"/>
      <c r="N2849" s="5"/>
      <c r="Q2849" s="5"/>
      <c r="R2849" s="5"/>
    </row>
    <row r="2850" spans="13:18" x14ac:dyDescent="0.35">
      <c r="M2850" s="5"/>
      <c r="N2850" s="5"/>
      <c r="Q2850" s="5"/>
      <c r="R2850" s="5"/>
    </row>
    <row r="2851" spans="13:18" x14ac:dyDescent="0.35">
      <c r="M2851" s="5"/>
      <c r="N2851" s="5"/>
      <c r="Q2851" s="5"/>
      <c r="R2851" s="5"/>
    </row>
    <row r="2852" spans="13:18" x14ac:dyDescent="0.35">
      <c r="M2852" s="5"/>
      <c r="N2852" s="5"/>
      <c r="Q2852" s="5"/>
      <c r="R2852" s="5"/>
    </row>
    <row r="2853" spans="13:18" x14ac:dyDescent="0.35">
      <c r="M2853" s="5"/>
      <c r="N2853" s="5"/>
      <c r="Q2853" s="5"/>
      <c r="R2853" s="5"/>
    </row>
    <row r="2854" spans="13:18" x14ac:dyDescent="0.35">
      <c r="M2854" s="5"/>
      <c r="N2854" s="5"/>
      <c r="Q2854" s="5"/>
      <c r="R2854" s="5"/>
    </row>
    <row r="2855" spans="13:18" x14ac:dyDescent="0.35">
      <c r="M2855" s="5"/>
      <c r="N2855" s="5"/>
      <c r="Q2855" s="5"/>
      <c r="R2855" s="5"/>
    </row>
    <row r="2856" spans="13:18" x14ac:dyDescent="0.35">
      <c r="M2856" s="5"/>
      <c r="N2856" s="5"/>
      <c r="Q2856" s="5"/>
      <c r="R2856" s="5"/>
    </row>
    <row r="2857" spans="13:18" x14ac:dyDescent="0.35">
      <c r="M2857" s="5"/>
      <c r="N2857" s="5"/>
      <c r="Q2857" s="5"/>
      <c r="R2857" s="5"/>
    </row>
    <row r="2858" spans="13:18" x14ac:dyDescent="0.35">
      <c r="M2858" s="5"/>
      <c r="N2858" s="5"/>
      <c r="Q2858" s="5"/>
      <c r="R2858" s="5"/>
    </row>
    <row r="2859" spans="13:18" x14ac:dyDescent="0.35">
      <c r="M2859" s="5"/>
      <c r="N2859" s="5"/>
      <c r="Q2859" s="5"/>
      <c r="R2859" s="5"/>
    </row>
    <row r="2860" spans="13:18" x14ac:dyDescent="0.35">
      <c r="M2860" s="5"/>
      <c r="N2860" s="5"/>
      <c r="Q2860" s="5"/>
      <c r="R2860" s="5"/>
    </row>
    <row r="2861" spans="13:18" x14ac:dyDescent="0.35">
      <c r="M2861" s="5"/>
      <c r="N2861" s="5"/>
      <c r="Q2861" s="5"/>
      <c r="R2861" s="5"/>
    </row>
    <row r="2862" spans="13:18" x14ac:dyDescent="0.35">
      <c r="M2862" s="5"/>
      <c r="N2862" s="5"/>
      <c r="Q2862" s="5"/>
      <c r="R2862" s="5"/>
    </row>
    <row r="2863" spans="13:18" x14ac:dyDescent="0.35">
      <c r="M2863" s="5"/>
      <c r="N2863" s="5"/>
      <c r="Q2863" s="5"/>
      <c r="R2863" s="5"/>
    </row>
    <row r="2864" spans="13:18" x14ac:dyDescent="0.35">
      <c r="M2864" s="5"/>
      <c r="N2864" s="5"/>
      <c r="Q2864" s="5"/>
      <c r="R2864" s="5"/>
    </row>
    <row r="2865" spans="13:18" x14ac:dyDescent="0.35">
      <c r="M2865" s="5"/>
      <c r="N2865" s="5"/>
      <c r="Q2865" s="5"/>
      <c r="R2865" s="5"/>
    </row>
    <row r="2866" spans="13:18" x14ac:dyDescent="0.35">
      <c r="M2866" s="5"/>
      <c r="N2866" s="5"/>
      <c r="Q2866" s="5"/>
      <c r="R2866" s="5"/>
    </row>
    <row r="2867" spans="13:18" x14ac:dyDescent="0.35">
      <c r="M2867" s="5"/>
      <c r="N2867" s="5"/>
      <c r="Q2867" s="5"/>
      <c r="R2867" s="5"/>
    </row>
    <row r="2868" spans="13:18" x14ac:dyDescent="0.35">
      <c r="M2868" s="5"/>
      <c r="N2868" s="5"/>
      <c r="Q2868" s="5"/>
      <c r="R2868" s="5"/>
    </row>
    <row r="2869" spans="13:18" x14ac:dyDescent="0.35">
      <c r="M2869" s="5"/>
      <c r="N2869" s="5"/>
      <c r="Q2869" s="5"/>
      <c r="R2869" s="5"/>
    </row>
    <row r="2870" spans="13:18" x14ac:dyDescent="0.35">
      <c r="M2870" s="5"/>
      <c r="N2870" s="5"/>
      <c r="Q2870" s="5"/>
      <c r="R2870" s="5"/>
    </row>
    <row r="2871" spans="13:18" x14ac:dyDescent="0.35">
      <c r="M2871" s="5"/>
      <c r="N2871" s="5"/>
      <c r="Q2871" s="5"/>
      <c r="R2871" s="5"/>
    </row>
    <row r="2872" spans="13:18" x14ac:dyDescent="0.35">
      <c r="M2872" s="5"/>
      <c r="N2872" s="5"/>
      <c r="Q2872" s="5"/>
      <c r="R2872" s="5"/>
    </row>
    <row r="2873" spans="13:18" x14ac:dyDescent="0.35">
      <c r="M2873" s="5"/>
      <c r="N2873" s="5"/>
      <c r="Q2873" s="5"/>
      <c r="R2873" s="5"/>
    </row>
    <row r="2874" spans="13:18" x14ac:dyDescent="0.35">
      <c r="M2874" s="5"/>
      <c r="N2874" s="5"/>
      <c r="Q2874" s="5"/>
      <c r="R2874" s="5"/>
    </row>
    <row r="2875" spans="13:18" x14ac:dyDescent="0.35">
      <c r="M2875" s="5"/>
      <c r="N2875" s="5"/>
      <c r="Q2875" s="5"/>
      <c r="R2875" s="5"/>
    </row>
    <row r="2876" spans="13:18" x14ac:dyDescent="0.35">
      <c r="M2876" s="5"/>
      <c r="N2876" s="5"/>
      <c r="Q2876" s="5"/>
      <c r="R2876" s="5"/>
    </row>
    <row r="2877" spans="13:18" x14ac:dyDescent="0.35">
      <c r="M2877" s="5"/>
      <c r="N2877" s="5"/>
      <c r="Q2877" s="5"/>
      <c r="R2877" s="5"/>
    </row>
    <row r="2878" spans="13:18" x14ac:dyDescent="0.35">
      <c r="M2878" s="5"/>
      <c r="N2878" s="5"/>
      <c r="Q2878" s="5"/>
      <c r="R2878" s="5"/>
    </row>
    <row r="2879" spans="13:18" x14ac:dyDescent="0.35">
      <c r="M2879" s="5"/>
      <c r="N2879" s="5"/>
      <c r="Q2879" s="5"/>
      <c r="R2879" s="5"/>
    </row>
    <row r="2880" spans="13:18" x14ac:dyDescent="0.35">
      <c r="M2880" s="5"/>
      <c r="N2880" s="5"/>
      <c r="Q2880" s="5"/>
      <c r="R2880" s="5"/>
    </row>
    <row r="2881" spans="13:18" x14ac:dyDescent="0.35">
      <c r="M2881" s="5"/>
      <c r="N2881" s="5"/>
      <c r="Q2881" s="5"/>
      <c r="R2881" s="5"/>
    </row>
    <row r="2882" spans="13:18" x14ac:dyDescent="0.35">
      <c r="M2882" s="5"/>
      <c r="N2882" s="5"/>
      <c r="Q2882" s="5"/>
      <c r="R2882" s="5"/>
    </row>
    <row r="2883" spans="13:18" x14ac:dyDescent="0.35">
      <c r="M2883" s="5"/>
      <c r="N2883" s="5"/>
      <c r="Q2883" s="5"/>
      <c r="R2883" s="5"/>
    </row>
    <row r="2884" spans="13:18" x14ac:dyDescent="0.35">
      <c r="M2884" s="5"/>
      <c r="N2884" s="5"/>
      <c r="Q2884" s="5"/>
      <c r="R2884" s="5"/>
    </row>
    <row r="2885" spans="13:18" x14ac:dyDescent="0.35">
      <c r="M2885" s="5"/>
      <c r="N2885" s="5"/>
      <c r="Q2885" s="5"/>
      <c r="R2885" s="5"/>
    </row>
    <row r="2886" spans="13:18" x14ac:dyDescent="0.35">
      <c r="M2886" s="5"/>
      <c r="N2886" s="5"/>
      <c r="Q2886" s="5"/>
      <c r="R2886" s="5"/>
    </row>
    <row r="2887" spans="13:18" x14ac:dyDescent="0.35">
      <c r="M2887" s="5"/>
      <c r="N2887" s="5"/>
      <c r="Q2887" s="5"/>
      <c r="R2887" s="5"/>
    </row>
    <row r="2888" spans="13:18" x14ac:dyDescent="0.35">
      <c r="M2888" s="5"/>
      <c r="N2888" s="5"/>
      <c r="Q2888" s="5"/>
      <c r="R2888" s="5"/>
    </row>
    <row r="2889" spans="13:18" x14ac:dyDescent="0.35">
      <c r="M2889" s="5"/>
      <c r="N2889" s="5"/>
      <c r="Q2889" s="5"/>
      <c r="R2889" s="5"/>
    </row>
    <row r="2890" spans="13:18" x14ac:dyDescent="0.35">
      <c r="M2890" s="5"/>
      <c r="N2890" s="5"/>
      <c r="Q2890" s="5"/>
      <c r="R2890" s="5"/>
    </row>
    <row r="2891" spans="13:18" x14ac:dyDescent="0.35">
      <c r="M2891" s="5"/>
      <c r="N2891" s="5"/>
      <c r="Q2891" s="5"/>
      <c r="R2891" s="5"/>
    </row>
    <row r="2892" spans="13:18" x14ac:dyDescent="0.35">
      <c r="M2892" s="5"/>
      <c r="N2892" s="5"/>
      <c r="Q2892" s="5"/>
      <c r="R2892" s="5"/>
    </row>
    <row r="2893" spans="13:18" x14ac:dyDescent="0.35">
      <c r="M2893" s="5"/>
      <c r="N2893" s="5"/>
      <c r="Q2893" s="5"/>
      <c r="R2893" s="5"/>
    </row>
    <row r="2894" spans="13:18" x14ac:dyDescent="0.35">
      <c r="M2894" s="5"/>
      <c r="N2894" s="5"/>
      <c r="Q2894" s="5"/>
      <c r="R2894" s="5"/>
    </row>
    <row r="2895" spans="13:18" x14ac:dyDescent="0.35">
      <c r="M2895" s="5"/>
      <c r="N2895" s="5"/>
      <c r="Q2895" s="5"/>
      <c r="R2895" s="5"/>
    </row>
    <row r="2896" spans="13:18" x14ac:dyDescent="0.35">
      <c r="M2896" s="5"/>
      <c r="N2896" s="5"/>
      <c r="Q2896" s="5"/>
      <c r="R2896" s="5"/>
    </row>
    <row r="2897" spans="13:18" x14ac:dyDescent="0.35">
      <c r="M2897" s="5"/>
      <c r="N2897" s="5"/>
      <c r="Q2897" s="5"/>
      <c r="R2897" s="5"/>
    </row>
    <row r="2898" spans="13:18" x14ac:dyDescent="0.35">
      <c r="M2898" s="5"/>
      <c r="N2898" s="5"/>
      <c r="Q2898" s="5"/>
      <c r="R2898" s="5"/>
    </row>
    <row r="2899" spans="13:18" x14ac:dyDescent="0.35">
      <c r="M2899" s="5"/>
      <c r="N2899" s="5"/>
      <c r="Q2899" s="5"/>
      <c r="R2899" s="5"/>
    </row>
    <row r="2900" spans="13:18" x14ac:dyDescent="0.35">
      <c r="M2900" s="5"/>
      <c r="N2900" s="5"/>
      <c r="Q2900" s="5"/>
      <c r="R2900" s="5"/>
    </row>
    <row r="2901" spans="13:18" x14ac:dyDescent="0.35">
      <c r="M2901" s="5"/>
      <c r="N2901" s="5"/>
      <c r="Q2901" s="5"/>
      <c r="R2901" s="5"/>
    </row>
    <row r="2902" spans="13:18" x14ac:dyDescent="0.35">
      <c r="M2902" s="5"/>
      <c r="N2902" s="5"/>
      <c r="Q2902" s="5"/>
      <c r="R2902" s="5"/>
    </row>
    <row r="2903" spans="13:18" x14ac:dyDescent="0.35">
      <c r="M2903" s="5"/>
      <c r="N2903" s="5"/>
      <c r="Q2903" s="5"/>
      <c r="R2903" s="5"/>
    </row>
    <row r="2904" spans="13:18" x14ac:dyDescent="0.35">
      <c r="M2904" s="5"/>
      <c r="N2904" s="5"/>
      <c r="Q2904" s="5"/>
      <c r="R2904" s="5"/>
    </row>
    <row r="2905" spans="13:18" x14ac:dyDescent="0.35">
      <c r="M2905" s="5"/>
      <c r="N2905" s="5"/>
      <c r="Q2905" s="5"/>
      <c r="R2905" s="5"/>
    </row>
    <row r="2906" spans="13:18" x14ac:dyDescent="0.35">
      <c r="M2906" s="5"/>
      <c r="N2906" s="5"/>
      <c r="Q2906" s="5"/>
      <c r="R2906" s="5"/>
    </row>
    <row r="2907" spans="13:18" x14ac:dyDescent="0.35">
      <c r="M2907" s="5"/>
      <c r="N2907" s="5"/>
      <c r="Q2907" s="5"/>
      <c r="R2907" s="5"/>
    </row>
    <row r="2908" spans="13:18" x14ac:dyDescent="0.35">
      <c r="M2908" s="5"/>
      <c r="N2908" s="5"/>
      <c r="Q2908" s="5"/>
      <c r="R2908" s="5"/>
    </row>
    <row r="2909" spans="13:18" x14ac:dyDescent="0.35">
      <c r="M2909" s="5"/>
      <c r="N2909" s="5"/>
      <c r="Q2909" s="5"/>
      <c r="R2909" s="5"/>
    </row>
    <row r="2910" spans="13:18" x14ac:dyDescent="0.35">
      <c r="M2910" s="5"/>
      <c r="N2910" s="5"/>
      <c r="Q2910" s="5"/>
      <c r="R2910" s="5"/>
    </row>
    <row r="2911" spans="13:18" x14ac:dyDescent="0.35">
      <c r="M2911" s="5"/>
      <c r="N2911" s="5"/>
      <c r="Q2911" s="5"/>
      <c r="R2911" s="5"/>
    </row>
    <row r="2912" spans="13:18" x14ac:dyDescent="0.35">
      <c r="M2912" s="5"/>
      <c r="N2912" s="5"/>
      <c r="Q2912" s="5"/>
      <c r="R2912" s="5"/>
    </row>
    <row r="2913" spans="13:18" x14ac:dyDescent="0.35">
      <c r="M2913" s="5"/>
      <c r="N2913" s="5"/>
      <c r="Q2913" s="5"/>
      <c r="R2913" s="5"/>
    </row>
    <row r="2914" spans="13:18" x14ac:dyDescent="0.35">
      <c r="M2914" s="5"/>
      <c r="N2914" s="5"/>
      <c r="Q2914" s="5"/>
      <c r="R2914" s="5"/>
    </row>
    <row r="2915" spans="13:18" x14ac:dyDescent="0.35">
      <c r="M2915" s="5"/>
      <c r="N2915" s="5"/>
      <c r="Q2915" s="5"/>
      <c r="R2915" s="5"/>
    </row>
    <row r="2916" spans="13:18" x14ac:dyDescent="0.35">
      <c r="M2916" s="5"/>
      <c r="N2916" s="5"/>
      <c r="Q2916" s="5"/>
      <c r="R2916" s="5"/>
    </row>
    <row r="2917" spans="13:18" x14ac:dyDescent="0.35">
      <c r="M2917" s="5"/>
      <c r="N2917" s="5"/>
      <c r="Q2917" s="5"/>
      <c r="R2917" s="5"/>
    </row>
    <row r="2918" spans="13:18" x14ac:dyDescent="0.35">
      <c r="M2918" s="5"/>
      <c r="N2918" s="5"/>
      <c r="Q2918" s="5"/>
      <c r="R2918" s="5"/>
    </row>
    <row r="2919" spans="13:18" x14ac:dyDescent="0.35">
      <c r="M2919" s="5"/>
      <c r="N2919" s="5"/>
      <c r="Q2919" s="5"/>
      <c r="R2919" s="5"/>
    </row>
    <row r="2920" spans="13:18" x14ac:dyDescent="0.35">
      <c r="M2920" s="5"/>
      <c r="N2920" s="5"/>
      <c r="Q2920" s="5"/>
      <c r="R2920" s="5"/>
    </row>
    <row r="2921" spans="13:18" x14ac:dyDescent="0.35">
      <c r="M2921" s="5"/>
      <c r="N2921" s="5"/>
      <c r="Q2921" s="5"/>
      <c r="R2921" s="5"/>
    </row>
    <row r="2922" spans="13:18" x14ac:dyDescent="0.35">
      <c r="M2922" s="5"/>
      <c r="N2922" s="5"/>
      <c r="Q2922" s="5"/>
      <c r="R2922" s="5"/>
    </row>
    <row r="2923" spans="13:18" x14ac:dyDescent="0.35">
      <c r="M2923" s="5"/>
      <c r="N2923" s="5"/>
      <c r="Q2923" s="5"/>
      <c r="R2923" s="5"/>
    </row>
    <row r="2924" spans="13:18" x14ac:dyDescent="0.35">
      <c r="M2924" s="5"/>
      <c r="N2924" s="5"/>
      <c r="Q2924" s="5"/>
      <c r="R2924" s="5"/>
    </row>
    <row r="2925" spans="13:18" x14ac:dyDescent="0.35">
      <c r="M2925" s="5"/>
      <c r="N2925" s="5"/>
      <c r="Q2925" s="5"/>
      <c r="R2925" s="5"/>
    </row>
    <row r="2926" spans="13:18" x14ac:dyDescent="0.35">
      <c r="M2926" s="5"/>
      <c r="N2926" s="5"/>
      <c r="Q2926" s="5"/>
      <c r="R2926" s="5"/>
    </row>
    <row r="2927" spans="13:18" x14ac:dyDescent="0.35">
      <c r="M2927" s="5"/>
      <c r="N2927" s="5"/>
      <c r="Q2927" s="5"/>
      <c r="R2927" s="5"/>
    </row>
    <row r="2928" spans="13:18" x14ac:dyDescent="0.35">
      <c r="M2928" s="5"/>
      <c r="N2928" s="5"/>
      <c r="Q2928" s="5"/>
      <c r="R2928" s="5"/>
    </row>
    <row r="2929" spans="13:18" x14ac:dyDescent="0.35">
      <c r="M2929" s="5"/>
      <c r="N2929" s="5"/>
      <c r="Q2929" s="5"/>
      <c r="R2929" s="5"/>
    </row>
    <row r="2930" spans="13:18" x14ac:dyDescent="0.35">
      <c r="M2930" s="5"/>
      <c r="N2930" s="5"/>
      <c r="Q2930" s="5"/>
      <c r="R2930" s="5"/>
    </row>
    <row r="2931" spans="13:18" x14ac:dyDescent="0.35">
      <c r="M2931" s="5"/>
      <c r="N2931" s="5"/>
      <c r="Q2931" s="5"/>
      <c r="R2931" s="5"/>
    </row>
    <row r="2932" spans="13:18" x14ac:dyDescent="0.35">
      <c r="M2932" s="5"/>
      <c r="N2932" s="5"/>
      <c r="Q2932" s="5"/>
      <c r="R2932" s="5"/>
    </row>
    <row r="2933" spans="13:18" x14ac:dyDescent="0.35">
      <c r="M2933" s="5"/>
      <c r="N2933" s="5"/>
      <c r="Q2933" s="5"/>
      <c r="R2933" s="5"/>
    </row>
    <row r="2934" spans="13:18" x14ac:dyDescent="0.35">
      <c r="M2934" s="5"/>
      <c r="N2934" s="5"/>
      <c r="Q2934" s="5"/>
      <c r="R2934" s="5"/>
    </row>
    <row r="2935" spans="13:18" x14ac:dyDescent="0.35">
      <c r="M2935" s="5"/>
      <c r="N2935" s="5"/>
      <c r="Q2935" s="5"/>
      <c r="R2935" s="5"/>
    </row>
    <row r="2936" spans="13:18" x14ac:dyDescent="0.35">
      <c r="M2936" s="5"/>
      <c r="N2936" s="5"/>
      <c r="Q2936" s="5"/>
      <c r="R2936" s="5"/>
    </row>
    <row r="2937" spans="13:18" x14ac:dyDescent="0.35">
      <c r="M2937" s="5"/>
      <c r="N2937" s="5"/>
      <c r="Q2937" s="5"/>
      <c r="R2937" s="5"/>
    </row>
    <row r="2938" spans="13:18" x14ac:dyDescent="0.35">
      <c r="M2938" s="5"/>
      <c r="N2938" s="5"/>
      <c r="Q2938" s="5"/>
      <c r="R2938" s="5"/>
    </row>
    <row r="2939" spans="13:18" x14ac:dyDescent="0.35">
      <c r="M2939" s="5"/>
      <c r="N2939" s="5"/>
      <c r="Q2939" s="5"/>
      <c r="R2939" s="5"/>
    </row>
    <row r="2940" spans="13:18" x14ac:dyDescent="0.35">
      <c r="M2940" s="5"/>
      <c r="N2940" s="5"/>
      <c r="Q2940" s="5"/>
      <c r="R2940" s="5"/>
    </row>
    <row r="2941" spans="13:18" x14ac:dyDescent="0.35">
      <c r="M2941" s="5"/>
      <c r="N2941" s="5"/>
      <c r="Q2941" s="5"/>
      <c r="R2941" s="5"/>
    </row>
    <row r="2942" spans="13:18" x14ac:dyDescent="0.35">
      <c r="M2942" s="5"/>
      <c r="N2942" s="5"/>
      <c r="Q2942" s="5"/>
      <c r="R2942" s="5"/>
    </row>
    <row r="2943" spans="13:18" x14ac:dyDescent="0.35">
      <c r="M2943" s="5"/>
      <c r="N2943" s="5"/>
      <c r="Q2943" s="5"/>
      <c r="R2943" s="5"/>
    </row>
    <row r="2944" spans="13:18" x14ac:dyDescent="0.35">
      <c r="M2944" s="5"/>
      <c r="N2944" s="5"/>
      <c r="Q2944" s="5"/>
      <c r="R2944" s="5"/>
    </row>
    <row r="2945" spans="13:18" x14ac:dyDescent="0.35">
      <c r="M2945" s="5"/>
      <c r="N2945" s="5"/>
      <c r="Q2945" s="5"/>
      <c r="R2945" s="5"/>
    </row>
    <row r="2946" spans="13:18" x14ac:dyDescent="0.35">
      <c r="M2946" s="5"/>
      <c r="N2946" s="5"/>
      <c r="Q2946" s="5"/>
      <c r="R2946" s="5"/>
    </row>
    <row r="2947" spans="13:18" x14ac:dyDescent="0.35">
      <c r="M2947" s="5"/>
      <c r="N2947" s="5"/>
      <c r="Q2947" s="5"/>
      <c r="R2947" s="5"/>
    </row>
    <row r="2948" spans="13:18" x14ac:dyDescent="0.35">
      <c r="M2948" s="5"/>
      <c r="N2948" s="5"/>
      <c r="Q2948" s="5"/>
      <c r="R2948" s="5"/>
    </row>
    <row r="2949" spans="13:18" x14ac:dyDescent="0.35">
      <c r="M2949" s="5"/>
      <c r="N2949" s="5"/>
      <c r="Q2949" s="5"/>
      <c r="R2949" s="5"/>
    </row>
    <row r="2950" spans="13:18" x14ac:dyDescent="0.35">
      <c r="M2950" s="5"/>
      <c r="N2950" s="5"/>
      <c r="Q2950" s="5"/>
      <c r="R2950" s="5"/>
    </row>
    <row r="2951" spans="13:18" x14ac:dyDescent="0.35">
      <c r="M2951" s="5"/>
      <c r="N2951" s="5"/>
      <c r="Q2951" s="5"/>
      <c r="R2951" s="5"/>
    </row>
    <row r="2952" spans="13:18" x14ac:dyDescent="0.35">
      <c r="M2952" s="5"/>
      <c r="N2952" s="5"/>
      <c r="Q2952" s="5"/>
      <c r="R2952" s="5"/>
    </row>
    <row r="2953" spans="13:18" x14ac:dyDescent="0.35">
      <c r="M2953" s="5"/>
      <c r="N2953" s="5"/>
      <c r="Q2953" s="5"/>
      <c r="R2953" s="5"/>
    </row>
    <row r="2954" spans="13:18" x14ac:dyDescent="0.35">
      <c r="M2954" s="5"/>
      <c r="N2954" s="5"/>
      <c r="Q2954" s="5"/>
      <c r="R2954" s="5"/>
    </row>
    <row r="2955" spans="13:18" x14ac:dyDescent="0.35">
      <c r="M2955" s="5"/>
      <c r="N2955" s="5"/>
      <c r="Q2955" s="5"/>
      <c r="R2955" s="5"/>
    </row>
    <row r="2956" spans="13:18" x14ac:dyDescent="0.35">
      <c r="M2956" s="5"/>
      <c r="N2956" s="5"/>
      <c r="Q2956" s="5"/>
      <c r="R2956" s="5"/>
    </row>
    <row r="2957" spans="13:18" x14ac:dyDescent="0.35">
      <c r="M2957" s="5"/>
      <c r="N2957" s="5"/>
      <c r="Q2957" s="5"/>
      <c r="R2957" s="5"/>
    </row>
    <row r="2958" spans="13:18" x14ac:dyDescent="0.35">
      <c r="M2958" s="5"/>
      <c r="N2958" s="5"/>
      <c r="Q2958" s="5"/>
      <c r="R2958" s="5"/>
    </row>
    <row r="2959" spans="13:18" x14ac:dyDescent="0.35">
      <c r="M2959" s="5"/>
      <c r="N2959" s="5"/>
      <c r="Q2959" s="5"/>
      <c r="R2959" s="5"/>
    </row>
    <row r="2960" spans="13:18" x14ac:dyDescent="0.35">
      <c r="M2960" s="5"/>
      <c r="N2960" s="5"/>
      <c r="Q2960" s="5"/>
      <c r="R2960" s="5"/>
    </row>
    <row r="2961" spans="13:18" x14ac:dyDescent="0.35">
      <c r="M2961" s="5"/>
      <c r="N2961" s="5"/>
      <c r="Q2961" s="5"/>
      <c r="R2961" s="5"/>
    </row>
    <row r="2962" spans="13:18" x14ac:dyDescent="0.35">
      <c r="M2962" s="5"/>
      <c r="N2962" s="5"/>
      <c r="Q2962" s="5"/>
      <c r="R2962" s="5"/>
    </row>
    <row r="2963" spans="13:18" x14ac:dyDescent="0.35">
      <c r="M2963" s="5"/>
      <c r="N2963" s="5"/>
      <c r="Q2963" s="5"/>
      <c r="R2963" s="5"/>
    </row>
    <row r="2964" spans="13:18" x14ac:dyDescent="0.35">
      <c r="M2964" s="5"/>
      <c r="N2964" s="5"/>
      <c r="Q2964" s="5"/>
      <c r="R2964" s="5"/>
    </row>
    <row r="2965" spans="13:18" x14ac:dyDescent="0.35">
      <c r="M2965" s="5"/>
      <c r="N2965" s="5"/>
      <c r="Q2965" s="5"/>
      <c r="R2965" s="5"/>
    </row>
    <row r="2966" spans="13:18" x14ac:dyDescent="0.35">
      <c r="M2966" s="5"/>
      <c r="N2966" s="5"/>
      <c r="Q2966" s="5"/>
      <c r="R2966" s="5"/>
    </row>
    <row r="2967" spans="13:18" x14ac:dyDescent="0.35">
      <c r="M2967" s="5"/>
      <c r="N2967" s="5"/>
      <c r="Q2967" s="5"/>
      <c r="R2967" s="5"/>
    </row>
    <row r="2968" spans="13:18" x14ac:dyDescent="0.35">
      <c r="M2968" s="5"/>
      <c r="N2968" s="5"/>
      <c r="Q2968" s="5"/>
      <c r="R2968" s="5"/>
    </row>
    <row r="2969" spans="13:18" x14ac:dyDescent="0.35">
      <c r="M2969" s="5"/>
      <c r="N2969" s="5"/>
      <c r="Q2969" s="5"/>
      <c r="R2969" s="5"/>
    </row>
    <row r="2970" spans="13:18" x14ac:dyDescent="0.35">
      <c r="M2970" s="5"/>
      <c r="N2970" s="5"/>
      <c r="Q2970" s="5"/>
      <c r="R2970" s="5"/>
    </row>
    <row r="2971" spans="13:18" x14ac:dyDescent="0.35">
      <c r="M2971" s="5"/>
      <c r="N2971" s="5"/>
      <c r="Q2971" s="5"/>
      <c r="R2971" s="5"/>
    </row>
    <row r="2972" spans="13:18" x14ac:dyDescent="0.35">
      <c r="M2972" s="5"/>
      <c r="N2972" s="5"/>
      <c r="Q2972" s="5"/>
      <c r="R2972" s="5"/>
    </row>
    <row r="2973" spans="13:18" x14ac:dyDescent="0.35">
      <c r="M2973" s="5"/>
      <c r="N2973" s="5"/>
      <c r="Q2973" s="5"/>
      <c r="R2973" s="5"/>
    </row>
    <row r="2974" spans="13:18" x14ac:dyDescent="0.35">
      <c r="M2974" s="5"/>
      <c r="N2974" s="5"/>
      <c r="Q2974" s="5"/>
      <c r="R2974" s="5"/>
    </row>
    <row r="2975" spans="13:18" x14ac:dyDescent="0.35">
      <c r="M2975" s="5"/>
      <c r="N2975" s="5"/>
      <c r="Q2975" s="5"/>
      <c r="R2975" s="5"/>
    </row>
    <row r="2976" spans="13:18" x14ac:dyDescent="0.35">
      <c r="M2976" s="5"/>
      <c r="N2976" s="5"/>
      <c r="Q2976" s="5"/>
      <c r="R2976" s="5"/>
    </row>
    <row r="2977" spans="13:18" x14ac:dyDescent="0.35">
      <c r="M2977" s="5"/>
      <c r="N2977" s="5"/>
      <c r="Q2977" s="5"/>
      <c r="R2977" s="5"/>
    </row>
    <row r="2978" spans="13:18" x14ac:dyDescent="0.35">
      <c r="M2978" s="5"/>
      <c r="N2978" s="5"/>
      <c r="Q2978" s="5"/>
      <c r="R2978" s="5"/>
    </row>
    <row r="2979" spans="13:18" x14ac:dyDescent="0.35">
      <c r="M2979" s="5"/>
      <c r="N2979" s="5"/>
      <c r="Q2979" s="5"/>
      <c r="R2979" s="5"/>
    </row>
    <row r="2980" spans="13:18" x14ac:dyDescent="0.35">
      <c r="M2980" s="5"/>
      <c r="N2980" s="5"/>
      <c r="Q2980" s="5"/>
      <c r="R2980" s="5"/>
    </row>
    <row r="2981" spans="13:18" x14ac:dyDescent="0.35">
      <c r="M2981" s="5"/>
      <c r="N2981" s="5"/>
      <c r="Q2981" s="5"/>
      <c r="R2981" s="5"/>
    </row>
    <row r="2982" spans="13:18" x14ac:dyDescent="0.35">
      <c r="M2982" s="5"/>
      <c r="N2982" s="5"/>
      <c r="Q2982" s="5"/>
      <c r="R2982" s="5"/>
    </row>
    <row r="2983" spans="13:18" x14ac:dyDescent="0.35">
      <c r="M2983" s="5"/>
      <c r="N2983" s="5"/>
      <c r="Q2983" s="5"/>
      <c r="R2983" s="5"/>
    </row>
    <row r="2984" spans="13:18" x14ac:dyDescent="0.35">
      <c r="M2984" s="5"/>
      <c r="N2984" s="5"/>
      <c r="Q2984" s="5"/>
      <c r="R2984" s="5"/>
    </row>
    <row r="2985" spans="13:18" x14ac:dyDescent="0.35">
      <c r="M2985" s="5"/>
      <c r="N2985" s="5"/>
      <c r="Q2985" s="5"/>
      <c r="R2985" s="5"/>
    </row>
    <row r="2986" spans="13:18" x14ac:dyDescent="0.35">
      <c r="M2986" s="5"/>
      <c r="N2986" s="5"/>
      <c r="Q2986" s="5"/>
      <c r="R2986" s="5"/>
    </row>
    <row r="2987" spans="13:18" x14ac:dyDescent="0.35">
      <c r="M2987" s="5"/>
      <c r="N2987" s="5"/>
      <c r="Q2987" s="5"/>
      <c r="R2987" s="5"/>
    </row>
    <row r="2988" spans="13:18" x14ac:dyDescent="0.35">
      <c r="M2988" s="5"/>
      <c r="N2988" s="5"/>
      <c r="Q2988" s="5"/>
      <c r="R2988" s="5"/>
    </row>
    <row r="2989" spans="13:18" x14ac:dyDescent="0.35">
      <c r="M2989" s="5"/>
      <c r="N2989" s="5"/>
      <c r="Q2989" s="5"/>
      <c r="R2989" s="5"/>
    </row>
    <row r="2990" spans="13:18" x14ac:dyDescent="0.35">
      <c r="M2990" s="5"/>
      <c r="N2990" s="5"/>
      <c r="Q2990" s="5"/>
      <c r="R2990" s="5"/>
    </row>
    <row r="2991" spans="13:18" x14ac:dyDescent="0.35">
      <c r="M2991" s="5"/>
      <c r="N2991" s="5"/>
      <c r="Q2991" s="5"/>
      <c r="R2991" s="5"/>
    </row>
    <row r="2992" spans="13:18" x14ac:dyDescent="0.35">
      <c r="M2992" s="5"/>
      <c r="N2992" s="5"/>
      <c r="Q2992" s="5"/>
      <c r="R2992" s="5"/>
    </row>
    <row r="2993" spans="13:18" x14ac:dyDescent="0.35">
      <c r="M2993" s="5"/>
      <c r="N2993" s="5"/>
      <c r="Q2993" s="5"/>
      <c r="R2993" s="5"/>
    </row>
    <row r="2994" spans="13:18" x14ac:dyDescent="0.35">
      <c r="M2994" s="5"/>
      <c r="N2994" s="5"/>
      <c r="Q2994" s="5"/>
      <c r="R2994" s="5"/>
    </row>
    <row r="2995" spans="13:18" x14ac:dyDescent="0.35">
      <c r="M2995" s="5"/>
      <c r="N2995" s="5"/>
      <c r="Q2995" s="5"/>
      <c r="R2995" s="5"/>
    </row>
    <row r="2996" spans="13:18" x14ac:dyDescent="0.35">
      <c r="M2996" s="5"/>
      <c r="N2996" s="5"/>
      <c r="Q2996" s="5"/>
      <c r="R2996" s="5"/>
    </row>
    <row r="2997" spans="13:18" x14ac:dyDescent="0.35">
      <c r="M2997" s="5"/>
      <c r="N2997" s="5"/>
      <c r="Q2997" s="5"/>
      <c r="R2997" s="5"/>
    </row>
    <row r="2998" spans="13:18" x14ac:dyDescent="0.35">
      <c r="M2998" s="5"/>
      <c r="N2998" s="5"/>
      <c r="Q2998" s="5"/>
      <c r="R2998" s="5"/>
    </row>
    <row r="2999" spans="13:18" x14ac:dyDescent="0.35">
      <c r="M2999" s="5"/>
      <c r="N2999" s="5"/>
      <c r="Q2999" s="5"/>
      <c r="R2999" s="5"/>
    </row>
    <row r="3000" spans="13:18" x14ac:dyDescent="0.35">
      <c r="M3000" s="5"/>
      <c r="N3000" s="5"/>
      <c r="Q3000" s="5"/>
      <c r="R3000" s="5"/>
    </row>
    <row r="3001" spans="13:18" x14ac:dyDescent="0.35">
      <c r="M3001" s="5"/>
      <c r="N3001" s="5"/>
      <c r="Q3001" s="5"/>
      <c r="R3001" s="5"/>
    </row>
    <row r="3002" spans="13:18" x14ac:dyDescent="0.35">
      <c r="M3002" s="5"/>
      <c r="N3002" s="5"/>
      <c r="Q3002" s="5"/>
      <c r="R3002" s="5"/>
    </row>
    <row r="3003" spans="13:18" x14ac:dyDescent="0.35">
      <c r="M3003" s="5"/>
      <c r="N3003" s="5"/>
      <c r="Q3003" s="5"/>
      <c r="R3003" s="5"/>
    </row>
    <row r="3004" spans="13:18" x14ac:dyDescent="0.35">
      <c r="M3004" s="5"/>
      <c r="N3004" s="5"/>
      <c r="Q3004" s="5"/>
      <c r="R3004" s="5"/>
    </row>
    <row r="3005" spans="13:18" x14ac:dyDescent="0.35">
      <c r="M3005" s="5"/>
      <c r="N3005" s="5"/>
      <c r="Q3005" s="5"/>
      <c r="R3005" s="5"/>
    </row>
    <row r="3006" spans="13:18" x14ac:dyDescent="0.35">
      <c r="M3006" s="5"/>
      <c r="N3006" s="5"/>
      <c r="Q3006" s="5"/>
      <c r="R3006" s="5"/>
    </row>
    <row r="3007" spans="13:18" x14ac:dyDescent="0.35">
      <c r="M3007" s="5"/>
      <c r="N3007" s="5"/>
      <c r="Q3007" s="5"/>
      <c r="R3007" s="5"/>
    </row>
    <row r="3008" spans="13:18" x14ac:dyDescent="0.35">
      <c r="M3008" s="5"/>
      <c r="N3008" s="5"/>
      <c r="Q3008" s="5"/>
      <c r="R3008" s="5"/>
    </row>
    <row r="3009" spans="13:18" x14ac:dyDescent="0.35">
      <c r="M3009" s="5"/>
      <c r="N3009" s="5"/>
      <c r="Q3009" s="5"/>
      <c r="R3009" s="5"/>
    </row>
    <row r="3010" spans="13:18" x14ac:dyDescent="0.35">
      <c r="M3010" s="5"/>
      <c r="N3010" s="5"/>
      <c r="Q3010" s="5"/>
      <c r="R3010" s="5"/>
    </row>
    <row r="3011" spans="13:18" x14ac:dyDescent="0.35">
      <c r="M3011" s="5"/>
      <c r="N3011" s="5"/>
      <c r="Q3011" s="5"/>
      <c r="R3011" s="5"/>
    </row>
    <row r="3012" spans="13:18" x14ac:dyDescent="0.35">
      <c r="M3012" s="5"/>
      <c r="N3012" s="5"/>
      <c r="Q3012" s="5"/>
      <c r="R3012" s="5"/>
    </row>
    <row r="3013" spans="13:18" x14ac:dyDescent="0.35">
      <c r="M3013" s="5"/>
      <c r="N3013" s="5"/>
      <c r="Q3013" s="5"/>
      <c r="R3013" s="5"/>
    </row>
    <row r="3014" spans="13:18" x14ac:dyDescent="0.35">
      <c r="M3014" s="5"/>
      <c r="N3014" s="5"/>
      <c r="Q3014" s="5"/>
      <c r="R3014" s="5"/>
    </row>
    <row r="3015" spans="13:18" x14ac:dyDescent="0.35">
      <c r="M3015" s="5"/>
      <c r="N3015" s="5"/>
      <c r="Q3015" s="5"/>
      <c r="R3015" s="5"/>
    </row>
    <row r="3016" spans="13:18" x14ac:dyDescent="0.35">
      <c r="M3016" s="5"/>
      <c r="N3016" s="5"/>
      <c r="Q3016" s="5"/>
      <c r="R3016" s="5"/>
    </row>
    <row r="3017" spans="13:18" x14ac:dyDescent="0.35">
      <c r="M3017" s="5"/>
      <c r="N3017" s="5"/>
      <c r="Q3017" s="5"/>
      <c r="R3017" s="5"/>
    </row>
    <row r="3018" spans="13:18" x14ac:dyDescent="0.35">
      <c r="M3018" s="5"/>
      <c r="N3018" s="5"/>
      <c r="Q3018" s="5"/>
      <c r="R3018" s="5"/>
    </row>
    <row r="3019" spans="13:18" x14ac:dyDescent="0.35">
      <c r="M3019" s="5"/>
      <c r="N3019" s="5"/>
      <c r="Q3019" s="5"/>
      <c r="R3019" s="5"/>
    </row>
    <row r="3020" spans="13:18" x14ac:dyDescent="0.35">
      <c r="M3020" s="5"/>
      <c r="N3020" s="5"/>
      <c r="Q3020" s="5"/>
      <c r="R3020" s="5"/>
    </row>
    <row r="3021" spans="13:18" x14ac:dyDescent="0.35">
      <c r="M3021" s="5"/>
      <c r="N3021" s="5"/>
      <c r="Q3021" s="5"/>
      <c r="R3021" s="5"/>
    </row>
    <row r="3022" spans="13:18" x14ac:dyDescent="0.35">
      <c r="M3022" s="5"/>
      <c r="N3022" s="5"/>
      <c r="Q3022" s="5"/>
      <c r="R3022" s="5"/>
    </row>
    <row r="3023" spans="13:18" x14ac:dyDescent="0.35">
      <c r="M3023" s="5"/>
      <c r="N3023" s="5"/>
      <c r="Q3023" s="5"/>
      <c r="R3023" s="5"/>
    </row>
    <row r="3024" spans="13:18" x14ac:dyDescent="0.35">
      <c r="M3024" s="5"/>
      <c r="N3024" s="5"/>
      <c r="Q3024" s="5"/>
      <c r="R3024" s="5"/>
    </row>
    <row r="3025" spans="13:18" x14ac:dyDescent="0.35">
      <c r="M3025" s="5"/>
      <c r="N3025" s="5"/>
      <c r="Q3025" s="5"/>
      <c r="R3025" s="5"/>
    </row>
    <row r="3026" spans="13:18" x14ac:dyDescent="0.35">
      <c r="M3026" s="5"/>
      <c r="N3026" s="5"/>
      <c r="Q3026" s="5"/>
      <c r="R3026" s="5"/>
    </row>
    <row r="3027" spans="13:18" x14ac:dyDescent="0.35">
      <c r="M3027" s="5"/>
      <c r="N3027" s="5"/>
      <c r="Q3027" s="5"/>
      <c r="R3027" s="5"/>
    </row>
    <row r="3028" spans="13:18" x14ac:dyDescent="0.35">
      <c r="M3028" s="5"/>
      <c r="N3028" s="5"/>
      <c r="Q3028" s="5"/>
      <c r="R3028" s="5"/>
    </row>
    <row r="3029" spans="13:18" x14ac:dyDescent="0.35">
      <c r="M3029" s="5"/>
      <c r="N3029" s="5"/>
      <c r="Q3029" s="5"/>
      <c r="R3029" s="5"/>
    </row>
    <row r="3030" spans="13:18" x14ac:dyDescent="0.35">
      <c r="M3030" s="5"/>
      <c r="N3030" s="5"/>
      <c r="Q3030" s="5"/>
      <c r="R3030" s="5"/>
    </row>
    <row r="3031" spans="13:18" x14ac:dyDescent="0.35">
      <c r="M3031" s="5"/>
      <c r="N3031" s="5"/>
      <c r="Q3031" s="5"/>
      <c r="R3031" s="5"/>
    </row>
    <row r="3032" spans="13:18" x14ac:dyDescent="0.35">
      <c r="M3032" s="5"/>
      <c r="N3032" s="5"/>
      <c r="Q3032" s="5"/>
      <c r="R3032" s="5"/>
    </row>
    <row r="3033" spans="13:18" x14ac:dyDescent="0.35">
      <c r="M3033" s="5"/>
      <c r="N3033" s="5"/>
      <c r="Q3033" s="5"/>
      <c r="R3033" s="5"/>
    </row>
    <row r="3034" spans="13:18" x14ac:dyDescent="0.35">
      <c r="M3034" s="5"/>
      <c r="N3034" s="5"/>
      <c r="Q3034" s="5"/>
      <c r="R3034" s="5"/>
    </row>
    <row r="3035" spans="13:18" x14ac:dyDescent="0.35">
      <c r="M3035" s="5"/>
      <c r="N3035" s="5"/>
      <c r="Q3035" s="5"/>
      <c r="R3035" s="5"/>
    </row>
    <row r="3036" spans="13:18" x14ac:dyDescent="0.35">
      <c r="M3036" s="5"/>
      <c r="N3036" s="5"/>
      <c r="Q3036" s="5"/>
      <c r="R3036" s="5"/>
    </row>
    <row r="3037" spans="13:18" x14ac:dyDescent="0.35">
      <c r="M3037" s="5"/>
      <c r="N3037" s="5"/>
      <c r="Q3037" s="5"/>
      <c r="R3037" s="5"/>
    </row>
    <row r="3038" spans="13:18" x14ac:dyDescent="0.35">
      <c r="M3038" s="5"/>
      <c r="N3038" s="5"/>
      <c r="Q3038" s="5"/>
      <c r="R3038" s="5"/>
    </row>
    <row r="3039" spans="13:18" x14ac:dyDescent="0.35">
      <c r="M3039" s="5"/>
      <c r="N3039" s="5"/>
      <c r="Q3039" s="5"/>
      <c r="R3039" s="5"/>
    </row>
    <row r="3040" spans="13:18" x14ac:dyDescent="0.35">
      <c r="M3040" s="5"/>
      <c r="N3040" s="5"/>
      <c r="Q3040" s="5"/>
      <c r="R3040" s="5"/>
    </row>
    <row r="3041" spans="13:18" x14ac:dyDescent="0.35">
      <c r="M3041" s="5"/>
      <c r="N3041" s="5"/>
      <c r="Q3041" s="5"/>
      <c r="R3041" s="5"/>
    </row>
    <row r="3042" spans="13:18" x14ac:dyDescent="0.35">
      <c r="M3042" s="5"/>
      <c r="N3042" s="5"/>
      <c r="Q3042" s="5"/>
      <c r="R3042" s="5"/>
    </row>
    <row r="3043" spans="13:18" x14ac:dyDescent="0.35">
      <c r="M3043" s="5"/>
      <c r="N3043" s="5"/>
      <c r="Q3043" s="5"/>
      <c r="R3043" s="5"/>
    </row>
    <row r="3044" spans="13:18" x14ac:dyDescent="0.35">
      <c r="M3044" s="5"/>
      <c r="N3044" s="5"/>
      <c r="Q3044" s="5"/>
      <c r="R3044" s="5"/>
    </row>
    <row r="3045" spans="13:18" x14ac:dyDescent="0.35">
      <c r="M3045" s="5"/>
      <c r="N3045" s="5"/>
      <c r="Q3045" s="5"/>
      <c r="R3045" s="5"/>
    </row>
    <row r="3046" spans="13:18" x14ac:dyDescent="0.35">
      <c r="M3046" s="5"/>
      <c r="N3046" s="5"/>
      <c r="Q3046" s="5"/>
      <c r="R3046" s="5"/>
    </row>
    <row r="3047" spans="13:18" x14ac:dyDescent="0.35">
      <c r="M3047" s="5"/>
      <c r="N3047" s="5"/>
      <c r="Q3047" s="5"/>
      <c r="R3047" s="5"/>
    </row>
    <row r="3048" spans="13:18" x14ac:dyDescent="0.35">
      <c r="M3048" s="5"/>
      <c r="N3048" s="5"/>
      <c r="Q3048" s="5"/>
      <c r="R3048" s="5"/>
    </row>
    <row r="3049" spans="13:18" x14ac:dyDescent="0.35">
      <c r="M3049" s="5"/>
      <c r="N3049" s="5"/>
      <c r="Q3049" s="5"/>
      <c r="R3049" s="5"/>
    </row>
    <row r="3050" spans="13:18" x14ac:dyDescent="0.35">
      <c r="M3050" s="5"/>
      <c r="N3050" s="5"/>
      <c r="Q3050" s="5"/>
      <c r="R3050" s="5"/>
    </row>
    <row r="3051" spans="13:18" x14ac:dyDescent="0.35">
      <c r="M3051" s="5"/>
      <c r="N3051" s="5"/>
      <c r="Q3051" s="5"/>
      <c r="R3051" s="5"/>
    </row>
    <row r="3052" spans="13:18" x14ac:dyDescent="0.35">
      <c r="M3052" s="5"/>
      <c r="N3052" s="5"/>
      <c r="Q3052" s="5"/>
      <c r="R3052" s="5"/>
    </row>
    <row r="3053" spans="13:18" x14ac:dyDescent="0.35">
      <c r="M3053" s="5"/>
      <c r="N3053" s="5"/>
      <c r="Q3053" s="5"/>
      <c r="R3053" s="5"/>
    </row>
    <row r="3054" spans="13:18" x14ac:dyDescent="0.35">
      <c r="M3054" s="5"/>
      <c r="N3054" s="5"/>
      <c r="Q3054" s="5"/>
      <c r="R3054" s="5"/>
    </row>
    <row r="3055" spans="13:18" x14ac:dyDescent="0.35">
      <c r="M3055" s="5"/>
      <c r="N3055" s="5"/>
      <c r="Q3055" s="5"/>
      <c r="R3055" s="5"/>
    </row>
    <row r="3056" spans="13:18" x14ac:dyDescent="0.35">
      <c r="M3056" s="5"/>
      <c r="N3056" s="5"/>
      <c r="Q3056" s="5"/>
      <c r="R3056" s="5"/>
    </row>
    <row r="3057" spans="13:18" x14ac:dyDescent="0.35">
      <c r="M3057" s="5"/>
      <c r="N3057" s="5"/>
      <c r="Q3057" s="5"/>
      <c r="R3057" s="5"/>
    </row>
    <row r="3058" spans="13:18" x14ac:dyDescent="0.35">
      <c r="M3058" s="5"/>
      <c r="N3058" s="5"/>
      <c r="Q3058" s="5"/>
      <c r="R3058" s="5"/>
    </row>
    <row r="3059" spans="13:18" x14ac:dyDescent="0.35">
      <c r="M3059" s="5"/>
      <c r="N3059" s="5"/>
      <c r="Q3059" s="5"/>
      <c r="R3059" s="5"/>
    </row>
    <row r="3060" spans="13:18" x14ac:dyDescent="0.35">
      <c r="M3060" s="5"/>
      <c r="N3060" s="5"/>
      <c r="Q3060" s="5"/>
      <c r="R3060" s="5"/>
    </row>
    <row r="3061" spans="13:18" x14ac:dyDescent="0.35">
      <c r="M3061" s="5"/>
      <c r="N3061" s="5"/>
      <c r="Q3061" s="5"/>
      <c r="R3061" s="5"/>
    </row>
    <row r="3062" spans="13:18" x14ac:dyDescent="0.35">
      <c r="M3062" s="5"/>
      <c r="N3062" s="5"/>
      <c r="Q3062" s="5"/>
      <c r="R3062" s="5"/>
    </row>
    <row r="3063" spans="13:18" x14ac:dyDescent="0.35">
      <c r="M3063" s="5"/>
      <c r="N3063" s="5"/>
      <c r="Q3063" s="5"/>
      <c r="R3063" s="5"/>
    </row>
    <row r="3064" spans="13:18" x14ac:dyDescent="0.35">
      <c r="M3064" s="5"/>
      <c r="N3064" s="5"/>
      <c r="Q3064" s="5"/>
      <c r="R3064" s="5"/>
    </row>
    <row r="3065" spans="13:18" x14ac:dyDescent="0.35">
      <c r="M3065" s="5"/>
      <c r="N3065" s="5"/>
      <c r="Q3065" s="5"/>
      <c r="R3065" s="5"/>
    </row>
    <row r="3066" spans="13:18" x14ac:dyDescent="0.35">
      <c r="M3066" s="5"/>
      <c r="N3066" s="5"/>
      <c r="Q3066" s="5"/>
      <c r="R3066" s="5"/>
    </row>
    <row r="3067" spans="13:18" x14ac:dyDescent="0.35">
      <c r="M3067" s="5"/>
      <c r="N3067" s="5"/>
      <c r="Q3067" s="5"/>
      <c r="R3067" s="5"/>
    </row>
    <row r="3068" spans="13:18" x14ac:dyDescent="0.35">
      <c r="M3068" s="5"/>
      <c r="N3068" s="5"/>
      <c r="Q3068" s="5"/>
      <c r="R3068" s="5"/>
    </row>
    <row r="3069" spans="13:18" x14ac:dyDescent="0.35">
      <c r="M3069" s="5"/>
      <c r="N3069" s="5"/>
      <c r="Q3069" s="5"/>
      <c r="R3069" s="5"/>
    </row>
    <row r="3070" spans="13:18" x14ac:dyDescent="0.35">
      <c r="M3070" s="5"/>
      <c r="N3070" s="5"/>
      <c r="Q3070" s="5"/>
      <c r="R3070" s="5"/>
    </row>
    <row r="3071" spans="13:18" x14ac:dyDescent="0.35">
      <c r="M3071" s="5"/>
      <c r="N3071" s="5"/>
      <c r="Q3071" s="5"/>
      <c r="R3071" s="5"/>
    </row>
    <row r="3072" spans="13:18" x14ac:dyDescent="0.35">
      <c r="M3072" s="5"/>
      <c r="N3072" s="5"/>
      <c r="Q3072" s="5"/>
      <c r="R3072" s="5"/>
    </row>
    <row r="3073" spans="13:18" x14ac:dyDescent="0.35">
      <c r="M3073" s="5"/>
      <c r="N3073" s="5"/>
      <c r="Q3073" s="5"/>
      <c r="R3073" s="5"/>
    </row>
    <row r="3074" spans="13:18" x14ac:dyDescent="0.35">
      <c r="M3074" s="5"/>
      <c r="N3074" s="5"/>
      <c r="Q3074" s="5"/>
      <c r="R3074" s="5"/>
    </row>
    <row r="3075" spans="13:18" x14ac:dyDescent="0.35">
      <c r="M3075" s="5"/>
      <c r="N3075" s="5"/>
      <c r="Q3075" s="5"/>
      <c r="R3075" s="5"/>
    </row>
    <row r="3076" spans="13:18" x14ac:dyDescent="0.35">
      <c r="M3076" s="5"/>
      <c r="N3076" s="5"/>
      <c r="Q3076" s="5"/>
      <c r="R3076" s="5"/>
    </row>
    <row r="3077" spans="13:18" x14ac:dyDescent="0.35">
      <c r="M3077" s="5"/>
      <c r="N3077" s="5"/>
      <c r="Q3077" s="5"/>
      <c r="R3077" s="5"/>
    </row>
    <row r="3078" spans="13:18" x14ac:dyDescent="0.35">
      <c r="M3078" s="5"/>
      <c r="N3078" s="5"/>
      <c r="Q3078" s="5"/>
      <c r="R3078" s="5"/>
    </row>
    <row r="3079" spans="13:18" x14ac:dyDescent="0.35">
      <c r="M3079" s="5"/>
      <c r="N3079" s="5"/>
      <c r="Q3079" s="5"/>
      <c r="R3079" s="5"/>
    </row>
    <row r="3080" spans="13:18" x14ac:dyDescent="0.35">
      <c r="M3080" s="5"/>
      <c r="N3080" s="5"/>
      <c r="Q3080" s="5"/>
      <c r="R3080" s="5"/>
    </row>
    <row r="3081" spans="13:18" x14ac:dyDescent="0.35">
      <c r="M3081" s="5"/>
      <c r="N3081" s="5"/>
      <c r="Q3081" s="5"/>
      <c r="R3081" s="5"/>
    </row>
    <row r="3082" spans="13:18" x14ac:dyDescent="0.35">
      <c r="M3082" s="5"/>
      <c r="N3082" s="5"/>
      <c r="Q3082" s="5"/>
      <c r="R3082" s="5"/>
    </row>
    <row r="3083" spans="13:18" x14ac:dyDescent="0.35">
      <c r="M3083" s="5"/>
      <c r="N3083" s="5"/>
      <c r="Q3083" s="5"/>
      <c r="R3083" s="5"/>
    </row>
    <row r="3084" spans="13:18" x14ac:dyDescent="0.35">
      <c r="M3084" s="5"/>
      <c r="N3084" s="5"/>
      <c r="Q3084" s="5"/>
      <c r="R3084" s="5"/>
    </row>
    <row r="3085" spans="13:18" x14ac:dyDescent="0.35">
      <c r="M3085" s="5"/>
      <c r="N3085" s="5"/>
      <c r="Q3085" s="5"/>
      <c r="R3085" s="5"/>
    </row>
    <row r="3086" spans="13:18" x14ac:dyDescent="0.35">
      <c r="M3086" s="5"/>
      <c r="N3086" s="5"/>
      <c r="Q3086" s="5"/>
      <c r="R3086" s="5"/>
    </row>
    <row r="3087" spans="13:18" x14ac:dyDescent="0.35">
      <c r="M3087" s="5"/>
      <c r="N3087" s="5"/>
      <c r="Q3087" s="5"/>
      <c r="R3087" s="5"/>
    </row>
    <row r="3088" spans="13:18" x14ac:dyDescent="0.35">
      <c r="M3088" s="5"/>
      <c r="N3088" s="5"/>
      <c r="Q3088" s="5"/>
      <c r="R3088" s="5"/>
    </row>
    <row r="3089" spans="13:18" x14ac:dyDescent="0.35">
      <c r="M3089" s="5"/>
      <c r="N3089" s="5"/>
      <c r="Q3089" s="5"/>
      <c r="R3089" s="5"/>
    </row>
    <row r="3090" spans="13:18" x14ac:dyDescent="0.35">
      <c r="M3090" s="5"/>
      <c r="N3090" s="5"/>
      <c r="Q3090" s="5"/>
      <c r="R3090" s="5"/>
    </row>
    <row r="3091" spans="13:18" x14ac:dyDescent="0.35">
      <c r="M3091" s="5"/>
      <c r="N3091" s="5"/>
      <c r="Q3091" s="5"/>
      <c r="R3091" s="5"/>
    </row>
    <row r="3092" spans="13:18" x14ac:dyDescent="0.35">
      <c r="M3092" s="5"/>
      <c r="N3092" s="5"/>
      <c r="Q3092" s="5"/>
      <c r="R3092" s="5"/>
    </row>
    <row r="3093" spans="13:18" x14ac:dyDescent="0.35">
      <c r="M3093" s="5"/>
      <c r="N3093" s="5"/>
      <c r="Q3093" s="5"/>
      <c r="R3093" s="5"/>
    </row>
    <row r="3094" spans="13:18" x14ac:dyDescent="0.35">
      <c r="M3094" s="5"/>
      <c r="N3094" s="5"/>
      <c r="Q3094" s="5"/>
      <c r="R3094" s="5"/>
    </row>
    <row r="3095" spans="13:18" x14ac:dyDescent="0.35">
      <c r="M3095" s="5"/>
      <c r="N3095" s="5"/>
      <c r="Q3095" s="5"/>
      <c r="R3095" s="5"/>
    </row>
    <row r="3096" spans="13:18" x14ac:dyDescent="0.35">
      <c r="M3096" s="5"/>
      <c r="N3096" s="5"/>
      <c r="Q3096" s="5"/>
      <c r="R3096" s="5"/>
    </row>
    <row r="3097" spans="13:18" x14ac:dyDescent="0.35">
      <c r="M3097" s="5"/>
      <c r="N3097" s="5"/>
      <c r="Q3097" s="5"/>
      <c r="R3097" s="5"/>
    </row>
    <row r="3098" spans="13:18" x14ac:dyDescent="0.35">
      <c r="M3098" s="5"/>
      <c r="N3098" s="5"/>
      <c r="Q3098" s="5"/>
      <c r="R3098" s="5"/>
    </row>
    <row r="3099" spans="13:18" x14ac:dyDescent="0.35">
      <c r="M3099" s="5"/>
      <c r="N3099" s="5"/>
      <c r="Q3099" s="5"/>
      <c r="R3099" s="5"/>
    </row>
    <row r="3100" spans="13:18" x14ac:dyDescent="0.35">
      <c r="M3100" s="5"/>
      <c r="N3100" s="5"/>
      <c r="Q3100" s="5"/>
      <c r="R3100" s="5"/>
    </row>
    <row r="3101" spans="13:18" x14ac:dyDescent="0.35">
      <c r="M3101" s="5"/>
      <c r="N3101" s="5"/>
      <c r="Q3101" s="5"/>
      <c r="R3101" s="5"/>
    </row>
    <row r="3102" spans="13:18" x14ac:dyDescent="0.35">
      <c r="M3102" s="5"/>
      <c r="N3102" s="5"/>
      <c r="Q3102" s="5"/>
      <c r="R3102" s="5"/>
    </row>
    <row r="3103" spans="13:18" x14ac:dyDescent="0.35">
      <c r="M3103" s="5"/>
      <c r="N3103" s="5"/>
      <c r="Q3103" s="5"/>
      <c r="R3103" s="5"/>
    </row>
    <row r="3104" spans="13:18" x14ac:dyDescent="0.35">
      <c r="M3104" s="5"/>
      <c r="N3104" s="5"/>
      <c r="Q3104" s="5"/>
      <c r="R3104" s="5"/>
    </row>
    <row r="3105" spans="13:18" x14ac:dyDescent="0.35">
      <c r="M3105" s="5"/>
      <c r="N3105" s="5"/>
      <c r="Q3105" s="5"/>
      <c r="R3105" s="5"/>
    </row>
    <row r="3106" spans="13:18" x14ac:dyDescent="0.35">
      <c r="M3106" s="5"/>
      <c r="N3106" s="5"/>
      <c r="Q3106" s="5"/>
      <c r="R3106" s="5"/>
    </row>
    <row r="3107" spans="13:18" x14ac:dyDescent="0.35">
      <c r="M3107" s="5"/>
      <c r="N3107" s="5"/>
      <c r="Q3107" s="5"/>
      <c r="R3107" s="5"/>
    </row>
    <row r="3108" spans="13:18" x14ac:dyDescent="0.35">
      <c r="M3108" s="5"/>
      <c r="N3108" s="5"/>
      <c r="Q3108" s="5"/>
      <c r="R3108" s="5"/>
    </row>
    <row r="3109" spans="13:18" x14ac:dyDescent="0.35">
      <c r="M3109" s="5"/>
      <c r="N3109" s="5"/>
      <c r="Q3109" s="5"/>
      <c r="R3109" s="5"/>
    </row>
    <row r="3110" spans="13:18" x14ac:dyDescent="0.35">
      <c r="M3110" s="5"/>
      <c r="N3110" s="5"/>
      <c r="Q3110" s="5"/>
      <c r="R3110" s="5"/>
    </row>
    <row r="3111" spans="13:18" x14ac:dyDescent="0.35">
      <c r="M3111" s="5"/>
      <c r="N3111" s="5"/>
      <c r="Q3111" s="5"/>
      <c r="R3111" s="5"/>
    </row>
    <row r="3112" spans="13:18" x14ac:dyDescent="0.35">
      <c r="M3112" s="5"/>
      <c r="N3112" s="5"/>
      <c r="Q3112" s="5"/>
      <c r="R3112" s="5"/>
    </row>
    <row r="3113" spans="13:18" x14ac:dyDescent="0.35">
      <c r="M3113" s="5"/>
      <c r="N3113" s="5"/>
      <c r="Q3113" s="5"/>
      <c r="R3113" s="5"/>
    </row>
    <row r="3114" spans="13:18" x14ac:dyDescent="0.35">
      <c r="M3114" s="5"/>
      <c r="N3114" s="5"/>
      <c r="Q3114" s="5"/>
      <c r="R3114" s="5"/>
    </row>
    <row r="3115" spans="13:18" x14ac:dyDescent="0.35">
      <c r="M3115" s="5"/>
      <c r="N3115" s="5"/>
      <c r="Q3115" s="5"/>
      <c r="R3115" s="5"/>
    </row>
    <row r="3116" spans="13:18" x14ac:dyDescent="0.35">
      <c r="M3116" s="5"/>
      <c r="N3116" s="5"/>
      <c r="Q3116" s="5"/>
      <c r="R3116" s="5"/>
    </row>
    <row r="3117" spans="13:18" x14ac:dyDescent="0.35">
      <c r="M3117" s="5"/>
      <c r="N3117" s="5"/>
      <c r="Q3117" s="5"/>
      <c r="R3117" s="5"/>
    </row>
    <row r="3118" spans="13:18" x14ac:dyDescent="0.35">
      <c r="M3118" s="5"/>
      <c r="N3118" s="5"/>
      <c r="Q3118" s="5"/>
      <c r="R3118" s="5"/>
    </row>
    <row r="3119" spans="13:18" x14ac:dyDescent="0.35">
      <c r="M3119" s="5"/>
      <c r="N3119" s="5"/>
      <c r="Q3119" s="5"/>
      <c r="R3119" s="5"/>
    </row>
    <row r="3120" spans="13:18" x14ac:dyDescent="0.35">
      <c r="M3120" s="5"/>
      <c r="N3120" s="5"/>
      <c r="Q3120" s="5"/>
      <c r="R3120" s="5"/>
    </row>
    <row r="3121" spans="13:18" x14ac:dyDescent="0.35">
      <c r="M3121" s="5"/>
      <c r="N3121" s="5"/>
      <c r="Q3121" s="5"/>
      <c r="R3121" s="5"/>
    </row>
    <row r="3122" spans="13:18" x14ac:dyDescent="0.35">
      <c r="M3122" s="5"/>
      <c r="N3122" s="5"/>
      <c r="Q3122" s="5"/>
      <c r="R3122" s="5"/>
    </row>
    <row r="3123" spans="13:18" x14ac:dyDescent="0.35">
      <c r="M3123" s="5"/>
      <c r="N3123" s="5"/>
      <c r="Q3123" s="5"/>
      <c r="R3123" s="5"/>
    </row>
    <row r="3124" spans="13:18" x14ac:dyDescent="0.35">
      <c r="M3124" s="5"/>
      <c r="N3124" s="5"/>
      <c r="Q3124" s="5"/>
      <c r="R3124" s="5"/>
    </row>
    <row r="3125" spans="13:18" x14ac:dyDescent="0.35">
      <c r="M3125" s="5"/>
      <c r="N3125" s="5"/>
      <c r="Q3125" s="5"/>
      <c r="R3125" s="5"/>
    </row>
    <row r="3126" spans="13:18" x14ac:dyDescent="0.35">
      <c r="M3126" s="5"/>
      <c r="N3126" s="5"/>
      <c r="Q3126" s="5"/>
      <c r="R3126" s="5"/>
    </row>
    <row r="3127" spans="13:18" x14ac:dyDescent="0.35">
      <c r="M3127" s="5"/>
      <c r="N3127" s="5"/>
      <c r="Q3127" s="5"/>
      <c r="R3127" s="5"/>
    </row>
    <row r="3128" spans="13:18" x14ac:dyDescent="0.35">
      <c r="M3128" s="5"/>
      <c r="N3128" s="5"/>
      <c r="Q3128" s="5"/>
      <c r="R3128" s="5"/>
    </row>
    <row r="3129" spans="13:18" x14ac:dyDescent="0.35">
      <c r="M3129" s="5"/>
      <c r="N3129" s="5"/>
      <c r="Q3129" s="5"/>
      <c r="R3129" s="5"/>
    </row>
    <row r="3130" spans="13:18" x14ac:dyDescent="0.35">
      <c r="M3130" s="5"/>
      <c r="N3130" s="5"/>
      <c r="Q3130" s="5"/>
      <c r="R3130" s="5"/>
    </row>
    <row r="3131" spans="13:18" x14ac:dyDescent="0.35">
      <c r="M3131" s="5"/>
      <c r="N3131" s="5"/>
      <c r="Q3131" s="5"/>
      <c r="R3131" s="5"/>
    </row>
    <row r="3132" spans="13:18" x14ac:dyDescent="0.35">
      <c r="M3132" s="5"/>
      <c r="N3132" s="5"/>
      <c r="Q3132" s="5"/>
      <c r="R3132" s="5"/>
    </row>
    <row r="3133" spans="13:18" x14ac:dyDescent="0.35">
      <c r="M3133" s="5"/>
      <c r="N3133" s="5"/>
      <c r="Q3133" s="5"/>
      <c r="R3133" s="5"/>
    </row>
    <row r="3134" spans="13:18" x14ac:dyDescent="0.35">
      <c r="M3134" s="5"/>
      <c r="N3134" s="5"/>
      <c r="Q3134" s="5"/>
      <c r="R3134" s="5"/>
    </row>
    <row r="3135" spans="13:18" x14ac:dyDescent="0.35">
      <c r="M3135" s="5"/>
      <c r="N3135" s="5"/>
      <c r="Q3135" s="5"/>
      <c r="R3135" s="5"/>
    </row>
    <row r="3136" spans="13:18" x14ac:dyDescent="0.35">
      <c r="M3136" s="5"/>
      <c r="N3136" s="5"/>
      <c r="Q3136" s="5"/>
      <c r="R3136" s="5"/>
    </row>
    <row r="3137" spans="13:18" x14ac:dyDescent="0.35">
      <c r="M3137" s="5"/>
      <c r="N3137" s="5"/>
      <c r="Q3137" s="5"/>
      <c r="R3137" s="5"/>
    </row>
    <row r="3138" spans="13:18" x14ac:dyDescent="0.35">
      <c r="M3138" s="5"/>
      <c r="N3138" s="5"/>
      <c r="Q3138" s="5"/>
      <c r="R3138" s="5"/>
    </row>
    <row r="3139" spans="13:18" x14ac:dyDescent="0.35">
      <c r="M3139" s="5"/>
      <c r="N3139" s="5"/>
      <c r="Q3139" s="5"/>
      <c r="R3139" s="5"/>
    </row>
    <row r="3140" spans="13:18" x14ac:dyDescent="0.35">
      <c r="M3140" s="5"/>
      <c r="N3140" s="5"/>
      <c r="Q3140" s="5"/>
      <c r="R3140" s="5"/>
    </row>
    <row r="3141" spans="13:18" x14ac:dyDescent="0.35">
      <c r="M3141" s="5"/>
      <c r="N3141" s="5"/>
      <c r="Q3141" s="5"/>
      <c r="R3141" s="5"/>
    </row>
    <row r="3142" spans="13:18" x14ac:dyDescent="0.35">
      <c r="M3142" s="5"/>
      <c r="N3142" s="5"/>
      <c r="Q3142" s="5"/>
      <c r="R3142" s="5"/>
    </row>
    <row r="3143" spans="13:18" x14ac:dyDescent="0.35">
      <c r="M3143" s="5"/>
      <c r="N3143" s="5"/>
      <c r="Q3143" s="5"/>
      <c r="R3143" s="5"/>
    </row>
    <row r="3144" spans="13:18" x14ac:dyDescent="0.35">
      <c r="M3144" s="5"/>
      <c r="N3144" s="5"/>
      <c r="Q3144" s="5"/>
      <c r="R3144" s="5"/>
    </row>
    <row r="3145" spans="13:18" x14ac:dyDescent="0.35">
      <c r="M3145" s="5"/>
      <c r="N3145" s="5"/>
      <c r="Q3145" s="5"/>
      <c r="R3145" s="5"/>
    </row>
    <row r="3146" spans="13:18" x14ac:dyDescent="0.35">
      <c r="M3146" s="5"/>
      <c r="N3146" s="5"/>
      <c r="Q3146" s="5"/>
      <c r="R3146" s="5"/>
    </row>
    <row r="3147" spans="13:18" x14ac:dyDescent="0.35">
      <c r="M3147" s="5"/>
      <c r="N3147" s="5"/>
      <c r="Q3147" s="5"/>
      <c r="R3147" s="5"/>
    </row>
    <row r="3148" spans="13:18" x14ac:dyDescent="0.35">
      <c r="M3148" s="5"/>
      <c r="N3148" s="5"/>
      <c r="Q3148" s="5"/>
      <c r="R3148" s="5"/>
    </row>
    <row r="3149" spans="13:18" x14ac:dyDescent="0.35">
      <c r="M3149" s="5"/>
      <c r="N3149" s="5"/>
      <c r="Q3149" s="5"/>
      <c r="R3149" s="5"/>
    </row>
    <row r="3150" spans="13:18" x14ac:dyDescent="0.35">
      <c r="M3150" s="5"/>
      <c r="N3150" s="5"/>
      <c r="Q3150" s="5"/>
      <c r="R3150" s="5"/>
    </row>
    <row r="3151" spans="13:18" x14ac:dyDescent="0.35">
      <c r="M3151" s="5"/>
      <c r="N3151" s="5"/>
      <c r="Q3151" s="5"/>
      <c r="R3151" s="5"/>
    </row>
    <row r="3152" spans="13:18" x14ac:dyDescent="0.35">
      <c r="M3152" s="5"/>
      <c r="N3152" s="5"/>
      <c r="Q3152" s="5"/>
      <c r="R3152" s="5"/>
    </row>
    <row r="3153" spans="13:18" x14ac:dyDescent="0.35">
      <c r="M3153" s="5"/>
      <c r="N3153" s="5"/>
      <c r="Q3153" s="5"/>
      <c r="R3153" s="5"/>
    </row>
    <row r="3154" spans="13:18" x14ac:dyDescent="0.35">
      <c r="M3154" s="5"/>
      <c r="N3154" s="5"/>
      <c r="Q3154" s="5"/>
      <c r="R3154" s="5"/>
    </row>
    <row r="3155" spans="13:18" x14ac:dyDescent="0.35">
      <c r="M3155" s="5"/>
      <c r="N3155" s="5"/>
      <c r="Q3155" s="5"/>
      <c r="R3155" s="5"/>
    </row>
    <row r="3156" spans="13:18" x14ac:dyDescent="0.35">
      <c r="M3156" s="5"/>
      <c r="N3156" s="5"/>
      <c r="Q3156" s="5"/>
      <c r="R3156" s="5"/>
    </row>
    <row r="3157" spans="13:18" x14ac:dyDescent="0.35">
      <c r="M3157" s="5"/>
      <c r="N3157" s="5"/>
      <c r="Q3157" s="5"/>
      <c r="R3157" s="5"/>
    </row>
    <row r="3158" spans="13:18" x14ac:dyDescent="0.35">
      <c r="M3158" s="5"/>
      <c r="N3158" s="5"/>
      <c r="Q3158" s="5"/>
      <c r="R3158" s="5"/>
    </row>
    <row r="3159" spans="13:18" x14ac:dyDescent="0.35">
      <c r="M3159" s="5"/>
      <c r="N3159" s="5"/>
      <c r="Q3159" s="5"/>
      <c r="R3159" s="5"/>
    </row>
    <row r="3160" spans="13:18" x14ac:dyDescent="0.35">
      <c r="M3160" s="5"/>
      <c r="N3160" s="5"/>
      <c r="Q3160" s="5"/>
      <c r="R3160" s="5"/>
    </row>
    <row r="3161" spans="13:18" x14ac:dyDescent="0.35">
      <c r="M3161" s="5"/>
      <c r="N3161" s="5"/>
      <c r="Q3161" s="5"/>
      <c r="R3161" s="5"/>
    </row>
    <row r="3162" spans="13:18" x14ac:dyDescent="0.35">
      <c r="M3162" s="5"/>
      <c r="N3162" s="5"/>
      <c r="Q3162" s="5"/>
      <c r="R3162" s="5"/>
    </row>
    <row r="3163" spans="13:18" x14ac:dyDescent="0.35">
      <c r="M3163" s="5"/>
      <c r="N3163" s="5"/>
      <c r="Q3163" s="5"/>
      <c r="R3163" s="5"/>
    </row>
    <row r="3164" spans="13:18" x14ac:dyDescent="0.35">
      <c r="M3164" s="5"/>
      <c r="N3164" s="5"/>
      <c r="Q3164" s="5"/>
      <c r="R3164" s="5"/>
    </row>
    <row r="3165" spans="13:18" x14ac:dyDescent="0.35">
      <c r="M3165" s="5"/>
      <c r="N3165" s="5"/>
      <c r="Q3165" s="5"/>
      <c r="R3165" s="5"/>
    </row>
    <row r="3166" spans="13:18" x14ac:dyDescent="0.35">
      <c r="M3166" s="5"/>
      <c r="N3166" s="5"/>
      <c r="Q3166" s="5"/>
      <c r="R3166" s="5"/>
    </row>
    <row r="3167" spans="13:18" x14ac:dyDescent="0.35">
      <c r="M3167" s="5"/>
      <c r="N3167" s="5"/>
      <c r="Q3167" s="5"/>
      <c r="R3167" s="5"/>
    </row>
    <row r="3168" spans="13:18" x14ac:dyDescent="0.35">
      <c r="M3168" s="5"/>
      <c r="N3168" s="5"/>
      <c r="Q3168" s="5"/>
      <c r="R3168" s="5"/>
    </row>
    <row r="3169" spans="13:18" x14ac:dyDescent="0.35">
      <c r="M3169" s="5"/>
      <c r="N3169" s="5"/>
      <c r="Q3169" s="5"/>
      <c r="R3169" s="5"/>
    </row>
    <row r="3170" spans="13:18" x14ac:dyDescent="0.35">
      <c r="M3170" s="5"/>
      <c r="N3170" s="5"/>
      <c r="Q3170" s="5"/>
      <c r="R3170" s="5"/>
    </row>
    <row r="3171" spans="13:18" x14ac:dyDescent="0.35">
      <c r="M3171" s="5"/>
      <c r="N3171" s="5"/>
      <c r="Q3171" s="5"/>
      <c r="R3171" s="5"/>
    </row>
    <row r="3172" spans="13:18" x14ac:dyDescent="0.35">
      <c r="M3172" s="5"/>
      <c r="N3172" s="5"/>
      <c r="Q3172" s="5"/>
      <c r="R3172" s="5"/>
    </row>
    <row r="3173" spans="13:18" x14ac:dyDescent="0.35">
      <c r="M3173" s="5"/>
      <c r="N3173" s="5"/>
      <c r="Q3173" s="5"/>
      <c r="R3173" s="5"/>
    </row>
    <row r="3174" spans="13:18" x14ac:dyDescent="0.35">
      <c r="M3174" s="5"/>
      <c r="N3174" s="5"/>
      <c r="Q3174" s="5"/>
      <c r="R3174" s="5"/>
    </row>
    <row r="3175" spans="13:18" x14ac:dyDescent="0.35">
      <c r="M3175" s="5"/>
      <c r="N3175" s="5"/>
      <c r="Q3175" s="5"/>
      <c r="R3175" s="5"/>
    </row>
    <row r="3176" spans="13:18" x14ac:dyDescent="0.35">
      <c r="M3176" s="5"/>
      <c r="N3176" s="5"/>
      <c r="Q3176" s="5"/>
      <c r="R3176" s="5"/>
    </row>
    <row r="3177" spans="13:18" x14ac:dyDescent="0.35">
      <c r="M3177" s="5"/>
      <c r="N3177" s="5"/>
      <c r="Q3177" s="5"/>
      <c r="R3177" s="5"/>
    </row>
    <row r="3178" spans="13:18" x14ac:dyDescent="0.35">
      <c r="M3178" s="5"/>
      <c r="N3178" s="5"/>
      <c r="Q3178" s="5"/>
      <c r="R3178" s="5"/>
    </row>
    <row r="3179" spans="13:18" x14ac:dyDescent="0.35">
      <c r="M3179" s="5"/>
      <c r="N3179" s="5"/>
      <c r="Q3179" s="5"/>
      <c r="R3179" s="5"/>
    </row>
    <row r="3180" spans="13:18" x14ac:dyDescent="0.35">
      <c r="M3180" s="5"/>
      <c r="N3180" s="5"/>
      <c r="Q3180" s="5"/>
      <c r="R3180" s="5"/>
    </row>
    <row r="3181" spans="13:18" x14ac:dyDescent="0.35">
      <c r="M3181" s="5"/>
      <c r="N3181" s="5"/>
      <c r="Q3181" s="5"/>
      <c r="R3181" s="5"/>
    </row>
    <row r="3182" spans="13:18" x14ac:dyDescent="0.35">
      <c r="M3182" s="5"/>
      <c r="N3182" s="5"/>
      <c r="Q3182" s="5"/>
      <c r="R3182" s="5"/>
    </row>
    <row r="3183" spans="13:18" x14ac:dyDescent="0.35">
      <c r="M3183" s="5"/>
      <c r="N3183" s="5"/>
      <c r="Q3183" s="5"/>
      <c r="R3183" s="5"/>
    </row>
    <row r="3184" spans="13:18" x14ac:dyDescent="0.35">
      <c r="M3184" s="5"/>
      <c r="N3184" s="5"/>
      <c r="Q3184" s="5"/>
      <c r="R3184" s="5"/>
    </row>
    <row r="3185" spans="13:18" x14ac:dyDescent="0.35">
      <c r="M3185" s="5"/>
      <c r="N3185" s="5"/>
      <c r="Q3185" s="5"/>
      <c r="R3185" s="5"/>
    </row>
    <row r="3186" spans="13:18" x14ac:dyDescent="0.35">
      <c r="M3186" s="5"/>
      <c r="N3186" s="5"/>
      <c r="Q3186" s="5"/>
      <c r="R3186" s="5"/>
    </row>
    <row r="3187" spans="13:18" x14ac:dyDescent="0.35">
      <c r="M3187" s="5"/>
      <c r="N3187" s="5"/>
      <c r="Q3187" s="5"/>
      <c r="R3187" s="5"/>
    </row>
    <row r="3188" spans="13:18" x14ac:dyDescent="0.35">
      <c r="M3188" s="5"/>
      <c r="N3188" s="5"/>
      <c r="Q3188" s="5"/>
      <c r="R3188" s="5"/>
    </row>
    <row r="3189" spans="13:18" x14ac:dyDescent="0.35">
      <c r="M3189" s="5"/>
      <c r="N3189" s="5"/>
      <c r="Q3189" s="5"/>
      <c r="R3189" s="5"/>
    </row>
    <row r="3190" spans="13:18" x14ac:dyDescent="0.35">
      <c r="M3190" s="5"/>
      <c r="N3190" s="5"/>
      <c r="Q3190" s="5"/>
      <c r="R3190" s="5"/>
    </row>
    <row r="3191" spans="13:18" x14ac:dyDescent="0.35">
      <c r="M3191" s="5"/>
      <c r="N3191" s="5"/>
      <c r="Q3191" s="5"/>
      <c r="R3191" s="5"/>
    </row>
    <row r="3192" spans="13:18" x14ac:dyDescent="0.35">
      <c r="M3192" s="5"/>
      <c r="N3192" s="5"/>
      <c r="Q3192" s="5"/>
      <c r="R3192" s="5"/>
    </row>
    <row r="3193" spans="13:18" x14ac:dyDescent="0.35">
      <c r="M3193" s="5"/>
      <c r="N3193" s="5"/>
      <c r="Q3193" s="5"/>
      <c r="R3193" s="5"/>
    </row>
    <row r="3194" spans="13:18" x14ac:dyDescent="0.35">
      <c r="M3194" s="5"/>
      <c r="N3194" s="5"/>
      <c r="Q3194" s="5"/>
      <c r="R3194" s="5"/>
    </row>
    <row r="3195" spans="13:18" x14ac:dyDescent="0.35">
      <c r="M3195" s="5"/>
      <c r="N3195" s="5"/>
      <c r="Q3195" s="5"/>
      <c r="R3195" s="5"/>
    </row>
    <row r="3196" spans="13:18" x14ac:dyDescent="0.35">
      <c r="M3196" s="5"/>
      <c r="N3196" s="5"/>
      <c r="Q3196" s="5"/>
      <c r="R3196" s="5"/>
    </row>
    <row r="3197" spans="13:18" x14ac:dyDescent="0.35">
      <c r="M3197" s="5"/>
      <c r="N3197" s="5"/>
      <c r="Q3197" s="5"/>
      <c r="R3197" s="5"/>
    </row>
    <row r="3198" spans="13:18" x14ac:dyDescent="0.35">
      <c r="M3198" s="5"/>
      <c r="N3198" s="5"/>
      <c r="Q3198" s="5"/>
      <c r="R3198" s="5"/>
    </row>
    <row r="3199" spans="13:18" x14ac:dyDescent="0.35">
      <c r="M3199" s="5"/>
      <c r="N3199" s="5"/>
      <c r="Q3199" s="5"/>
      <c r="R3199" s="5"/>
    </row>
    <row r="3200" spans="13:18" x14ac:dyDescent="0.35">
      <c r="M3200" s="5"/>
      <c r="N3200" s="5"/>
      <c r="Q3200" s="5"/>
      <c r="R3200" s="5"/>
    </row>
    <row r="3201" spans="13:18" x14ac:dyDescent="0.35">
      <c r="M3201" s="5"/>
      <c r="N3201" s="5"/>
      <c r="Q3201" s="5"/>
      <c r="R3201" s="5"/>
    </row>
    <row r="3202" spans="13:18" x14ac:dyDescent="0.35">
      <c r="M3202" s="5"/>
      <c r="N3202" s="5"/>
      <c r="Q3202" s="5"/>
      <c r="R3202" s="5"/>
    </row>
    <row r="3203" spans="13:18" x14ac:dyDescent="0.35">
      <c r="M3203" s="5"/>
      <c r="N3203" s="5"/>
      <c r="Q3203" s="5"/>
      <c r="R3203" s="5"/>
    </row>
    <row r="3204" spans="13:18" x14ac:dyDescent="0.35">
      <c r="M3204" s="5"/>
      <c r="N3204" s="5"/>
      <c r="Q3204" s="5"/>
      <c r="R3204" s="5"/>
    </row>
    <row r="3205" spans="13:18" x14ac:dyDescent="0.35">
      <c r="M3205" s="5"/>
      <c r="N3205" s="5"/>
      <c r="Q3205" s="5"/>
      <c r="R3205" s="5"/>
    </row>
    <row r="3206" spans="13:18" x14ac:dyDescent="0.35">
      <c r="M3206" s="5"/>
      <c r="N3206" s="5"/>
      <c r="Q3206" s="5"/>
      <c r="R3206" s="5"/>
    </row>
    <row r="3207" spans="13:18" x14ac:dyDescent="0.35">
      <c r="M3207" s="5"/>
      <c r="N3207" s="5"/>
      <c r="Q3207" s="5"/>
      <c r="R3207" s="5"/>
    </row>
    <row r="3208" spans="13:18" x14ac:dyDescent="0.35">
      <c r="M3208" s="5"/>
      <c r="N3208" s="5"/>
      <c r="Q3208" s="5"/>
      <c r="R3208" s="5"/>
    </row>
    <row r="3209" spans="13:18" x14ac:dyDescent="0.35">
      <c r="M3209" s="5"/>
      <c r="N3209" s="5"/>
      <c r="Q3209" s="5"/>
      <c r="R3209" s="5"/>
    </row>
    <row r="3210" spans="13:18" x14ac:dyDescent="0.35">
      <c r="M3210" s="5"/>
      <c r="N3210" s="5"/>
      <c r="Q3210" s="5"/>
      <c r="R3210" s="5"/>
    </row>
    <row r="3211" spans="13:18" x14ac:dyDescent="0.35">
      <c r="M3211" s="5"/>
      <c r="N3211" s="5"/>
      <c r="Q3211" s="5"/>
      <c r="R3211" s="5"/>
    </row>
    <row r="3212" spans="13:18" x14ac:dyDescent="0.35">
      <c r="M3212" s="5"/>
      <c r="N3212" s="5"/>
      <c r="Q3212" s="5"/>
      <c r="R3212" s="5"/>
    </row>
    <row r="3213" spans="13:18" x14ac:dyDescent="0.35">
      <c r="M3213" s="5"/>
      <c r="N3213" s="5"/>
      <c r="Q3213" s="5"/>
      <c r="R3213" s="5"/>
    </row>
    <row r="3214" spans="13:18" x14ac:dyDescent="0.35">
      <c r="M3214" s="5"/>
      <c r="N3214" s="5"/>
      <c r="Q3214" s="5"/>
      <c r="R3214" s="5"/>
    </row>
    <row r="3215" spans="13:18" x14ac:dyDescent="0.35">
      <c r="M3215" s="5"/>
      <c r="N3215" s="5"/>
      <c r="Q3215" s="5"/>
      <c r="R3215" s="5"/>
    </row>
    <row r="3216" spans="13:18" x14ac:dyDescent="0.35">
      <c r="M3216" s="5"/>
      <c r="N3216" s="5"/>
      <c r="Q3216" s="5"/>
      <c r="R3216" s="5"/>
    </row>
    <row r="3217" spans="13:18" x14ac:dyDescent="0.35">
      <c r="M3217" s="5"/>
      <c r="N3217" s="5"/>
      <c r="Q3217" s="5"/>
      <c r="R3217" s="5"/>
    </row>
    <row r="3218" spans="13:18" x14ac:dyDescent="0.35">
      <c r="M3218" s="5"/>
      <c r="N3218" s="5"/>
      <c r="Q3218" s="5"/>
      <c r="R3218" s="5"/>
    </row>
    <row r="3219" spans="13:18" x14ac:dyDescent="0.35">
      <c r="M3219" s="5"/>
      <c r="N3219" s="5"/>
      <c r="Q3219" s="5"/>
      <c r="R3219" s="5"/>
    </row>
    <row r="3220" spans="13:18" x14ac:dyDescent="0.35">
      <c r="M3220" s="5"/>
      <c r="N3220" s="5"/>
      <c r="Q3220" s="5"/>
      <c r="R3220" s="5"/>
    </row>
    <row r="3221" spans="13:18" x14ac:dyDescent="0.35">
      <c r="M3221" s="5"/>
      <c r="N3221" s="5"/>
      <c r="Q3221" s="5"/>
      <c r="R3221" s="5"/>
    </row>
    <row r="3222" spans="13:18" x14ac:dyDescent="0.35">
      <c r="M3222" s="5"/>
      <c r="N3222" s="5"/>
      <c r="Q3222" s="5"/>
      <c r="R3222" s="5"/>
    </row>
    <row r="3223" spans="13:18" x14ac:dyDescent="0.35">
      <c r="M3223" s="5"/>
      <c r="N3223" s="5"/>
      <c r="Q3223" s="5"/>
      <c r="R3223" s="5"/>
    </row>
    <row r="3224" spans="13:18" x14ac:dyDescent="0.35">
      <c r="M3224" s="5"/>
      <c r="N3224" s="5"/>
      <c r="Q3224" s="5"/>
      <c r="R3224" s="5"/>
    </row>
    <row r="3225" spans="13:18" x14ac:dyDescent="0.35">
      <c r="M3225" s="5"/>
      <c r="N3225" s="5"/>
      <c r="Q3225" s="5"/>
      <c r="R3225" s="5"/>
    </row>
    <row r="3226" spans="13:18" x14ac:dyDescent="0.35">
      <c r="M3226" s="5"/>
      <c r="N3226" s="5"/>
      <c r="Q3226" s="5"/>
      <c r="R3226" s="5"/>
    </row>
    <row r="3227" spans="13:18" x14ac:dyDescent="0.35">
      <c r="M3227" s="5"/>
      <c r="N3227" s="5"/>
      <c r="Q3227" s="5"/>
      <c r="R3227" s="5"/>
    </row>
    <row r="3228" spans="13:18" x14ac:dyDescent="0.35">
      <c r="M3228" s="5"/>
      <c r="N3228" s="5"/>
      <c r="Q3228" s="5"/>
      <c r="R3228" s="5"/>
    </row>
    <row r="3229" spans="13:18" x14ac:dyDescent="0.35">
      <c r="M3229" s="5"/>
      <c r="N3229" s="5"/>
      <c r="Q3229" s="5"/>
      <c r="R3229" s="5"/>
    </row>
    <row r="3230" spans="13:18" x14ac:dyDescent="0.35">
      <c r="M3230" s="5"/>
      <c r="N3230" s="5"/>
      <c r="Q3230" s="5"/>
      <c r="R3230" s="5"/>
    </row>
    <row r="3231" spans="13:18" x14ac:dyDescent="0.35">
      <c r="M3231" s="5"/>
      <c r="N3231" s="5"/>
      <c r="Q3231" s="5"/>
      <c r="R3231" s="5"/>
    </row>
    <row r="3232" spans="13:18" x14ac:dyDescent="0.35">
      <c r="M3232" s="5"/>
      <c r="N3232" s="5"/>
      <c r="Q3232" s="5"/>
      <c r="R3232" s="5"/>
    </row>
    <row r="3233" spans="13:18" x14ac:dyDescent="0.35">
      <c r="M3233" s="5"/>
      <c r="N3233" s="5"/>
      <c r="Q3233" s="5"/>
      <c r="R3233" s="5"/>
    </row>
    <row r="3234" spans="13:18" x14ac:dyDescent="0.35">
      <c r="M3234" s="5"/>
      <c r="N3234" s="5"/>
      <c r="Q3234" s="5"/>
      <c r="R3234" s="5"/>
    </row>
    <row r="3235" spans="13:18" x14ac:dyDescent="0.35">
      <c r="M3235" s="5"/>
      <c r="N3235" s="5"/>
      <c r="Q3235" s="5"/>
      <c r="R3235" s="5"/>
    </row>
    <row r="3236" spans="13:18" x14ac:dyDescent="0.35">
      <c r="M3236" s="5"/>
      <c r="N3236" s="5"/>
      <c r="Q3236" s="5"/>
      <c r="R3236" s="5"/>
    </row>
    <row r="3237" spans="13:18" x14ac:dyDescent="0.35">
      <c r="M3237" s="5"/>
      <c r="N3237" s="5"/>
      <c r="Q3237" s="5"/>
      <c r="R3237" s="5"/>
    </row>
    <row r="3238" spans="13:18" x14ac:dyDescent="0.35">
      <c r="M3238" s="5"/>
      <c r="N3238" s="5"/>
      <c r="Q3238" s="5"/>
      <c r="R3238" s="5"/>
    </row>
    <row r="3239" spans="13:18" x14ac:dyDescent="0.35">
      <c r="M3239" s="5"/>
      <c r="N3239" s="5"/>
      <c r="Q3239" s="5"/>
      <c r="R3239" s="5"/>
    </row>
    <row r="3240" spans="13:18" x14ac:dyDescent="0.35">
      <c r="M3240" s="5"/>
      <c r="N3240" s="5"/>
      <c r="Q3240" s="5"/>
      <c r="R3240" s="5"/>
    </row>
    <row r="3241" spans="13:18" x14ac:dyDescent="0.35">
      <c r="M3241" s="5"/>
      <c r="N3241" s="5"/>
      <c r="Q3241" s="5"/>
      <c r="R3241" s="5"/>
    </row>
    <row r="3242" spans="13:18" x14ac:dyDescent="0.35">
      <c r="M3242" s="5"/>
      <c r="N3242" s="5"/>
      <c r="Q3242" s="5"/>
      <c r="R3242" s="5"/>
    </row>
    <row r="3243" spans="13:18" x14ac:dyDescent="0.35">
      <c r="M3243" s="5"/>
      <c r="N3243" s="5"/>
      <c r="Q3243" s="5"/>
      <c r="R3243" s="5"/>
    </row>
    <row r="3244" spans="13:18" x14ac:dyDescent="0.35">
      <c r="M3244" s="5"/>
      <c r="N3244" s="5"/>
      <c r="Q3244" s="5"/>
      <c r="R3244" s="5"/>
    </row>
    <row r="3245" spans="13:18" x14ac:dyDescent="0.35">
      <c r="M3245" s="5"/>
      <c r="N3245" s="5"/>
      <c r="Q3245" s="5"/>
      <c r="R3245" s="5"/>
    </row>
    <row r="3246" spans="13:18" x14ac:dyDescent="0.35">
      <c r="M3246" s="5"/>
      <c r="N3246" s="5"/>
      <c r="Q3246" s="5"/>
      <c r="R3246" s="5"/>
    </row>
    <row r="3247" spans="13:18" x14ac:dyDescent="0.35">
      <c r="M3247" s="5"/>
      <c r="N3247" s="5"/>
      <c r="Q3247" s="5"/>
      <c r="R3247" s="5"/>
    </row>
    <row r="3248" spans="13:18" x14ac:dyDescent="0.35">
      <c r="M3248" s="5"/>
      <c r="N3248" s="5"/>
      <c r="Q3248" s="5"/>
      <c r="R3248" s="5"/>
    </row>
    <row r="3249" spans="13:18" x14ac:dyDescent="0.35">
      <c r="M3249" s="5"/>
      <c r="N3249" s="5"/>
      <c r="Q3249" s="5"/>
      <c r="R3249" s="5"/>
    </row>
    <row r="3250" spans="13:18" x14ac:dyDescent="0.35">
      <c r="M3250" s="5"/>
      <c r="N3250" s="5"/>
      <c r="Q3250" s="5"/>
      <c r="R3250" s="5"/>
    </row>
    <row r="3251" spans="13:18" x14ac:dyDescent="0.35">
      <c r="M3251" s="5"/>
      <c r="N3251" s="5"/>
      <c r="Q3251" s="5"/>
      <c r="R3251" s="5"/>
    </row>
    <row r="3252" spans="13:18" x14ac:dyDescent="0.35">
      <c r="M3252" s="5"/>
      <c r="N3252" s="5"/>
      <c r="Q3252" s="5"/>
      <c r="R3252" s="5"/>
    </row>
    <row r="3253" spans="13:18" x14ac:dyDescent="0.35">
      <c r="M3253" s="5"/>
      <c r="N3253" s="5"/>
      <c r="Q3253" s="5"/>
      <c r="R3253" s="5"/>
    </row>
    <row r="3254" spans="13:18" x14ac:dyDescent="0.35">
      <c r="M3254" s="5"/>
      <c r="N3254" s="5"/>
      <c r="Q3254" s="5"/>
      <c r="R3254" s="5"/>
    </row>
    <row r="3255" spans="13:18" x14ac:dyDescent="0.35">
      <c r="M3255" s="5"/>
      <c r="N3255" s="5"/>
      <c r="Q3255" s="5"/>
      <c r="R3255" s="5"/>
    </row>
    <row r="3256" spans="13:18" x14ac:dyDescent="0.35">
      <c r="M3256" s="5"/>
      <c r="N3256" s="5"/>
      <c r="Q3256" s="5"/>
      <c r="R3256" s="5"/>
    </row>
    <row r="3257" spans="13:18" x14ac:dyDescent="0.35">
      <c r="M3257" s="5"/>
      <c r="N3257" s="5"/>
      <c r="Q3257" s="5"/>
      <c r="R3257" s="5"/>
    </row>
    <row r="3258" spans="13:18" x14ac:dyDescent="0.35">
      <c r="M3258" s="5"/>
      <c r="N3258" s="5"/>
      <c r="Q3258" s="5"/>
      <c r="R3258" s="5"/>
    </row>
    <row r="3259" spans="13:18" x14ac:dyDescent="0.35">
      <c r="M3259" s="5"/>
      <c r="N3259" s="5"/>
      <c r="Q3259" s="5"/>
      <c r="R3259" s="5"/>
    </row>
    <row r="3260" spans="13:18" x14ac:dyDescent="0.35">
      <c r="M3260" s="5"/>
      <c r="N3260" s="5"/>
      <c r="Q3260" s="5"/>
      <c r="R3260" s="5"/>
    </row>
    <row r="3261" spans="13:18" x14ac:dyDescent="0.35">
      <c r="M3261" s="5"/>
      <c r="N3261" s="5"/>
      <c r="Q3261" s="5"/>
      <c r="R3261" s="5"/>
    </row>
    <row r="3262" spans="13:18" x14ac:dyDescent="0.35">
      <c r="M3262" s="5"/>
      <c r="N3262" s="5"/>
      <c r="Q3262" s="5"/>
      <c r="R3262" s="5"/>
    </row>
    <row r="3263" spans="13:18" x14ac:dyDescent="0.35">
      <c r="M3263" s="5"/>
      <c r="N3263" s="5"/>
      <c r="Q3263" s="5"/>
      <c r="R3263" s="5"/>
    </row>
    <row r="3264" spans="13:18" x14ac:dyDescent="0.35">
      <c r="M3264" s="5"/>
      <c r="N3264" s="5"/>
      <c r="Q3264" s="5"/>
      <c r="R3264" s="5"/>
    </row>
    <row r="3265" spans="13:18" x14ac:dyDescent="0.35">
      <c r="M3265" s="5"/>
      <c r="N3265" s="5"/>
      <c r="Q3265" s="5"/>
      <c r="R3265" s="5"/>
    </row>
    <row r="3266" spans="13:18" x14ac:dyDescent="0.35">
      <c r="M3266" s="5"/>
      <c r="N3266" s="5"/>
      <c r="Q3266" s="5"/>
      <c r="R3266" s="5"/>
    </row>
    <row r="3267" spans="13:18" x14ac:dyDescent="0.35">
      <c r="M3267" s="5"/>
      <c r="N3267" s="5"/>
      <c r="Q3267" s="5"/>
      <c r="R3267" s="5"/>
    </row>
    <row r="3268" spans="13:18" x14ac:dyDescent="0.35">
      <c r="M3268" s="5"/>
      <c r="N3268" s="5"/>
      <c r="Q3268" s="5"/>
      <c r="R3268" s="5"/>
    </row>
    <row r="3269" spans="13:18" x14ac:dyDescent="0.35">
      <c r="M3269" s="5"/>
      <c r="N3269" s="5"/>
      <c r="Q3269" s="5"/>
      <c r="R3269" s="5"/>
    </row>
    <row r="3270" spans="13:18" x14ac:dyDescent="0.35">
      <c r="M3270" s="5"/>
      <c r="N3270" s="5"/>
      <c r="Q3270" s="5"/>
      <c r="R3270" s="5"/>
    </row>
    <row r="3271" spans="13:18" x14ac:dyDescent="0.35">
      <c r="M3271" s="5"/>
      <c r="N3271" s="5"/>
      <c r="Q3271" s="5"/>
      <c r="R3271" s="5"/>
    </row>
    <row r="3272" spans="13:18" x14ac:dyDescent="0.35">
      <c r="M3272" s="5"/>
      <c r="N3272" s="5"/>
      <c r="Q3272" s="5"/>
      <c r="R3272" s="5"/>
    </row>
    <row r="3273" spans="13:18" x14ac:dyDescent="0.35">
      <c r="M3273" s="5"/>
      <c r="N3273" s="5"/>
      <c r="Q3273" s="5"/>
      <c r="R3273" s="5"/>
    </row>
    <row r="3274" spans="13:18" x14ac:dyDescent="0.35">
      <c r="M3274" s="5"/>
      <c r="N3274" s="5"/>
      <c r="Q3274" s="5"/>
      <c r="R3274" s="5"/>
    </row>
    <row r="3275" spans="13:18" x14ac:dyDescent="0.35">
      <c r="M3275" s="5"/>
      <c r="N3275" s="5"/>
      <c r="Q3275" s="5"/>
      <c r="R3275" s="5"/>
    </row>
    <row r="3276" spans="13:18" x14ac:dyDescent="0.35">
      <c r="M3276" s="5"/>
      <c r="N3276" s="5"/>
      <c r="Q3276" s="5"/>
      <c r="R3276" s="5"/>
    </row>
    <row r="3277" spans="13:18" x14ac:dyDescent="0.35">
      <c r="M3277" s="5"/>
      <c r="N3277" s="5"/>
      <c r="Q3277" s="5"/>
      <c r="R3277" s="5"/>
    </row>
    <row r="3278" spans="13:18" x14ac:dyDescent="0.35">
      <c r="M3278" s="5"/>
      <c r="N3278" s="5"/>
      <c r="Q3278" s="5"/>
      <c r="R3278" s="5"/>
    </row>
    <row r="3279" spans="13:18" x14ac:dyDescent="0.35">
      <c r="M3279" s="5"/>
      <c r="N3279" s="5"/>
      <c r="Q3279" s="5"/>
      <c r="R3279" s="5"/>
    </row>
    <row r="3280" spans="13:18" x14ac:dyDescent="0.35">
      <c r="M3280" s="5"/>
      <c r="N3280" s="5"/>
      <c r="Q3280" s="5"/>
      <c r="R3280" s="5"/>
    </row>
    <row r="3281" spans="13:18" x14ac:dyDescent="0.35">
      <c r="M3281" s="5"/>
      <c r="N3281" s="5"/>
      <c r="Q3281" s="5"/>
      <c r="R3281" s="5"/>
    </row>
    <row r="3282" spans="13:18" x14ac:dyDescent="0.35">
      <c r="M3282" s="5"/>
      <c r="N3282" s="5"/>
      <c r="Q3282" s="5"/>
      <c r="R3282" s="5"/>
    </row>
    <row r="3283" spans="13:18" x14ac:dyDescent="0.35">
      <c r="M3283" s="5"/>
      <c r="N3283" s="5"/>
      <c r="Q3283" s="5"/>
      <c r="R3283" s="5"/>
    </row>
    <row r="3284" spans="13:18" x14ac:dyDescent="0.35">
      <c r="M3284" s="5"/>
      <c r="N3284" s="5"/>
      <c r="Q3284" s="5"/>
      <c r="R3284" s="5"/>
    </row>
    <row r="3285" spans="13:18" x14ac:dyDescent="0.35">
      <c r="M3285" s="5"/>
      <c r="N3285" s="5"/>
      <c r="Q3285" s="5"/>
      <c r="R3285" s="5"/>
    </row>
    <row r="3286" spans="13:18" x14ac:dyDescent="0.35">
      <c r="M3286" s="5"/>
      <c r="N3286" s="5"/>
      <c r="Q3286" s="5"/>
      <c r="R3286" s="5"/>
    </row>
    <row r="3287" spans="13:18" x14ac:dyDescent="0.35">
      <c r="M3287" s="5"/>
      <c r="N3287" s="5"/>
      <c r="Q3287" s="5"/>
      <c r="R3287" s="5"/>
    </row>
    <row r="3288" spans="13:18" x14ac:dyDescent="0.35">
      <c r="M3288" s="5"/>
      <c r="N3288" s="5"/>
      <c r="Q3288" s="5"/>
      <c r="R3288" s="5"/>
    </row>
    <row r="3289" spans="13:18" x14ac:dyDescent="0.35">
      <c r="M3289" s="5"/>
      <c r="N3289" s="5"/>
      <c r="Q3289" s="5"/>
      <c r="R3289" s="5"/>
    </row>
    <row r="3290" spans="13:18" x14ac:dyDescent="0.35">
      <c r="M3290" s="5"/>
      <c r="N3290" s="5"/>
      <c r="Q3290" s="5"/>
      <c r="R3290" s="5"/>
    </row>
    <row r="3291" spans="13:18" x14ac:dyDescent="0.35">
      <c r="M3291" s="5"/>
      <c r="N3291" s="5"/>
      <c r="Q3291" s="5"/>
      <c r="R3291" s="5"/>
    </row>
    <row r="3292" spans="13:18" x14ac:dyDescent="0.35">
      <c r="M3292" s="5"/>
      <c r="N3292" s="5"/>
      <c r="Q3292" s="5"/>
      <c r="R3292" s="5"/>
    </row>
    <row r="3293" spans="13:18" x14ac:dyDescent="0.35">
      <c r="M3293" s="5"/>
      <c r="N3293" s="5"/>
      <c r="Q3293" s="5"/>
      <c r="R3293" s="5"/>
    </row>
    <row r="3294" spans="13:18" x14ac:dyDescent="0.35">
      <c r="M3294" s="5"/>
      <c r="N3294" s="5"/>
      <c r="Q3294" s="5"/>
      <c r="R3294" s="5"/>
    </row>
    <row r="3295" spans="13:18" x14ac:dyDescent="0.35">
      <c r="M3295" s="5"/>
      <c r="N3295" s="5"/>
      <c r="Q3295" s="5"/>
      <c r="R3295" s="5"/>
    </row>
    <row r="3296" spans="13:18" x14ac:dyDescent="0.35">
      <c r="M3296" s="5"/>
      <c r="N3296" s="5"/>
      <c r="Q3296" s="5"/>
      <c r="R3296" s="5"/>
    </row>
    <row r="3297" spans="13:18" x14ac:dyDescent="0.35">
      <c r="M3297" s="5"/>
      <c r="N3297" s="5"/>
      <c r="Q3297" s="5"/>
      <c r="R3297" s="5"/>
    </row>
    <row r="3298" spans="13:18" x14ac:dyDescent="0.35">
      <c r="M3298" s="5"/>
      <c r="N3298" s="5"/>
      <c r="Q3298" s="5"/>
      <c r="R3298" s="5"/>
    </row>
    <row r="3299" spans="13:18" x14ac:dyDescent="0.35">
      <c r="M3299" s="5"/>
      <c r="N3299" s="5"/>
      <c r="Q3299" s="5"/>
      <c r="R3299" s="5"/>
    </row>
    <row r="3300" spans="13:18" x14ac:dyDescent="0.35">
      <c r="M3300" s="5"/>
      <c r="N3300" s="5"/>
      <c r="Q3300" s="5"/>
      <c r="R3300" s="5"/>
    </row>
    <row r="3301" spans="13:18" x14ac:dyDescent="0.35">
      <c r="M3301" s="5"/>
      <c r="N3301" s="5"/>
      <c r="Q3301" s="5"/>
      <c r="R3301" s="5"/>
    </row>
    <row r="3302" spans="13:18" x14ac:dyDescent="0.35">
      <c r="M3302" s="5"/>
      <c r="N3302" s="5"/>
      <c r="Q3302" s="5"/>
      <c r="R3302" s="5"/>
    </row>
    <row r="3303" spans="13:18" x14ac:dyDescent="0.35">
      <c r="M3303" s="5"/>
      <c r="N3303" s="5"/>
      <c r="Q3303" s="5"/>
      <c r="R3303" s="5"/>
    </row>
    <row r="3304" spans="13:18" x14ac:dyDescent="0.35">
      <c r="M3304" s="5"/>
      <c r="N3304" s="5"/>
      <c r="Q3304" s="5"/>
      <c r="R3304" s="5"/>
    </row>
    <row r="3305" spans="13:18" x14ac:dyDescent="0.35">
      <c r="M3305" s="5"/>
      <c r="N3305" s="5"/>
      <c r="Q3305" s="5"/>
      <c r="R3305" s="5"/>
    </row>
    <row r="3306" spans="13:18" x14ac:dyDescent="0.35">
      <c r="M3306" s="5"/>
      <c r="N3306" s="5"/>
      <c r="Q3306" s="5"/>
      <c r="R3306" s="5"/>
    </row>
    <row r="3307" spans="13:18" x14ac:dyDescent="0.35">
      <c r="M3307" s="5"/>
      <c r="N3307" s="5"/>
      <c r="Q3307" s="5"/>
      <c r="R3307" s="5"/>
    </row>
    <row r="3308" spans="13:18" x14ac:dyDescent="0.35">
      <c r="M3308" s="5"/>
      <c r="N3308" s="5"/>
      <c r="Q3308" s="5"/>
      <c r="R3308" s="5"/>
    </row>
    <row r="3309" spans="13:18" x14ac:dyDescent="0.35">
      <c r="M3309" s="5"/>
      <c r="N3309" s="5"/>
      <c r="Q3309" s="5"/>
      <c r="R3309" s="5"/>
    </row>
    <row r="3310" spans="13:18" x14ac:dyDescent="0.35">
      <c r="M3310" s="5"/>
      <c r="N3310" s="5"/>
      <c r="Q3310" s="5"/>
      <c r="R3310" s="5"/>
    </row>
    <row r="3311" spans="13:18" x14ac:dyDescent="0.35">
      <c r="M3311" s="5"/>
      <c r="N3311" s="5"/>
      <c r="Q3311" s="5"/>
      <c r="R3311" s="5"/>
    </row>
    <row r="3312" spans="13:18" x14ac:dyDescent="0.35">
      <c r="M3312" s="5"/>
      <c r="N3312" s="5"/>
      <c r="Q3312" s="5"/>
      <c r="R3312" s="5"/>
    </row>
    <row r="3313" spans="13:18" x14ac:dyDescent="0.35">
      <c r="M3313" s="5"/>
      <c r="N3313" s="5"/>
      <c r="Q3313" s="5"/>
      <c r="R3313" s="5"/>
    </row>
    <row r="3314" spans="13:18" x14ac:dyDescent="0.35">
      <c r="M3314" s="5"/>
      <c r="N3314" s="5"/>
      <c r="Q3314" s="5"/>
      <c r="R3314" s="5"/>
    </row>
    <row r="3315" spans="13:18" x14ac:dyDescent="0.35">
      <c r="M3315" s="5"/>
      <c r="N3315" s="5"/>
      <c r="Q3315" s="5"/>
      <c r="R3315" s="5"/>
    </row>
    <row r="3316" spans="13:18" x14ac:dyDescent="0.35">
      <c r="M3316" s="5"/>
      <c r="N3316" s="5"/>
      <c r="Q3316" s="5"/>
      <c r="R3316" s="5"/>
    </row>
    <row r="3317" spans="13:18" x14ac:dyDescent="0.35">
      <c r="M3317" s="5"/>
      <c r="N3317" s="5"/>
      <c r="Q3317" s="5"/>
      <c r="R3317" s="5"/>
    </row>
    <row r="3318" spans="13:18" x14ac:dyDescent="0.35">
      <c r="M3318" s="5"/>
      <c r="N3318" s="5"/>
      <c r="Q3318" s="5"/>
      <c r="R3318" s="5"/>
    </row>
    <row r="3319" spans="13:18" x14ac:dyDescent="0.35">
      <c r="M3319" s="5"/>
      <c r="N3319" s="5"/>
      <c r="Q3319" s="5"/>
      <c r="R3319" s="5"/>
    </row>
    <row r="3320" spans="13:18" x14ac:dyDescent="0.35">
      <c r="M3320" s="5"/>
      <c r="N3320" s="5"/>
      <c r="Q3320" s="5"/>
      <c r="R3320" s="5"/>
    </row>
    <row r="3321" spans="13:18" x14ac:dyDescent="0.35">
      <c r="M3321" s="5"/>
      <c r="N3321" s="5"/>
      <c r="Q3321" s="5"/>
      <c r="R3321" s="5"/>
    </row>
    <row r="3322" spans="13:18" x14ac:dyDescent="0.35">
      <c r="M3322" s="5"/>
      <c r="N3322" s="5"/>
      <c r="Q3322" s="5"/>
      <c r="R3322" s="5"/>
    </row>
    <row r="3323" spans="13:18" x14ac:dyDescent="0.35">
      <c r="M3323" s="5"/>
      <c r="N3323" s="5"/>
      <c r="Q3323" s="5"/>
      <c r="R3323" s="5"/>
    </row>
    <row r="3324" spans="13:18" x14ac:dyDescent="0.35">
      <c r="M3324" s="5"/>
      <c r="N3324" s="5"/>
      <c r="Q3324" s="5"/>
      <c r="R3324" s="5"/>
    </row>
    <row r="3325" spans="13:18" x14ac:dyDescent="0.35">
      <c r="M3325" s="5"/>
      <c r="N3325" s="5"/>
      <c r="Q3325" s="5"/>
      <c r="R3325" s="5"/>
    </row>
    <row r="3326" spans="13:18" x14ac:dyDescent="0.35">
      <c r="M3326" s="5"/>
      <c r="N3326" s="5"/>
      <c r="Q3326" s="5"/>
      <c r="R3326" s="5"/>
    </row>
    <row r="3327" spans="13:18" x14ac:dyDescent="0.35">
      <c r="M3327" s="5"/>
      <c r="N3327" s="5"/>
      <c r="Q3327" s="5"/>
      <c r="R3327" s="5"/>
    </row>
    <row r="3328" spans="13:18" x14ac:dyDescent="0.35">
      <c r="M3328" s="5"/>
      <c r="N3328" s="5"/>
      <c r="Q3328" s="5"/>
      <c r="R3328" s="5"/>
    </row>
    <row r="3329" spans="13:18" x14ac:dyDescent="0.35">
      <c r="M3329" s="5"/>
      <c r="N3329" s="5"/>
      <c r="Q3329" s="5"/>
      <c r="R3329" s="5"/>
    </row>
    <row r="3330" spans="13:18" x14ac:dyDescent="0.35">
      <c r="M3330" s="5"/>
      <c r="N3330" s="5"/>
      <c r="Q3330" s="5"/>
      <c r="R3330" s="5"/>
    </row>
    <row r="3331" spans="13:18" x14ac:dyDescent="0.35">
      <c r="M3331" s="5"/>
      <c r="N3331" s="5"/>
      <c r="Q3331" s="5"/>
      <c r="R3331" s="5"/>
    </row>
    <row r="3332" spans="13:18" x14ac:dyDescent="0.35">
      <c r="M3332" s="5"/>
      <c r="N3332" s="5"/>
      <c r="Q3332" s="5"/>
      <c r="R3332" s="5"/>
    </row>
    <row r="3333" spans="13:18" x14ac:dyDescent="0.35">
      <c r="M3333" s="5"/>
      <c r="N3333" s="5"/>
      <c r="Q3333" s="5"/>
      <c r="R3333" s="5"/>
    </row>
    <row r="3334" spans="13:18" x14ac:dyDescent="0.35">
      <c r="M3334" s="5"/>
      <c r="N3334" s="5"/>
      <c r="Q3334" s="5"/>
      <c r="R3334" s="5"/>
    </row>
    <row r="3335" spans="13:18" x14ac:dyDescent="0.35">
      <c r="M3335" s="5"/>
      <c r="N3335" s="5"/>
      <c r="Q3335" s="5"/>
      <c r="R3335" s="5"/>
    </row>
    <row r="3336" spans="13:18" x14ac:dyDescent="0.35">
      <c r="M3336" s="5"/>
      <c r="N3336" s="5"/>
      <c r="Q3336" s="5"/>
      <c r="R3336" s="5"/>
    </row>
    <row r="3337" spans="13:18" x14ac:dyDescent="0.35">
      <c r="M3337" s="5"/>
      <c r="N3337" s="5"/>
      <c r="Q3337" s="5"/>
      <c r="R3337" s="5"/>
    </row>
    <row r="3338" spans="13:18" x14ac:dyDescent="0.35">
      <c r="M3338" s="5"/>
      <c r="N3338" s="5"/>
      <c r="Q3338" s="5"/>
      <c r="R3338" s="5"/>
    </row>
    <row r="3339" spans="13:18" x14ac:dyDescent="0.35">
      <c r="M3339" s="5"/>
      <c r="N3339" s="5"/>
      <c r="Q3339" s="5"/>
      <c r="R3339" s="5"/>
    </row>
    <row r="3340" spans="13:18" x14ac:dyDescent="0.35">
      <c r="M3340" s="5"/>
      <c r="N3340" s="5"/>
      <c r="Q3340" s="5"/>
      <c r="R3340" s="5"/>
    </row>
    <row r="3341" spans="13:18" x14ac:dyDescent="0.35">
      <c r="M3341" s="5"/>
      <c r="N3341" s="5"/>
      <c r="Q3341" s="5"/>
      <c r="R3341" s="5"/>
    </row>
    <row r="3342" spans="13:18" x14ac:dyDescent="0.35">
      <c r="M3342" s="5"/>
      <c r="N3342" s="5"/>
      <c r="Q3342" s="5"/>
      <c r="R3342" s="5"/>
    </row>
    <row r="3343" spans="13:18" x14ac:dyDescent="0.35">
      <c r="M3343" s="5"/>
      <c r="N3343" s="5"/>
      <c r="Q3343" s="5"/>
      <c r="R3343" s="5"/>
    </row>
    <row r="3344" spans="13:18" x14ac:dyDescent="0.35">
      <c r="M3344" s="5"/>
      <c r="N3344" s="5"/>
      <c r="Q3344" s="5"/>
      <c r="R3344" s="5"/>
    </row>
    <row r="3345" spans="13:18" x14ac:dyDescent="0.35">
      <c r="M3345" s="5"/>
      <c r="N3345" s="5"/>
      <c r="Q3345" s="5"/>
      <c r="R3345" s="5"/>
    </row>
    <row r="3346" spans="13:18" x14ac:dyDescent="0.35">
      <c r="M3346" s="5"/>
      <c r="N3346" s="5"/>
      <c r="Q3346" s="5"/>
      <c r="R3346" s="5"/>
    </row>
    <row r="3347" spans="13:18" x14ac:dyDescent="0.35">
      <c r="M3347" s="5"/>
      <c r="N3347" s="5"/>
      <c r="Q3347" s="5"/>
      <c r="R3347" s="5"/>
    </row>
    <row r="3348" spans="13:18" x14ac:dyDescent="0.35">
      <c r="M3348" s="5"/>
      <c r="N3348" s="5"/>
      <c r="Q3348" s="5"/>
      <c r="R3348" s="5"/>
    </row>
    <row r="3349" spans="13:18" x14ac:dyDescent="0.35">
      <c r="M3349" s="5"/>
      <c r="N3349" s="5"/>
      <c r="Q3349" s="5"/>
      <c r="R3349" s="5"/>
    </row>
    <row r="3350" spans="13:18" x14ac:dyDescent="0.35">
      <c r="M3350" s="5"/>
      <c r="N3350" s="5"/>
      <c r="Q3350" s="5"/>
      <c r="R3350" s="5"/>
    </row>
    <row r="3351" spans="13:18" x14ac:dyDescent="0.35">
      <c r="M3351" s="5"/>
      <c r="N3351" s="5"/>
      <c r="Q3351" s="5"/>
      <c r="R3351" s="5"/>
    </row>
    <row r="3352" spans="13:18" x14ac:dyDescent="0.35">
      <c r="M3352" s="5"/>
      <c r="N3352" s="5"/>
      <c r="Q3352" s="5"/>
      <c r="R3352" s="5"/>
    </row>
    <row r="3353" spans="13:18" x14ac:dyDescent="0.35">
      <c r="M3353" s="5"/>
      <c r="N3353" s="5"/>
      <c r="Q3353" s="5"/>
      <c r="R3353" s="5"/>
    </row>
    <row r="3354" spans="13:18" x14ac:dyDescent="0.35">
      <c r="M3354" s="5"/>
      <c r="N3354" s="5"/>
      <c r="Q3354" s="5"/>
      <c r="R3354" s="5"/>
    </row>
    <row r="3355" spans="13:18" x14ac:dyDescent="0.35">
      <c r="M3355" s="5"/>
      <c r="N3355" s="5"/>
      <c r="Q3355" s="5"/>
      <c r="R3355" s="5"/>
    </row>
    <row r="3356" spans="13:18" x14ac:dyDescent="0.35">
      <c r="M3356" s="5"/>
      <c r="N3356" s="5"/>
      <c r="Q3356" s="5"/>
      <c r="R3356" s="5"/>
    </row>
    <row r="3357" spans="13:18" x14ac:dyDescent="0.35">
      <c r="M3357" s="5"/>
      <c r="N3357" s="5"/>
      <c r="Q3357" s="5"/>
      <c r="R3357" s="5"/>
    </row>
    <row r="3358" spans="13:18" x14ac:dyDescent="0.35">
      <c r="M3358" s="5"/>
      <c r="N3358" s="5"/>
      <c r="Q3358" s="5"/>
      <c r="R3358" s="5"/>
    </row>
    <row r="3359" spans="13:18" x14ac:dyDescent="0.35">
      <c r="M3359" s="5"/>
      <c r="N3359" s="5"/>
      <c r="Q3359" s="5"/>
      <c r="R3359" s="5"/>
    </row>
    <row r="3360" spans="13:18" x14ac:dyDescent="0.35">
      <c r="M3360" s="5"/>
      <c r="N3360" s="5"/>
      <c r="Q3360" s="5"/>
      <c r="R3360" s="5"/>
    </row>
    <row r="3361" spans="13:18" x14ac:dyDescent="0.35">
      <c r="M3361" s="5"/>
      <c r="N3361" s="5"/>
      <c r="Q3361" s="5"/>
      <c r="R3361" s="5"/>
    </row>
    <row r="3362" spans="13:18" x14ac:dyDescent="0.35">
      <c r="M3362" s="5"/>
      <c r="N3362" s="5"/>
      <c r="Q3362" s="5"/>
      <c r="R3362" s="5"/>
    </row>
    <row r="3363" spans="13:18" x14ac:dyDescent="0.35">
      <c r="M3363" s="5"/>
      <c r="N3363" s="5"/>
      <c r="Q3363" s="5"/>
      <c r="R3363" s="5"/>
    </row>
    <row r="3364" spans="13:18" x14ac:dyDescent="0.35">
      <c r="M3364" s="5"/>
      <c r="N3364" s="5"/>
      <c r="Q3364" s="5"/>
      <c r="R3364" s="5"/>
    </row>
    <row r="3365" spans="13:18" x14ac:dyDescent="0.35">
      <c r="M3365" s="5"/>
      <c r="N3365" s="5"/>
      <c r="Q3365" s="5"/>
      <c r="R3365" s="5"/>
    </row>
    <row r="3366" spans="13:18" x14ac:dyDescent="0.35">
      <c r="M3366" s="5"/>
      <c r="N3366" s="5"/>
      <c r="Q3366" s="5"/>
      <c r="R3366" s="5"/>
    </row>
    <row r="3367" spans="13:18" x14ac:dyDescent="0.35">
      <c r="M3367" s="5"/>
      <c r="N3367" s="5"/>
      <c r="Q3367" s="5"/>
      <c r="R3367" s="5"/>
    </row>
    <row r="3368" spans="13:18" x14ac:dyDescent="0.35">
      <c r="M3368" s="5"/>
      <c r="N3368" s="5"/>
      <c r="Q3368" s="5"/>
      <c r="R3368" s="5"/>
    </row>
    <row r="3369" spans="13:18" x14ac:dyDescent="0.35">
      <c r="M3369" s="5"/>
      <c r="N3369" s="5"/>
      <c r="Q3369" s="5"/>
      <c r="R3369" s="5"/>
    </row>
    <row r="3370" spans="13:18" x14ac:dyDescent="0.35">
      <c r="M3370" s="5"/>
      <c r="N3370" s="5"/>
      <c r="Q3370" s="5"/>
      <c r="R3370" s="5"/>
    </row>
    <row r="3371" spans="13:18" x14ac:dyDescent="0.35">
      <c r="M3371" s="5"/>
      <c r="N3371" s="5"/>
      <c r="Q3371" s="5"/>
      <c r="R3371" s="5"/>
    </row>
    <row r="3372" spans="13:18" x14ac:dyDescent="0.35">
      <c r="M3372" s="5"/>
      <c r="N3372" s="5"/>
      <c r="Q3372" s="5"/>
      <c r="R3372" s="5"/>
    </row>
    <row r="3373" spans="13:18" x14ac:dyDescent="0.35">
      <c r="M3373" s="5"/>
      <c r="N3373" s="5"/>
      <c r="Q3373" s="5"/>
      <c r="R3373" s="5"/>
    </row>
    <row r="3374" spans="13:18" x14ac:dyDescent="0.35">
      <c r="M3374" s="5"/>
      <c r="N3374" s="5"/>
      <c r="Q3374" s="5"/>
      <c r="R3374" s="5"/>
    </row>
    <row r="3375" spans="13:18" x14ac:dyDescent="0.35">
      <c r="M3375" s="5"/>
      <c r="N3375" s="5"/>
      <c r="Q3375" s="5"/>
      <c r="R3375" s="5"/>
    </row>
    <row r="3376" spans="13:18" x14ac:dyDescent="0.35">
      <c r="M3376" s="5"/>
      <c r="N3376" s="5"/>
      <c r="Q3376" s="5"/>
      <c r="R3376" s="5"/>
    </row>
    <row r="3377" spans="13:18" x14ac:dyDescent="0.35">
      <c r="M3377" s="5"/>
      <c r="N3377" s="5"/>
      <c r="Q3377" s="5"/>
      <c r="R3377" s="5"/>
    </row>
    <row r="3378" spans="13:18" x14ac:dyDescent="0.35">
      <c r="M3378" s="5"/>
      <c r="N3378" s="5"/>
      <c r="Q3378" s="5"/>
      <c r="R3378" s="5"/>
    </row>
    <row r="3379" spans="13:18" x14ac:dyDescent="0.35">
      <c r="M3379" s="5"/>
      <c r="N3379" s="5"/>
      <c r="Q3379" s="5"/>
      <c r="R3379" s="5"/>
    </row>
    <row r="3380" spans="13:18" x14ac:dyDescent="0.35">
      <c r="M3380" s="5"/>
      <c r="N3380" s="5"/>
      <c r="Q3380" s="5"/>
      <c r="R3380" s="5"/>
    </row>
    <row r="3381" spans="13:18" x14ac:dyDescent="0.35">
      <c r="M3381" s="5"/>
      <c r="N3381" s="5"/>
      <c r="Q3381" s="5"/>
      <c r="R3381" s="5"/>
    </row>
    <row r="3382" spans="13:18" x14ac:dyDescent="0.35">
      <c r="M3382" s="5"/>
      <c r="N3382" s="5"/>
      <c r="Q3382" s="5"/>
      <c r="R3382" s="5"/>
    </row>
    <row r="3383" spans="13:18" x14ac:dyDescent="0.35">
      <c r="M3383" s="5"/>
      <c r="N3383" s="5"/>
      <c r="Q3383" s="5"/>
      <c r="R3383" s="5"/>
    </row>
    <row r="3384" spans="13:18" x14ac:dyDescent="0.35">
      <c r="M3384" s="5"/>
      <c r="N3384" s="5"/>
      <c r="Q3384" s="5"/>
      <c r="R3384" s="5"/>
    </row>
    <row r="3385" spans="13:18" x14ac:dyDescent="0.35">
      <c r="M3385" s="5"/>
      <c r="N3385" s="5"/>
      <c r="Q3385" s="5"/>
      <c r="R3385" s="5"/>
    </row>
    <row r="3386" spans="13:18" x14ac:dyDescent="0.35">
      <c r="M3386" s="5"/>
      <c r="N3386" s="5"/>
      <c r="Q3386" s="5"/>
      <c r="R3386" s="5"/>
    </row>
    <row r="3387" spans="13:18" x14ac:dyDescent="0.35">
      <c r="M3387" s="5"/>
      <c r="N3387" s="5"/>
      <c r="Q3387" s="5"/>
      <c r="R3387" s="5"/>
    </row>
    <row r="3388" spans="13:18" x14ac:dyDescent="0.35">
      <c r="M3388" s="5"/>
      <c r="N3388" s="5"/>
      <c r="Q3388" s="5"/>
      <c r="R3388" s="5"/>
    </row>
    <row r="3389" spans="13:18" x14ac:dyDescent="0.35">
      <c r="M3389" s="5"/>
      <c r="N3389" s="5"/>
      <c r="Q3389" s="5"/>
      <c r="R3389" s="5"/>
    </row>
    <row r="3390" spans="13:18" x14ac:dyDescent="0.35">
      <c r="M3390" s="5"/>
      <c r="N3390" s="5"/>
      <c r="Q3390" s="5"/>
      <c r="R3390" s="5"/>
    </row>
    <row r="3391" spans="13:18" x14ac:dyDescent="0.35">
      <c r="M3391" s="5"/>
      <c r="N3391" s="5"/>
      <c r="Q3391" s="5"/>
      <c r="R3391" s="5"/>
    </row>
    <row r="3392" spans="13:18" x14ac:dyDescent="0.35">
      <c r="M3392" s="5"/>
      <c r="N3392" s="5"/>
      <c r="Q3392" s="5"/>
      <c r="R3392" s="5"/>
    </row>
    <row r="3393" spans="13:18" x14ac:dyDescent="0.35">
      <c r="M3393" s="5"/>
      <c r="N3393" s="5"/>
      <c r="Q3393" s="5"/>
      <c r="R3393" s="5"/>
    </row>
    <row r="3394" spans="13:18" x14ac:dyDescent="0.35">
      <c r="M3394" s="5"/>
      <c r="N3394" s="5"/>
      <c r="Q3394" s="5"/>
      <c r="R3394" s="5"/>
    </row>
    <row r="3395" spans="13:18" x14ac:dyDescent="0.35">
      <c r="M3395" s="5"/>
      <c r="N3395" s="5"/>
      <c r="Q3395" s="5"/>
      <c r="R3395" s="5"/>
    </row>
    <row r="3396" spans="13:18" x14ac:dyDescent="0.35">
      <c r="M3396" s="5"/>
      <c r="N3396" s="5"/>
      <c r="Q3396" s="5"/>
      <c r="R3396" s="5"/>
    </row>
    <row r="3397" spans="13:18" x14ac:dyDescent="0.35">
      <c r="M3397" s="5"/>
      <c r="N3397" s="5"/>
      <c r="Q3397" s="5"/>
      <c r="R3397" s="5"/>
    </row>
    <row r="3398" spans="13:18" x14ac:dyDescent="0.35">
      <c r="M3398" s="5"/>
      <c r="N3398" s="5"/>
      <c r="Q3398" s="5"/>
      <c r="R3398" s="5"/>
    </row>
    <row r="3399" spans="13:18" x14ac:dyDescent="0.35">
      <c r="M3399" s="5"/>
      <c r="N3399" s="5"/>
      <c r="Q3399" s="5"/>
      <c r="R3399" s="5"/>
    </row>
    <row r="3400" spans="13:18" x14ac:dyDescent="0.35">
      <c r="M3400" s="5"/>
      <c r="N3400" s="5"/>
      <c r="Q3400" s="5"/>
      <c r="R3400" s="5"/>
    </row>
    <row r="3401" spans="13:18" x14ac:dyDescent="0.35">
      <c r="M3401" s="5"/>
      <c r="N3401" s="5"/>
      <c r="Q3401" s="5"/>
      <c r="R3401" s="5"/>
    </row>
    <row r="3402" spans="13:18" x14ac:dyDescent="0.35">
      <c r="M3402" s="5"/>
      <c r="N3402" s="5"/>
      <c r="Q3402" s="5"/>
      <c r="R3402" s="5"/>
    </row>
    <row r="3403" spans="13:18" x14ac:dyDescent="0.35">
      <c r="M3403" s="5"/>
      <c r="N3403" s="5"/>
      <c r="Q3403" s="5"/>
      <c r="R3403" s="5"/>
    </row>
    <row r="3404" spans="13:18" x14ac:dyDescent="0.35">
      <c r="M3404" s="5"/>
      <c r="N3404" s="5"/>
      <c r="Q3404" s="5"/>
      <c r="R3404" s="5"/>
    </row>
    <row r="3405" spans="13:18" x14ac:dyDescent="0.35">
      <c r="M3405" s="5"/>
      <c r="N3405" s="5"/>
      <c r="Q3405" s="5"/>
      <c r="R3405" s="5"/>
    </row>
    <row r="3406" spans="13:18" x14ac:dyDescent="0.35">
      <c r="M3406" s="5"/>
      <c r="N3406" s="5"/>
      <c r="Q3406" s="5"/>
      <c r="R3406" s="5"/>
    </row>
    <row r="3407" spans="13:18" x14ac:dyDescent="0.35">
      <c r="M3407" s="5"/>
      <c r="N3407" s="5"/>
      <c r="Q3407" s="5"/>
      <c r="R3407" s="5"/>
    </row>
    <row r="3408" spans="13:18" x14ac:dyDescent="0.35">
      <c r="M3408" s="5"/>
      <c r="N3408" s="5"/>
      <c r="Q3408" s="5"/>
      <c r="R3408" s="5"/>
    </row>
    <row r="3409" spans="13:18" x14ac:dyDescent="0.35">
      <c r="M3409" s="5"/>
      <c r="N3409" s="5"/>
      <c r="Q3409" s="5"/>
      <c r="R3409" s="5"/>
    </row>
    <row r="3410" spans="13:18" x14ac:dyDescent="0.35">
      <c r="M3410" s="5"/>
      <c r="N3410" s="5"/>
      <c r="Q3410" s="5"/>
      <c r="R3410" s="5"/>
    </row>
    <row r="3411" spans="13:18" x14ac:dyDescent="0.35">
      <c r="M3411" s="5"/>
      <c r="N3411" s="5"/>
      <c r="Q3411" s="5"/>
      <c r="R3411" s="5"/>
    </row>
    <row r="3412" spans="13:18" x14ac:dyDescent="0.35">
      <c r="M3412" s="5"/>
      <c r="N3412" s="5"/>
      <c r="Q3412" s="5"/>
      <c r="R3412" s="5"/>
    </row>
    <row r="3413" spans="13:18" x14ac:dyDescent="0.35">
      <c r="M3413" s="5"/>
      <c r="N3413" s="5"/>
      <c r="Q3413" s="5"/>
      <c r="R3413" s="5"/>
    </row>
    <row r="3414" spans="13:18" x14ac:dyDescent="0.35">
      <c r="M3414" s="5"/>
      <c r="N3414" s="5"/>
      <c r="Q3414" s="5"/>
      <c r="R3414" s="5"/>
    </row>
    <row r="3415" spans="13:18" x14ac:dyDescent="0.35">
      <c r="M3415" s="5"/>
      <c r="N3415" s="5"/>
      <c r="Q3415" s="5"/>
      <c r="R3415" s="5"/>
    </row>
    <row r="3416" spans="13:18" x14ac:dyDescent="0.35">
      <c r="M3416" s="5"/>
      <c r="N3416" s="5"/>
      <c r="Q3416" s="5"/>
      <c r="R3416" s="5"/>
    </row>
    <row r="3417" spans="13:18" x14ac:dyDescent="0.35">
      <c r="M3417" s="5"/>
      <c r="N3417" s="5"/>
      <c r="Q3417" s="5"/>
      <c r="R3417" s="5"/>
    </row>
    <row r="3418" spans="13:18" x14ac:dyDescent="0.35">
      <c r="M3418" s="5"/>
      <c r="N3418" s="5"/>
      <c r="Q3418" s="5"/>
      <c r="R3418" s="5"/>
    </row>
    <row r="3419" spans="13:18" x14ac:dyDescent="0.35">
      <c r="M3419" s="5"/>
      <c r="N3419" s="5"/>
      <c r="Q3419" s="5"/>
      <c r="R3419" s="5"/>
    </row>
    <row r="3420" spans="13:18" x14ac:dyDescent="0.35">
      <c r="M3420" s="5"/>
      <c r="N3420" s="5"/>
      <c r="Q3420" s="5"/>
      <c r="R3420" s="5"/>
    </row>
    <row r="3421" spans="13:18" x14ac:dyDescent="0.35">
      <c r="M3421" s="5"/>
      <c r="N3421" s="5"/>
      <c r="Q3421" s="5"/>
      <c r="R3421" s="5"/>
    </row>
    <row r="3422" spans="13:18" x14ac:dyDescent="0.35">
      <c r="M3422" s="5"/>
      <c r="N3422" s="5"/>
      <c r="Q3422" s="5"/>
      <c r="R3422" s="5"/>
    </row>
    <row r="3423" spans="13:18" x14ac:dyDescent="0.35">
      <c r="M3423" s="5"/>
      <c r="N3423" s="5"/>
      <c r="Q3423" s="5"/>
      <c r="R3423" s="5"/>
    </row>
    <row r="3424" spans="13:18" x14ac:dyDescent="0.35">
      <c r="M3424" s="5"/>
      <c r="N3424" s="5"/>
      <c r="Q3424" s="5"/>
      <c r="R3424" s="5"/>
    </row>
    <row r="3425" spans="13:18" x14ac:dyDescent="0.35">
      <c r="M3425" s="5"/>
      <c r="N3425" s="5"/>
      <c r="Q3425" s="5"/>
      <c r="R3425" s="5"/>
    </row>
    <row r="3426" spans="13:18" x14ac:dyDescent="0.35">
      <c r="M3426" s="5"/>
      <c r="N3426" s="5"/>
      <c r="Q3426" s="5"/>
      <c r="R3426" s="5"/>
    </row>
    <row r="3427" spans="13:18" x14ac:dyDescent="0.35">
      <c r="M3427" s="5"/>
      <c r="N3427" s="5"/>
      <c r="Q3427" s="5"/>
      <c r="R3427" s="5"/>
    </row>
    <row r="3428" spans="13:18" x14ac:dyDescent="0.35">
      <c r="M3428" s="5"/>
      <c r="N3428" s="5"/>
      <c r="Q3428" s="5"/>
      <c r="R3428" s="5"/>
    </row>
    <row r="3429" spans="13:18" x14ac:dyDescent="0.35">
      <c r="M3429" s="5"/>
      <c r="N3429" s="5"/>
      <c r="Q3429" s="5"/>
      <c r="R3429" s="5"/>
    </row>
    <row r="3430" spans="13:18" x14ac:dyDescent="0.35">
      <c r="M3430" s="5"/>
      <c r="N3430" s="5"/>
      <c r="Q3430" s="5"/>
      <c r="R3430" s="5"/>
    </row>
    <row r="3431" spans="13:18" x14ac:dyDescent="0.35">
      <c r="M3431" s="5"/>
      <c r="N3431" s="5"/>
      <c r="Q3431" s="5"/>
      <c r="R3431" s="5"/>
    </row>
    <row r="3432" spans="13:18" x14ac:dyDescent="0.35">
      <c r="M3432" s="5"/>
      <c r="N3432" s="5"/>
      <c r="Q3432" s="5"/>
      <c r="R3432" s="5"/>
    </row>
    <row r="3433" spans="13:18" x14ac:dyDescent="0.35">
      <c r="M3433" s="5"/>
      <c r="N3433" s="5"/>
      <c r="Q3433" s="5"/>
      <c r="R3433" s="5"/>
    </row>
    <row r="3434" spans="13:18" x14ac:dyDescent="0.35">
      <c r="M3434" s="5"/>
      <c r="N3434" s="5"/>
      <c r="Q3434" s="5"/>
      <c r="R3434" s="5"/>
    </row>
    <row r="3435" spans="13:18" x14ac:dyDescent="0.35">
      <c r="M3435" s="5"/>
      <c r="N3435" s="5"/>
      <c r="Q3435" s="5"/>
      <c r="R3435" s="5"/>
    </row>
    <row r="3436" spans="13:18" x14ac:dyDescent="0.35">
      <c r="M3436" s="5"/>
      <c r="N3436" s="5"/>
      <c r="Q3436" s="5"/>
      <c r="R3436" s="5"/>
    </row>
    <row r="3437" spans="13:18" x14ac:dyDescent="0.35">
      <c r="M3437" s="5"/>
      <c r="N3437" s="5"/>
      <c r="Q3437" s="5"/>
      <c r="R3437" s="5"/>
    </row>
    <row r="3438" spans="13:18" x14ac:dyDescent="0.35">
      <c r="M3438" s="5"/>
      <c r="N3438" s="5"/>
      <c r="Q3438" s="5"/>
      <c r="R3438" s="5"/>
    </row>
    <row r="3439" spans="13:18" x14ac:dyDescent="0.35">
      <c r="M3439" s="5"/>
      <c r="N3439" s="5"/>
      <c r="Q3439" s="5"/>
      <c r="R3439" s="5"/>
    </row>
    <row r="3440" spans="13:18" x14ac:dyDescent="0.35">
      <c r="M3440" s="5"/>
      <c r="N3440" s="5"/>
      <c r="Q3440" s="5"/>
      <c r="R3440" s="5"/>
    </row>
    <row r="3441" spans="13:18" x14ac:dyDescent="0.35">
      <c r="M3441" s="5"/>
      <c r="N3441" s="5"/>
      <c r="Q3441" s="5"/>
      <c r="R3441" s="5"/>
    </row>
    <row r="3442" spans="13:18" x14ac:dyDescent="0.35">
      <c r="M3442" s="5"/>
      <c r="N3442" s="5"/>
      <c r="Q3442" s="5"/>
      <c r="R3442" s="5"/>
    </row>
    <row r="3443" spans="13:18" x14ac:dyDescent="0.35">
      <c r="M3443" s="5"/>
      <c r="N3443" s="5"/>
      <c r="Q3443" s="5"/>
      <c r="R3443" s="5"/>
    </row>
    <row r="3444" spans="13:18" x14ac:dyDescent="0.35">
      <c r="M3444" s="5"/>
      <c r="N3444" s="5"/>
      <c r="Q3444" s="5"/>
      <c r="R3444" s="5"/>
    </row>
    <row r="3445" spans="13:18" x14ac:dyDescent="0.35">
      <c r="M3445" s="5"/>
      <c r="N3445" s="5"/>
      <c r="Q3445" s="5"/>
      <c r="R3445" s="5"/>
    </row>
    <row r="3446" spans="13:18" x14ac:dyDescent="0.35">
      <c r="M3446" s="5"/>
      <c r="N3446" s="5"/>
      <c r="Q3446" s="5"/>
      <c r="R3446" s="5"/>
    </row>
    <row r="3447" spans="13:18" x14ac:dyDescent="0.35">
      <c r="M3447" s="5"/>
      <c r="N3447" s="5"/>
      <c r="Q3447" s="5"/>
      <c r="R3447" s="5"/>
    </row>
    <row r="3448" spans="13:18" x14ac:dyDescent="0.35">
      <c r="M3448" s="5"/>
      <c r="N3448" s="5"/>
      <c r="Q3448" s="5"/>
      <c r="R3448" s="5"/>
    </row>
    <row r="3449" spans="13:18" x14ac:dyDescent="0.35">
      <c r="M3449" s="5"/>
      <c r="N3449" s="5"/>
      <c r="Q3449" s="5"/>
      <c r="R3449" s="5"/>
    </row>
    <row r="3450" spans="13:18" x14ac:dyDescent="0.35">
      <c r="M3450" s="5"/>
      <c r="N3450" s="5"/>
      <c r="Q3450" s="5"/>
      <c r="R3450" s="5"/>
    </row>
    <row r="3451" spans="13:18" x14ac:dyDescent="0.35">
      <c r="M3451" s="5"/>
      <c r="N3451" s="5"/>
      <c r="Q3451" s="5"/>
      <c r="R3451" s="5"/>
    </row>
    <row r="3452" spans="13:18" x14ac:dyDescent="0.35">
      <c r="M3452" s="5"/>
      <c r="N3452" s="5"/>
      <c r="Q3452" s="5"/>
      <c r="R3452" s="5"/>
    </row>
    <row r="3453" spans="13:18" x14ac:dyDescent="0.35">
      <c r="M3453" s="5"/>
      <c r="N3453" s="5"/>
      <c r="Q3453" s="5"/>
      <c r="R3453" s="5"/>
    </row>
    <row r="3454" spans="13:18" x14ac:dyDescent="0.35">
      <c r="M3454" s="5"/>
      <c r="N3454" s="5"/>
      <c r="Q3454" s="5"/>
      <c r="R3454" s="5"/>
    </row>
    <row r="3455" spans="13:18" x14ac:dyDescent="0.35">
      <c r="M3455" s="5"/>
      <c r="N3455" s="5"/>
      <c r="Q3455" s="5"/>
      <c r="R3455" s="5"/>
    </row>
    <row r="3456" spans="13:18" x14ac:dyDescent="0.35">
      <c r="M3456" s="5"/>
      <c r="N3456" s="5"/>
      <c r="Q3456" s="5"/>
      <c r="R3456" s="5"/>
    </row>
    <row r="3457" spans="13:18" x14ac:dyDescent="0.35">
      <c r="M3457" s="5"/>
      <c r="N3457" s="5"/>
      <c r="Q3457" s="5"/>
      <c r="R3457" s="5"/>
    </row>
    <row r="3458" spans="13:18" x14ac:dyDescent="0.35">
      <c r="M3458" s="5"/>
      <c r="N3458" s="5"/>
      <c r="Q3458" s="5"/>
      <c r="R3458" s="5"/>
    </row>
    <row r="3459" spans="13:18" x14ac:dyDescent="0.35">
      <c r="M3459" s="5"/>
      <c r="N3459" s="5"/>
      <c r="Q3459" s="5"/>
      <c r="R3459" s="5"/>
    </row>
    <row r="3460" spans="13:18" x14ac:dyDescent="0.35">
      <c r="M3460" s="5"/>
      <c r="N3460" s="5"/>
      <c r="Q3460" s="5"/>
      <c r="R3460" s="5"/>
    </row>
    <row r="3461" spans="13:18" x14ac:dyDescent="0.35">
      <c r="M3461" s="5"/>
      <c r="N3461" s="5"/>
      <c r="Q3461" s="5"/>
      <c r="R3461" s="5"/>
    </row>
    <row r="3462" spans="13:18" x14ac:dyDescent="0.35">
      <c r="M3462" s="5"/>
      <c r="N3462" s="5"/>
      <c r="Q3462" s="5"/>
      <c r="R3462" s="5"/>
    </row>
    <row r="3463" spans="13:18" x14ac:dyDescent="0.35">
      <c r="M3463" s="5"/>
      <c r="N3463" s="5"/>
      <c r="Q3463" s="5"/>
      <c r="R3463" s="5"/>
    </row>
    <row r="3464" spans="13:18" x14ac:dyDescent="0.35">
      <c r="M3464" s="5"/>
      <c r="N3464" s="5"/>
      <c r="Q3464" s="5"/>
      <c r="R3464" s="5"/>
    </row>
    <row r="3465" spans="13:18" x14ac:dyDescent="0.35">
      <c r="M3465" s="5"/>
      <c r="N3465" s="5"/>
      <c r="Q3465" s="5"/>
      <c r="R3465" s="5"/>
    </row>
    <row r="3466" spans="13:18" x14ac:dyDescent="0.35">
      <c r="M3466" s="5"/>
      <c r="N3466" s="5"/>
      <c r="Q3466" s="5"/>
      <c r="R3466" s="5"/>
    </row>
    <row r="3467" spans="13:18" x14ac:dyDescent="0.35">
      <c r="M3467" s="5"/>
      <c r="N3467" s="5"/>
      <c r="Q3467" s="5"/>
      <c r="R3467" s="5"/>
    </row>
    <row r="3468" spans="13:18" x14ac:dyDescent="0.35">
      <c r="M3468" s="5"/>
      <c r="N3468" s="5"/>
      <c r="Q3468" s="5"/>
      <c r="R3468" s="5"/>
    </row>
    <row r="3469" spans="13:18" x14ac:dyDescent="0.35">
      <c r="M3469" s="5"/>
      <c r="N3469" s="5"/>
      <c r="Q3469" s="5"/>
      <c r="R3469" s="5"/>
    </row>
    <row r="3470" spans="13:18" x14ac:dyDescent="0.35">
      <c r="M3470" s="5"/>
      <c r="N3470" s="5"/>
      <c r="Q3470" s="5"/>
      <c r="R3470" s="5"/>
    </row>
    <row r="3471" spans="13:18" x14ac:dyDescent="0.35">
      <c r="M3471" s="5"/>
      <c r="N3471" s="5"/>
      <c r="Q3471" s="5"/>
      <c r="R3471" s="5"/>
    </row>
    <row r="3472" spans="13:18" x14ac:dyDescent="0.35">
      <c r="M3472" s="5"/>
      <c r="N3472" s="5"/>
      <c r="Q3472" s="5"/>
      <c r="R3472" s="5"/>
    </row>
    <row r="3473" spans="13:18" x14ac:dyDescent="0.35">
      <c r="M3473" s="5"/>
      <c r="N3473" s="5"/>
      <c r="Q3473" s="5"/>
      <c r="R3473" s="5"/>
    </row>
    <row r="3474" spans="13:18" x14ac:dyDescent="0.35">
      <c r="M3474" s="5"/>
      <c r="N3474" s="5"/>
      <c r="Q3474" s="5"/>
      <c r="R3474" s="5"/>
    </row>
    <row r="3475" spans="13:18" x14ac:dyDescent="0.35">
      <c r="M3475" s="5"/>
      <c r="N3475" s="5"/>
      <c r="Q3475" s="5"/>
      <c r="R3475" s="5"/>
    </row>
    <row r="3476" spans="13:18" x14ac:dyDescent="0.35">
      <c r="M3476" s="5"/>
      <c r="N3476" s="5"/>
      <c r="Q3476" s="5"/>
      <c r="R3476" s="5"/>
    </row>
    <row r="3477" spans="13:18" x14ac:dyDescent="0.35">
      <c r="M3477" s="5"/>
      <c r="N3477" s="5"/>
      <c r="Q3477" s="5"/>
      <c r="R3477" s="5"/>
    </row>
    <row r="3478" spans="13:18" x14ac:dyDescent="0.35">
      <c r="M3478" s="5"/>
      <c r="N3478" s="5"/>
      <c r="Q3478" s="5"/>
      <c r="R3478" s="5"/>
    </row>
    <row r="3479" spans="13:18" x14ac:dyDescent="0.35">
      <c r="M3479" s="5"/>
      <c r="N3479" s="5"/>
      <c r="Q3479" s="5"/>
      <c r="R3479" s="5"/>
    </row>
    <row r="3480" spans="13:18" x14ac:dyDescent="0.35">
      <c r="M3480" s="5"/>
      <c r="N3480" s="5"/>
      <c r="Q3480" s="5"/>
      <c r="R3480" s="5"/>
    </row>
    <row r="3481" spans="13:18" x14ac:dyDescent="0.35">
      <c r="M3481" s="5"/>
      <c r="N3481" s="5"/>
      <c r="Q3481" s="5"/>
      <c r="R3481" s="5"/>
    </row>
    <row r="3482" spans="13:18" x14ac:dyDescent="0.35">
      <c r="M3482" s="5"/>
      <c r="N3482" s="5"/>
      <c r="Q3482" s="5"/>
      <c r="R3482" s="5"/>
    </row>
    <row r="3483" spans="13:18" x14ac:dyDescent="0.35">
      <c r="M3483" s="5"/>
      <c r="N3483" s="5"/>
      <c r="Q3483" s="5"/>
      <c r="R3483" s="5"/>
    </row>
    <row r="3484" spans="13:18" x14ac:dyDescent="0.35">
      <c r="M3484" s="5"/>
      <c r="N3484" s="5"/>
      <c r="Q3484" s="5"/>
      <c r="R3484" s="5"/>
    </row>
    <row r="3485" spans="13:18" x14ac:dyDescent="0.35">
      <c r="M3485" s="5"/>
      <c r="N3485" s="5"/>
      <c r="Q3485" s="5"/>
      <c r="R3485" s="5"/>
    </row>
    <row r="3486" spans="13:18" x14ac:dyDescent="0.35">
      <c r="M3486" s="5"/>
      <c r="N3486" s="5"/>
      <c r="Q3486" s="5"/>
      <c r="R3486" s="5"/>
    </row>
    <row r="3487" spans="13:18" x14ac:dyDescent="0.35">
      <c r="M3487" s="5"/>
      <c r="N3487" s="5"/>
      <c r="Q3487" s="5"/>
      <c r="R3487" s="5"/>
    </row>
    <row r="3488" spans="13:18" x14ac:dyDescent="0.35">
      <c r="M3488" s="5"/>
      <c r="N3488" s="5"/>
      <c r="Q3488" s="5"/>
      <c r="R3488" s="5"/>
    </row>
    <row r="3489" spans="13:18" x14ac:dyDescent="0.35">
      <c r="M3489" s="5"/>
      <c r="N3489" s="5"/>
      <c r="Q3489" s="5"/>
      <c r="R3489" s="5"/>
    </row>
    <row r="3490" spans="13:18" x14ac:dyDescent="0.35">
      <c r="M3490" s="5"/>
      <c r="N3490" s="5"/>
      <c r="Q3490" s="5"/>
      <c r="R3490" s="5"/>
    </row>
    <row r="3491" spans="13:18" x14ac:dyDescent="0.35">
      <c r="M3491" s="5"/>
      <c r="N3491" s="5"/>
      <c r="Q3491" s="5"/>
      <c r="R3491" s="5"/>
    </row>
    <row r="3492" spans="13:18" x14ac:dyDescent="0.35">
      <c r="M3492" s="5"/>
      <c r="N3492" s="5"/>
      <c r="Q3492" s="5"/>
      <c r="R3492" s="5"/>
    </row>
    <row r="3493" spans="13:18" x14ac:dyDescent="0.35">
      <c r="M3493" s="5"/>
      <c r="N3493" s="5"/>
      <c r="Q3493" s="5"/>
      <c r="R3493" s="5"/>
    </row>
    <row r="3494" spans="13:18" x14ac:dyDescent="0.35">
      <c r="M3494" s="5"/>
      <c r="N3494" s="5"/>
      <c r="Q3494" s="5"/>
      <c r="R3494" s="5"/>
    </row>
    <row r="3495" spans="13:18" x14ac:dyDescent="0.35">
      <c r="M3495" s="5"/>
      <c r="N3495" s="5"/>
      <c r="Q3495" s="5"/>
      <c r="R3495" s="5"/>
    </row>
    <row r="3496" spans="13:18" x14ac:dyDescent="0.35">
      <c r="M3496" s="5"/>
      <c r="N3496" s="5"/>
      <c r="Q3496" s="5"/>
      <c r="R3496" s="5"/>
    </row>
    <row r="3497" spans="13:18" x14ac:dyDescent="0.35">
      <c r="M3497" s="5"/>
      <c r="N3497" s="5"/>
      <c r="Q3497" s="5"/>
      <c r="R3497" s="5"/>
    </row>
    <row r="3498" spans="13:18" x14ac:dyDescent="0.35">
      <c r="M3498" s="5"/>
      <c r="N3498" s="5"/>
      <c r="Q3498" s="5"/>
      <c r="R3498" s="5"/>
    </row>
    <row r="3499" spans="13:18" x14ac:dyDescent="0.35">
      <c r="M3499" s="5"/>
      <c r="N3499" s="5"/>
      <c r="Q3499" s="5"/>
      <c r="R3499" s="5"/>
    </row>
    <row r="3500" spans="13:18" x14ac:dyDescent="0.35">
      <c r="M3500" s="5"/>
      <c r="N3500" s="5"/>
      <c r="Q3500" s="5"/>
      <c r="R3500" s="5"/>
    </row>
    <row r="3501" spans="13:18" x14ac:dyDescent="0.35">
      <c r="M3501" s="5"/>
      <c r="N3501" s="5"/>
      <c r="Q3501" s="5"/>
      <c r="R3501" s="5"/>
    </row>
    <row r="3502" spans="13:18" x14ac:dyDescent="0.35">
      <c r="M3502" s="5"/>
      <c r="N3502" s="5"/>
      <c r="Q3502" s="5"/>
      <c r="R3502" s="5"/>
    </row>
    <row r="3503" spans="13:18" x14ac:dyDescent="0.35">
      <c r="M3503" s="5"/>
      <c r="N3503" s="5"/>
      <c r="Q3503" s="5"/>
      <c r="R3503" s="5"/>
    </row>
    <row r="3504" spans="13:18" x14ac:dyDescent="0.35">
      <c r="M3504" s="5"/>
      <c r="N3504" s="5"/>
      <c r="Q3504" s="5"/>
      <c r="R3504" s="5"/>
    </row>
    <row r="3505" spans="13:18" x14ac:dyDescent="0.35">
      <c r="M3505" s="5"/>
      <c r="N3505" s="5"/>
      <c r="Q3505" s="5"/>
      <c r="R3505" s="5"/>
    </row>
    <row r="3506" spans="13:18" x14ac:dyDescent="0.35">
      <c r="M3506" s="5"/>
      <c r="N3506" s="5"/>
      <c r="Q3506" s="5"/>
      <c r="R3506" s="5"/>
    </row>
    <row r="3507" spans="13:18" x14ac:dyDescent="0.35">
      <c r="M3507" s="5"/>
      <c r="N3507" s="5"/>
      <c r="Q3507" s="5"/>
      <c r="R3507" s="5"/>
    </row>
    <row r="3508" spans="13:18" x14ac:dyDescent="0.35">
      <c r="M3508" s="5"/>
      <c r="N3508" s="5"/>
      <c r="Q3508" s="5"/>
      <c r="R3508" s="5"/>
    </row>
    <row r="3509" spans="13:18" x14ac:dyDescent="0.35">
      <c r="M3509" s="5"/>
      <c r="N3509" s="5"/>
      <c r="Q3509" s="5"/>
      <c r="R3509" s="5"/>
    </row>
    <row r="3510" spans="13:18" x14ac:dyDescent="0.35">
      <c r="M3510" s="5"/>
      <c r="N3510" s="5"/>
      <c r="Q3510" s="5"/>
      <c r="R3510" s="5"/>
    </row>
    <row r="3511" spans="13:18" x14ac:dyDescent="0.35">
      <c r="M3511" s="5"/>
      <c r="N3511" s="5"/>
      <c r="Q3511" s="5"/>
      <c r="R3511" s="5"/>
    </row>
    <row r="3512" spans="13:18" x14ac:dyDescent="0.35">
      <c r="M3512" s="5"/>
      <c r="N3512" s="5"/>
      <c r="Q3512" s="5"/>
      <c r="R3512" s="5"/>
    </row>
    <row r="3513" spans="13:18" x14ac:dyDescent="0.35">
      <c r="M3513" s="5"/>
      <c r="N3513" s="5"/>
      <c r="Q3513" s="5"/>
      <c r="R3513" s="5"/>
    </row>
    <row r="3514" spans="13:18" x14ac:dyDescent="0.35">
      <c r="M3514" s="5"/>
      <c r="N3514" s="5"/>
      <c r="Q3514" s="5"/>
      <c r="R3514" s="5"/>
    </row>
    <row r="3515" spans="13:18" x14ac:dyDescent="0.35">
      <c r="M3515" s="5"/>
      <c r="N3515" s="5"/>
      <c r="Q3515" s="5"/>
      <c r="R3515" s="5"/>
    </row>
    <row r="3516" spans="13:18" x14ac:dyDescent="0.35">
      <c r="M3516" s="5"/>
      <c r="N3516" s="5"/>
      <c r="Q3516" s="5"/>
      <c r="R3516" s="5"/>
    </row>
    <row r="3517" spans="13:18" x14ac:dyDescent="0.35">
      <c r="M3517" s="5"/>
      <c r="N3517" s="5"/>
      <c r="Q3517" s="5"/>
      <c r="R3517" s="5"/>
    </row>
    <row r="3518" spans="13:18" x14ac:dyDescent="0.35">
      <c r="M3518" s="5"/>
      <c r="N3518" s="5"/>
      <c r="Q3518" s="5"/>
      <c r="R3518" s="5"/>
    </row>
    <row r="3519" spans="13:18" x14ac:dyDescent="0.35">
      <c r="M3519" s="5"/>
      <c r="N3519" s="5"/>
      <c r="Q3519" s="5"/>
      <c r="R3519" s="5"/>
    </row>
    <row r="3520" spans="13:18" x14ac:dyDescent="0.35">
      <c r="M3520" s="5"/>
      <c r="N3520" s="5"/>
      <c r="Q3520" s="5"/>
      <c r="R3520" s="5"/>
    </row>
    <row r="3521" spans="13:18" x14ac:dyDescent="0.35">
      <c r="M3521" s="5"/>
      <c r="N3521" s="5"/>
      <c r="Q3521" s="5"/>
      <c r="R3521" s="5"/>
    </row>
    <row r="3522" spans="13:18" x14ac:dyDescent="0.35">
      <c r="M3522" s="5"/>
      <c r="N3522" s="5"/>
      <c r="Q3522" s="5"/>
      <c r="R3522" s="5"/>
    </row>
    <row r="3523" spans="13:18" x14ac:dyDescent="0.35">
      <c r="M3523" s="5"/>
      <c r="N3523" s="5"/>
      <c r="Q3523" s="5"/>
      <c r="R3523" s="5"/>
    </row>
    <row r="3524" spans="13:18" x14ac:dyDescent="0.35">
      <c r="M3524" s="5"/>
      <c r="N3524" s="5"/>
      <c r="Q3524" s="5"/>
      <c r="R3524" s="5"/>
    </row>
    <row r="3525" spans="13:18" x14ac:dyDescent="0.35">
      <c r="M3525" s="5"/>
      <c r="N3525" s="5"/>
      <c r="Q3525" s="5"/>
      <c r="R3525" s="5"/>
    </row>
    <row r="3526" spans="13:18" x14ac:dyDescent="0.35">
      <c r="M3526" s="5"/>
      <c r="N3526" s="5"/>
      <c r="Q3526" s="5"/>
      <c r="R3526" s="5"/>
    </row>
    <row r="3527" spans="13:18" x14ac:dyDescent="0.35">
      <c r="M3527" s="5"/>
      <c r="N3527" s="5"/>
      <c r="Q3527" s="5"/>
      <c r="R3527" s="5"/>
    </row>
    <row r="3528" spans="13:18" x14ac:dyDescent="0.35">
      <c r="M3528" s="5"/>
      <c r="N3528" s="5"/>
      <c r="Q3528" s="5"/>
      <c r="R3528" s="5"/>
    </row>
    <row r="3529" spans="13:18" x14ac:dyDescent="0.35">
      <c r="M3529" s="5"/>
      <c r="N3529" s="5"/>
      <c r="Q3529" s="5"/>
      <c r="R3529" s="5"/>
    </row>
    <row r="3530" spans="13:18" x14ac:dyDescent="0.35">
      <c r="M3530" s="5"/>
      <c r="N3530" s="5"/>
      <c r="Q3530" s="5"/>
      <c r="R3530" s="5"/>
    </row>
    <row r="3531" spans="13:18" x14ac:dyDescent="0.35">
      <c r="M3531" s="5"/>
      <c r="N3531" s="5"/>
      <c r="Q3531" s="5"/>
      <c r="R3531" s="5"/>
    </row>
    <row r="3532" spans="13:18" x14ac:dyDescent="0.35">
      <c r="M3532" s="5"/>
      <c r="N3532" s="5"/>
      <c r="Q3532" s="5"/>
      <c r="R3532" s="5"/>
    </row>
    <row r="3533" spans="13:18" x14ac:dyDescent="0.35">
      <c r="M3533" s="5"/>
      <c r="N3533" s="5"/>
      <c r="Q3533" s="5"/>
      <c r="R3533" s="5"/>
    </row>
    <row r="3534" spans="13:18" x14ac:dyDescent="0.35">
      <c r="M3534" s="5"/>
      <c r="N3534" s="5"/>
      <c r="Q3534" s="5"/>
      <c r="R3534" s="5"/>
    </row>
    <row r="3535" spans="13:18" x14ac:dyDescent="0.35">
      <c r="M3535" s="5"/>
      <c r="N3535" s="5"/>
      <c r="Q3535" s="5"/>
      <c r="R3535" s="5"/>
    </row>
    <row r="3536" spans="13:18" x14ac:dyDescent="0.35">
      <c r="M3536" s="5"/>
      <c r="N3536" s="5"/>
      <c r="Q3536" s="5"/>
      <c r="R3536" s="5"/>
    </row>
    <row r="3537" spans="13:18" x14ac:dyDescent="0.35">
      <c r="M3537" s="5"/>
      <c r="N3537" s="5"/>
      <c r="Q3537" s="5"/>
      <c r="R3537" s="5"/>
    </row>
    <row r="3538" spans="13:18" x14ac:dyDescent="0.35">
      <c r="M3538" s="5"/>
      <c r="N3538" s="5"/>
      <c r="Q3538" s="5"/>
      <c r="R3538" s="5"/>
    </row>
    <row r="3539" spans="13:18" x14ac:dyDescent="0.35">
      <c r="M3539" s="5"/>
      <c r="N3539" s="5"/>
      <c r="Q3539" s="5"/>
      <c r="R3539" s="5"/>
    </row>
    <row r="3540" spans="13:18" x14ac:dyDescent="0.35">
      <c r="M3540" s="5"/>
      <c r="N3540" s="5"/>
      <c r="Q3540" s="5"/>
      <c r="R3540" s="5"/>
    </row>
    <row r="3541" spans="13:18" x14ac:dyDescent="0.35">
      <c r="M3541" s="5"/>
      <c r="N3541" s="5"/>
      <c r="Q3541" s="5"/>
      <c r="R3541" s="5"/>
    </row>
    <row r="3542" spans="13:18" x14ac:dyDescent="0.35">
      <c r="M3542" s="5"/>
      <c r="N3542" s="5"/>
      <c r="Q3542" s="5"/>
      <c r="R3542" s="5"/>
    </row>
    <row r="3543" spans="13:18" x14ac:dyDescent="0.35">
      <c r="M3543" s="5"/>
      <c r="N3543" s="5"/>
      <c r="Q3543" s="5"/>
      <c r="R3543" s="5"/>
    </row>
    <row r="3544" spans="13:18" x14ac:dyDescent="0.35">
      <c r="M3544" s="5"/>
      <c r="N3544" s="5"/>
      <c r="Q3544" s="5"/>
      <c r="R3544" s="5"/>
    </row>
    <row r="3545" spans="13:18" x14ac:dyDescent="0.35">
      <c r="M3545" s="5"/>
      <c r="N3545" s="5"/>
      <c r="Q3545" s="5"/>
      <c r="R3545" s="5"/>
    </row>
    <row r="3546" spans="13:18" x14ac:dyDescent="0.35">
      <c r="M3546" s="5"/>
      <c r="N3546" s="5"/>
      <c r="Q3546" s="5"/>
      <c r="R3546" s="5"/>
    </row>
    <row r="3547" spans="13:18" x14ac:dyDescent="0.35">
      <c r="M3547" s="5"/>
      <c r="N3547" s="5"/>
      <c r="Q3547" s="5"/>
      <c r="R3547" s="5"/>
    </row>
    <row r="3548" spans="13:18" x14ac:dyDescent="0.35">
      <c r="M3548" s="5"/>
      <c r="N3548" s="5"/>
      <c r="Q3548" s="5"/>
      <c r="R3548" s="5"/>
    </row>
    <row r="3549" spans="13:18" x14ac:dyDescent="0.35">
      <c r="M3549" s="5"/>
      <c r="N3549" s="5"/>
      <c r="Q3549" s="5"/>
      <c r="R3549" s="5"/>
    </row>
    <row r="3550" spans="13:18" x14ac:dyDescent="0.35">
      <c r="M3550" s="5"/>
      <c r="N3550" s="5"/>
      <c r="Q3550" s="5"/>
      <c r="R3550" s="5"/>
    </row>
    <row r="3551" spans="13:18" x14ac:dyDescent="0.35">
      <c r="M3551" s="5"/>
      <c r="N3551" s="5"/>
      <c r="Q3551" s="5"/>
      <c r="R3551" s="5"/>
    </row>
    <row r="3552" spans="13:18" x14ac:dyDescent="0.35">
      <c r="M3552" s="5"/>
      <c r="N3552" s="5"/>
      <c r="Q3552" s="5"/>
      <c r="R3552" s="5"/>
    </row>
    <row r="3553" spans="13:18" x14ac:dyDescent="0.35">
      <c r="M3553" s="5"/>
      <c r="N3553" s="5"/>
      <c r="Q3553" s="5"/>
      <c r="R3553" s="5"/>
    </row>
    <row r="3554" spans="13:18" x14ac:dyDescent="0.35">
      <c r="M3554" s="5"/>
      <c r="N3554" s="5"/>
      <c r="Q3554" s="5"/>
      <c r="R3554" s="5"/>
    </row>
    <row r="3555" spans="13:18" x14ac:dyDescent="0.35">
      <c r="M3555" s="5"/>
      <c r="N3555" s="5"/>
      <c r="Q3555" s="5"/>
      <c r="R3555" s="5"/>
    </row>
    <row r="3556" spans="13:18" x14ac:dyDescent="0.35">
      <c r="M3556" s="5"/>
      <c r="N3556" s="5"/>
      <c r="Q3556" s="5"/>
      <c r="R3556" s="5"/>
    </row>
    <row r="3557" spans="13:18" x14ac:dyDescent="0.35">
      <c r="M3557" s="5"/>
      <c r="N3557" s="5"/>
      <c r="Q3557" s="5"/>
      <c r="R3557" s="5"/>
    </row>
    <row r="3558" spans="13:18" x14ac:dyDescent="0.35">
      <c r="M3558" s="5"/>
      <c r="N3558" s="5"/>
      <c r="Q3558" s="5"/>
      <c r="R3558" s="5"/>
    </row>
    <row r="3559" spans="13:18" x14ac:dyDescent="0.35">
      <c r="M3559" s="5"/>
      <c r="N3559" s="5"/>
      <c r="Q3559" s="5"/>
      <c r="R3559" s="5"/>
    </row>
    <row r="3560" spans="13:18" x14ac:dyDescent="0.35">
      <c r="M3560" s="5"/>
      <c r="N3560" s="5"/>
      <c r="Q3560" s="5"/>
      <c r="R3560" s="5"/>
    </row>
    <row r="3561" spans="13:18" x14ac:dyDescent="0.35">
      <c r="M3561" s="5"/>
      <c r="N3561" s="5"/>
      <c r="Q3561" s="5"/>
      <c r="R3561" s="5"/>
    </row>
    <row r="3562" spans="13:18" x14ac:dyDescent="0.35">
      <c r="M3562" s="5"/>
      <c r="N3562" s="5"/>
      <c r="Q3562" s="5"/>
      <c r="R3562" s="5"/>
    </row>
    <row r="3563" spans="13:18" x14ac:dyDescent="0.35">
      <c r="M3563" s="5"/>
      <c r="N3563" s="5"/>
      <c r="Q3563" s="5"/>
      <c r="R3563" s="5"/>
    </row>
    <row r="3564" spans="13:18" x14ac:dyDescent="0.35">
      <c r="M3564" s="5"/>
      <c r="N3564" s="5"/>
      <c r="Q3564" s="5"/>
      <c r="R3564" s="5"/>
    </row>
    <row r="3565" spans="13:18" x14ac:dyDescent="0.35">
      <c r="M3565" s="5"/>
      <c r="N3565" s="5"/>
      <c r="Q3565" s="5"/>
      <c r="R3565" s="5"/>
    </row>
    <row r="3566" spans="13:18" x14ac:dyDescent="0.35">
      <c r="M3566" s="5"/>
      <c r="N3566" s="5"/>
      <c r="Q3566" s="5"/>
      <c r="R3566" s="5"/>
    </row>
    <row r="3567" spans="13:18" x14ac:dyDescent="0.35">
      <c r="M3567" s="5"/>
      <c r="N3567" s="5"/>
      <c r="Q3567" s="5"/>
      <c r="R3567" s="5"/>
    </row>
    <row r="3568" spans="13:18" x14ac:dyDescent="0.35">
      <c r="M3568" s="5"/>
      <c r="N3568" s="5"/>
      <c r="Q3568" s="5"/>
      <c r="R3568" s="5"/>
    </row>
    <row r="3569" spans="13:18" x14ac:dyDescent="0.35">
      <c r="M3569" s="5"/>
      <c r="N3569" s="5"/>
      <c r="Q3569" s="5"/>
      <c r="R3569" s="5"/>
    </row>
    <row r="3570" spans="13:18" x14ac:dyDescent="0.35">
      <c r="M3570" s="5"/>
      <c r="N3570" s="5"/>
      <c r="Q3570" s="5"/>
      <c r="R3570" s="5"/>
    </row>
    <row r="3571" spans="13:18" x14ac:dyDescent="0.35">
      <c r="M3571" s="5"/>
      <c r="N3571" s="5"/>
      <c r="Q3571" s="5"/>
      <c r="R3571" s="5"/>
    </row>
    <row r="3572" spans="13:18" x14ac:dyDescent="0.35">
      <c r="M3572" s="5"/>
      <c r="N3572" s="5"/>
      <c r="Q3572" s="5"/>
      <c r="R3572" s="5"/>
    </row>
    <row r="3573" spans="13:18" x14ac:dyDescent="0.35">
      <c r="M3573" s="5"/>
      <c r="N3573" s="5"/>
      <c r="Q3573" s="5"/>
      <c r="R3573" s="5"/>
    </row>
    <row r="3574" spans="13:18" x14ac:dyDescent="0.35">
      <c r="M3574" s="5"/>
      <c r="N3574" s="5"/>
      <c r="Q3574" s="5"/>
      <c r="R3574" s="5"/>
    </row>
    <row r="3575" spans="13:18" x14ac:dyDescent="0.35">
      <c r="M3575" s="5"/>
      <c r="N3575" s="5"/>
      <c r="Q3575" s="5"/>
      <c r="R3575" s="5"/>
    </row>
    <row r="3576" spans="13:18" x14ac:dyDescent="0.35">
      <c r="M3576" s="5"/>
      <c r="N3576" s="5"/>
      <c r="Q3576" s="5"/>
      <c r="R3576" s="5"/>
    </row>
    <row r="3577" spans="13:18" x14ac:dyDescent="0.35">
      <c r="M3577" s="5"/>
      <c r="N3577" s="5"/>
      <c r="Q3577" s="5"/>
      <c r="R3577" s="5"/>
    </row>
    <row r="3578" spans="13:18" x14ac:dyDescent="0.35">
      <c r="M3578" s="5"/>
      <c r="N3578" s="5"/>
      <c r="Q3578" s="5"/>
      <c r="R3578" s="5"/>
    </row>
    <row r="3579" spans="13:18" x14ac:dyDescent="0.35">
      <c r="M3579" s="5"/>
      <c r="N3579" s="5"/>
      <c r="Q3579" s="5"/>
      <c r="R3579" s="5"/>
    </row>
    <row r="3580" spans="13:18" x14ac:dyDescent="0.35">
      <c r="M3580" s="5"/>
      <c r="N3580" s="5"/>
      <c r="Q3580" s="5"/>
      <c r="R3580" s="5"/>
    </row>
    <row r="3581" spans="13:18" x14ac:dyDescent="0.35">
      <c r="M3581" s="5"/>
      <c r="N3581" s="5"/>
      <c r="Q3581" s="5"/>
      <c r="R3581" s="5"/>
    </row>
    <row r="3582" spans="13:18" x14ac:dyDescent="0.35">
      <c r="M3582" s="5"/>
      <c r="N3582" s="5"/>
      <c r="Q3582" s="5"/>
      <c r="R3582" s="5"/>
    </row>
    <row r="3583" spans="13:18" x14ac:dyDescent="0.35">
      <c r="M3583" s="5"/>
      <c r="N3583" s="5"/>
      <c r="Q3583" s="5"/>
      <c r="R3583" s="5"/>
    </row>
    <row r="3584" spans="13:18" x14ac:dyDescent="0.35">
      <c r="M3584" s="5"/>
      <c r="N3584" s="5"/>
      <c r="Q3584" s="5"/>
      <c r="R3584" s="5"/>
    </row>
    <row r="3585" spans="13:18" x14ac:dyDescent="0.35">
      <c r="M3585" s="5"/>
      <c r="N3585" s="5"/>
      <c r="Q3585" s="5"/>
      <c r="R3585" s="5"/>
    </row>
    <row r="3586" spans="13:18" x14ac:dyDescent="0.35">
      <c r="M3586" s="5"/>
      <c r="N3586" s="5"/>
      <c r="Q3586" s="5"/>
      <c r="R3586" s="5"/>
    </row>
    <row r="3587" spans="13:18" x14ac:dyDescent="0.35">
      <c r="M3587" s="5"/>
      <c r="N3587" s="5"/>
      <c r="Q3587" s="5"/>
      <c r="R3587" s="5"/>
    </row>
    <row r="3588" spans="13:18" x14ac:dyDescent="0.35">
      <c r="M3588" s="5"/>
      <c r="N3588" s="5"/>
      <c r="Q3588" s="5"/>
      <c r="R3588" s="5"/>
    </row>
    <row r="3589" spans="13:18" x14ac:dyDescent="0.35">
      <c r="M3589" s="5"/>
      <c r="N3589" s="5"/>
      <c r="Q3589" s="5"/>
      <c r="R3589" s="5"/>
    </row>
    <row r="3590" spans="13:18" x14ac:dyDescent="0.35">
      <c r="M3590" s="5"/>
      <c r="N3590" s="5"/>
      <c r="Q3590" s="5"/>
      <c r="R3590" s="5"/>
    </row>
    <row r="3591" spans="13:18" x14ac:dyDescent="0.35">
      <c r="M3591" s="5"/>
      <c r="N3591" s="5"/>
      <c r="Q3591" s="5"/>
      <c r="R3591" s="5"/>
    </row>
    <row r="3592" spans="13:18" x14ac:dyDescent="0.35">
      <c r="M3592" s="5"/>
      <c r="N3592" s="5"/>
      <c r="Q3592" s="5"/>
      <c r="R3592" s="5"/>
    </row>
    <row r="3593" spans="13:18" x14ac:dyDescent="0.35">
      <c r="M3593" s="5"/>
      <c r="N3593" s="5"/>
      <c r="Q3593" s="5"/>
      <c r="R3593" s="5"/>
    </row>
    <row r="3594" spans="13:18" x14ac:dyDescent="0.35">
      <c r="M3594" s="5"/>
      <c r="N3594" s="5"/>
      <c r="Q3594" s="5"/>
      <c r="R3594" s="5"/>
    </row>
    <row r="3595" spans="13:18" x14ac:dyDescent="0.35">
      <c r="M3595" s="5"/>
      <c r="N3595" s="5"/>
      <c r="Q3595" s="5"/>
      <c r="R3595" s="5"/>
    </row>
    <row r="3596" spans="13:18" x14ac:dyDescent="0.35">
      <c r="M3596" s="5"/>
      <c r="N3596" s="5"/>
      <c r="Q3596" s="5"/>
      <c r="R3596" s="5"/>
    </row>
    <row r="3597" spans="13:18" x14ac:dyDescent="0.35">
      <c r="M3597" s="5"/>
      <c r="N3597" s="5"/>
      <c r="Q3597" s="5"/>
      <c r="R3597" s="5"/>
    </row>
    <row r="3598" spans="13:18" x14ac:dyDescent="0.35">
      <c r="M3598" s="5"/>
      <c r="N3598" s="5"/>
      <c r="Q3598" s="5"/>
      <c r="R3598" s="5"/>
    </row>
    <row r="3599" spans="13:18" x14ac:dyDescent="0.35">
      <c r="M3599" s="5"/>
      <c r="N3599" s="5"/>
      <c r="Q3599" s="5"/>
      <c r="R3599" s="5"/>
    </row>
    <row r="3600" spans="13:18" x14ac:dyDescent="0.35">
      <c r="M3600" s="5"/>
      <c r="N3600" s="5"/>
      <c r="Q3600" s="5"/>
      <c r="R3600" s="5"/>
    </row>
    <row r="3601" spans="13:18" x14ac:dyDescent="0.35">
      <c r="M3601" s="5"/>
      <c r="N3601" s="5"/>
      <c r="Q3601" s="5"/>
      <c r="R3601" s="5"/>
    </row>
    <row r="3602" spans="13:18" x14ac:dyDescent="0.35">
      <c r="M3602" s="5"/>
      <c r="N3602" s="5"/>
      <c r="Q3602" s="5"/>
      <c r="R3602" s="5"/>
    </row>
    <row r="3603" spans="13:18" x14ac:dyDescent="0.35">
      <c r="M3603" s="5"/>
      <c r="N3603" s="5"/>
      <c r="Q3603" s="5"/>
      <c r="R3603" s="5"/>
    </row>
    <row r="3604" spans="13:18" x14ac:dyDescent="0.35">
      <c r="M3604" s="5"/>
      <c r="N3604" s="5"/>
      <c r="Q3604" s="5"/>
      <c r="R3604" s="5"/>
    </row>
    <row r="3605" spans="13:18" x14ac:dyDescent="0.35">
      <c r="M3605" s="5"/>
      <c r="N3605" s="5"/>
      <c r="Q3605" s="5"/>
      <c r="R3605" s="5"/>
    </row>
    <row r="3606" spans="13:18" x14ac:dyDescent="0.35">
      <c r="M3606" s="5"/>
      <c r="N3606" s="5"/>
      <c r="Q3606" s="5"/>
      <c r="R3606" s="5"/>
    </row>
    <row r="3607" spans="13:18" x14ac:dyDescent="0.35">
      <c r="M3607" s="5"/>
      <c r="N3607" s="5"/>
      <c r="Q3607" s="5"/>
      <c r="R3607" s="5"/>
    </row>
    <row r="3608" spans="13:18" x14ac:dyDescent="0.35">
      <c r="M3608" s="5"/>
      <c r="N3608" s="5"/>
      <c r="Q3608" s="5"/>
      <c r="R3608" s="5"/>
    </row>
    <row r="3609" spans="13:18" x14ac:dyDescent="0.35">
      <c r="M3609" s="5"/>
      <c r="N3609" s="5"/>
      <c r="Q3609" s="5"/>
      <c r="R3609" s="5"/>
    </row>
    <row r="3610" spans="13:18" x14ac:dyDescent="0.35">
      <c r="M3610" s="5"/>
      <c r="N3610" s="5"/>
      <c r="Q3610" s="5"/>
      <c r="R3610" s="5"/>
    </row>
    <row r="3611" spans="13:18" x14ac:dyDescent="0.35">
      <c r="M3611" s="5"/>
      <c r="N3611" s="5"/>
      <c r="Q3611" s="5"/>
      <c r="R3611" s="5"/>
    </row>
    <row r="3612" spans="13:18" x14ac:dyDescent="0.35">
      <c r="M3612" s="5"/>
      <c r="N3612" s="5"/>
      <c r="Q3612" s="5"/>
      <c r="R3612" s="5"/>
    </row>
    <row r="3613" spans="13:18" x14ac:dyDescent="0.35">
      <c r="M3613" s="5"/>
      <c r="N3613" s="5"/>
      <c r="Q3613" s="5"/>
      <c r="R3613" s="5"/>
    </row>
    <row r="3614" spans="13:18" x14ac:dyDescent="0.35">
      <c r="M3614" s="5"/>
      <c r="N3614" s="5"/>
      <c r="Q3614" s="5"/>
      <c r="R3614" s="5"/>
    </row>
    <row r="3615" spans="13:18" x14ac:dyDescent="0.35">
      <c r="M3615" s="5"/>
      <c r="N3615" s="5"/>
      <c r="Q3615" s="5"/>
      <c r="R3615" s="5"/>
    </row>
    <row r="3616" spans="13:18" x14ac:dyDescent="0.35">
      <c r="M3616" s="5"/>
      <c r="N3616" s="5"/>
      <c r="Q3616" s="5"/>
      <c r="R3616" s="5"/>
    </row>
    <row r="3617" spans="13:18" x14ac:dyDescent="0.35">
      <c r="M3617" s="5"/>
      <c r="N3617" s="5"/>
      <c r="Q3617" s="5"/>
      <c r="R3617" s="5"/>
    </row>
    <row r="3618" spans="13:18" x14ac:dyDescent="0.35">
      <c r="M3618" s="5"/>
      <c r="N3618" s="5"/>
      <c r="Q3618" s="5"/>
      <c r="R3618" s="5"/>
    </row>
    <row r="3619" spans="13:18" x14ac:dyDescent="0.35">
      <c r="M3619" s="5"/>
      <c r="N3619" s="5"/>
      <c r="Q3619" s="5"/>
      <c r="R3619" s="5"/>
    </row>
    <row r="3620" spans="13:18" x14ac:dyDescent="0.35">
      <c r="M3620" s="5"/>
      <c r="N3620" s="5"/>
      <c r="Q3620" s="5"/>
      <c r="R3620" s="5"/>
    </row>
    <row r="3621" spans="13:18" x14ac:dyDescent="0.35">
      <c r="M3621" s="5"/>
      <c r="N3621" s="5"/>
      <c r="Q3621" s="5"/>
      <c r="R3621" s="5"/>
    </row>
    <row r="3622" spans="13:18" x14ac:dyDescent="0.35">
      <c r="M3622" s="5"/>
      <c r="N3622" s="5"/>
      <c r="Q3622" s="5"/>
      <c r="R3622" s="5"/>
    </row>
    <row r="3623" spans="13:18" x14ac:dyDescent="0.35">
      <c r="M3623" s="5"/>
      <c r="N3623" s="5"/>
      <c r="Q3623" s="5"/>
      <c r="R3623" s="5"/>
    </row>
    <row r="3624" spans="13:18" x14ac:dyDescent="0.35">
      <c r="M3624" s="5"/>
      <c r="N3624" s="5"/>
      <c r="Q3624" s="5"/>
      <c r="R3624" s="5"/>
    </row>
    <row r="3625" spans="13:18" x14ac:dyDescent="0.35">
      <c r="M3625" s="5"/>
      <c r="N3625" s="5"/>
      <c r="Q3625" s="5"/>
      <c r="R3625" s="5"/>
    </row>
    <row r="3626" spans="13:18" x14ac:dyDescent="0.35">
      <c r="M3626" s="5"/>
      <c r="N3626" s="5"/>
      <c r="Q3626" s="5"/>
      <c r="R3626" s="5"/>
    </row>
    <row r="3627" spans="13:18" x14ac:dyDescent="0.35">
      <c r="M3627" s="5"/>
      <c r="N3627" s="5"/>
      <c r="Q3627" s="5"/>
      <c r="R3627" s="5"/>
    </row>
    <row r="3628" spans="13:18" x14ac:dyDescent="0.35">
      <c r="M3628" s="5"/>
      <c r="N3628" s="5"/>
      <c r="Q3628" s="5"/>
      <c r="R3628" s="5"/>
    </row>
    <row r="3629" spans="13:18" x14ac:dyDescent="0.35">
      <c r="M3629" s="5"/>
      <c r="N3629" s="5"/>
      <c r="Q3629" s="5"/>
      <c r="R3629" s="5"/>
    </row>
    <row r="3630" spans="13:18" x14ac:dyDescent="0.35">
      <c r="M3630" s="5"/>
      <c r="N3630" s="5"/>
      <c r="Q3630" s="5"/>
      <c r="R3630" s="5"/>
    </row>
    <row r="3631" spans="13:18" x14ac:dyDescent="0.35">
      <c r="M3631" s="5"/>
      <c r="N3631" s="5"/>
      <c r="Q3631" s="5"/>
      <c r="R3631" s="5"/>
    </row>
    <row r="3632" spans="13:18" x14ac:dyDescent="0.35">
      <c r="M3632" s="5"/>
      <c r="N3632" s="5"/>
      <c r="Q3632" s="5"/>
      <c r="R3632" s="5"/>
    </row>
    <row r="3633" spans="13:18" x14ac:dyDescent="0.35">
      <c r="M3633" s="5"/>
      <c r="N3633" s="5"/>
      <c r="Q3633" s="5"/>
      <c r="R3633" s="5"/>
    </row>
    <row r="3634" spans="13:18" x14ac:dyDescent="0.35">
      <c r="M3634" s="5"/>
      <c r="N3634" s="5"/>
      <c r="Q3634" s="5"/>
      <c r="R3634" s="5"/>
    </row>
    <row r="3635" spans="13:18" x14ac:dyDescent="0.35">
      <c r="M3635" s="5"/>
      <c r="N3635" s="5"/>
      <c r="Q3635" s="5"/>
      <c r="R3635" s="5"/>
    </row>
    <row r="3636" spans="13:18" x14ac:dyDescent="0.35">
      <c r="M3636" s="5"/>
      <c r="N3636" s="5"/>
      <c r="Q3636" s="5"/>
      <c r="R3636" s="5"/>
    </row>
    <row r="3637" spans="13:18" x14ac:dyDescent="0.35">
      <c r="M3637" s="5"/>
      <c r="N3637" s="5"/>
      <c r="Q3637" s="5"/>
      <c r="R3637" s="5"/>
    </row>
    <row r="3638" spans="13:18" x14ac:dyDescent="0.35">
      <c r="M3638" s="5"/>
      <c r="N3638" s="5"/>
      <c r="Q3638" s="5"/>
      <c r="R3638" s="5"/>
    </row>
    <row r="3639" spans="13:18" x14ac:dyDescent="0.35">
      <c r="M3639" s="5"/>
      <c r="N3639" s="5"/>
      <c r="Q3639" s="5"/>
      <c r="R3639" s="5"/>
    </row>
    <row r="3640" spans="13:18" x14ac:dyDescent="0.35">
      <c r="M3640" s="5"/>
      <c r="N3640" s="5"/>
      <c r="Q3640" s="5"/>
      <c r="R3640" s="5"/>
    </row>
    <row r="3641" spans="13:18" x14ac:dyDescent="0.35">
      <c r="M3641" s="5"/>
      <c r="N3641" s="5"/>
      <c r="Q3641" s="5"/>
      <c r="R3641" s="5"/>
    </row>
    <row r="3642" spans="13:18" x14ac:dyDescent="0.35">
      <c r="M3642" s="5"/>
      <c r="N3642" s="5"/>
      <c r="Q3642" s="5"/>
      <c r="R3642" s="5"/>
    </row>
    <row r="3643" spans="13:18" x14ac:dyDescent="0.35">
      <c r="M3643" s="5"/>
      <c r="N3643" s="5"/>
      <c r="Q3643" s="5"/>
      <c r="R3643" s="5"/>
    </row>
    <row r="3644" spans="13:18" x14ac:dyDescent="0.35">
      <c r="M3644" s="5"/>
      <c r="N3644" s="5"/>
      <c r="Q3644" s="5"/>
      <c r="R3644" s="5"/>
    </row>
    <row r="3645" spans="13:18" x14ac:dyDescent="0.35">
      <c r="M3645" s="5"/>
      <c r="N3645" s="5"/>
      <c r="Q3645" s="5"/>
      <c r="R3645" s="5"/>
    </row>
    <row r="3646" spans="13:18" x14ac:dyDescent="0.35">
      <c r="M3646" s="5"/>
      <c r="N3646" s="5"/>
      <c r="Q3646" s="5"/>
      <c r="R3646" s="5"/>
    </row>
    <row r="3647" spans="13:18" x14ac:dyDescent="0.35">
      <c r="M3647" s="5"/>
      <c r="N3647" s="5"/>
      <c r="Q3647" s="5"/>
      <c r="R3647" s="5"/>
    </row>
    <row r="3648" spans="13:18" x14ac:dyDescent="0.35">
      <c r="M3648" s="5"/>
      <c r="N3648" s="5"/>
      <c r="Q3648" s="5"/>
      <c r="R3648" s="5"/>
    </row>
    <row r="3649" spans="13:18" x14ac:dyDescent="0.35">
      <c r="M3649" s="5"/>
      <c r="N3649" s="5"/>
      <c r="Q3649" s="5"/>
      <c r="R3649" s="5"/>
    </row>
    <row r="3650" spans="13:18" x14ac:dyDescent="0.35">
      <c r="M3650" s="5"/>
      <c r="N3650" s="5"/>
      <c r="Q3650" s="5"/>
      <c r="R3650" s="5"/>
    </row>
    <row r="3651" spans="13:18" x14ac:dyDescent="0.35">
      <c r="M3651" s="5"/>
      <c r="N3651" s="5"/>
      <c r="Q3651" s="5"/>
      <c r="R3651" s="5"/>
    </row>
    <row r="3652" spans="13:18" x14ac:dyDescent="0.35">
      <c r="M3652" s="5"/>
      <c r="N3652" s="5"/>
      <c r="Q3652" s="5"/>
      <c r="R3652" s="5"/>
    </row>
    <row r="3653" spans="13:18" x14ac:dyDescent="0.35">
      <c r="M3653" s="5"/>
      <c r="N3653" s="5"/>
      <c r="Q3653" s="5"/>
      <c r="R3653" s="5"/>
    </row>
    <row r="3654" spans="13:18" x14ac:dyDescent="0.35">
      <c r="M3654" s="5"/>
      <c r="N3654" s="5"/>
      <c r="Q3654" s="5"/>
      <c r="R3654" s="5"/>
    </row>
    <row r="3655" spans="13:18" x14ac:dyDescent="0.35">
      <c r="M3655" s="5"/>
      <c r="N3655" s="5"/>
      <c r="Q3655" s="5"/>
      <c r="R3655" s="5"/>
    </row>
    <row r="3656" spans="13:18" x14ac:dyDescent="0.35">
      <c r="M3656" s="5"/>
      <c r="N3656" s="5"/>
      <c r="Q3656" s="5"/>
      <c r="R3656" s="5"/>
    </row>
    <row r="3657" spans="13:18" x14ac:dyDescent="0.35">
      <c r="M3657" s="5"/>
      <c r="N3657" s="5"/>
      <c r="Q3657" s="5"/>
      <c r="R3657" s="5"/>
    </row>
    <row r="3658" spans="13:18" x14ac:dyDescent="0.35">
      <c r="M3658" s="5"/>
      <c r="N3658" s="5"/>
      <c r="Q3658" s="5"/>
      <c r="R3658" s="5"/>
    </row>
    <row r="3659" spans="13:18" x14ac:dyDescent="0.35">
      <c r="M3659" s="5"/>
      <c r="N3659" s="5"/>
      <c r="Q3659" s="5"/>
      <c r="R3659" s="5"/>
    </row>
    <row r="3660" spans="13:18" x14ac:dyDescent="0.35">
      <c r="M3660" s="5"/>
      <c r="N3660" s="5"/>
      <c r="Q3660" s="5"/>
      <c r="R3660" s="5"/>
    </row>
    <row r="3661" spans="13:18" x14ac:dyDescent="0.35">
      <c r="M3661" s="5"/>
      <c r="N3661" s="5"/>
      <c r="Q3661" s="5"/>
      <c r="R3661" s="5"/>
    </row>
    <row r="3662" spans="13:18" x14ac:dyDescent="0.35">
      <c r="M3662" s="5"/>
      <c r="N3662" s="5"/>
      <c r="Q3662" s="5"/>
      <c r="R3662" s="5"/>
    </row>
    <row r="3663" spans="13:18" x14ac:dyDescent="0.35">
      <c r="M3663" s="5"/>
      <c r="N3663" s="5"/>
      <c r="Q3663" s="5"/>
      <c r="R3663" s="5"/>
    </row>
    <row r="3664" spans="13:18" x14ac:dyDescent="0.35">
      <c r="M3664" s="5"/>
      <c r="N3664" s="5"/>
      <c r="Q3664" s="5"/>
      <c r="R3664" s="5"/>
    </row>
    <row r="3665" spans="13:18" x14ac:dyDescent="0.35">
      <c r="M3665" s="5"/>
      <c r="N3665" s="5"/>
      <c r="Q3665" s="5"/>
      <c r="R3665" s="5"/>
    </row>
    <row r="3666" spans="13:18" x14ac:dyDescent="0.35">
      <c r="M3666" s="5"/>
      <c r="N3666" s="5"/>
      <c r="Q3666" s="5"/>
      <c r="R3666" s="5"/>
    </row>
    <row r="3667" spans="13:18" x14ac:dyDescent="0.35">
      <c r="M3667" s="5"/>
      <c r="N3667" s="5"/>
      <c r="Q3667" s="5"/>
      <c r="R3667" s="5"/>
    </row>
    <row r="3668" spans="13:18" x14ac:dyDescent="0.35">
      <c r="M3668" s="5"/>
      <c r="N3668" s="5"/>
      <c r="Q3668" s="5"/>
      <c r="R3668" s="5"/>
    </row>
    <row r="3669" spans="13:18" x14ac:dyDescent="0.35">
      <c r="M3669" s="5"/>
      <c r="N3669" s="5"/>
      <c r="Q3669" s="5"/>
      <c r="R3669" s="5"/>
    </row>
    <row r="3670" spans="13:18" x14ac:dyDescent="0.35">
      <c r="M3670" s="5"/>
      <c r="N3670" s="5"/>
      <c r="Q3670" s="5"/>
      <c r="R3670" s="5"/>
    </row>
    <row r="3671" spans="13:18" x14ac:dyDescent="0.35">
      <c r="M3671" s="5"/>
      <c r="N3671" s="5"/>
      <c r="Q3671" s="5"/>
      <c r="R3671" s="5"/>
    </row>
    <row r="3672" spans="13:18" x14ac:dyDescent="0.35">
      <c r="M3672" s="5"/>
      <c r="N3672" s="5"/>
      <c r="Q3672" s="5"/>
      <c r="R3672" s="5"/>
    </row>
    <row r="3673" spans="13:18" x14ac:dyDescent="0.35">
      <c r="M3673" s="5"/>
      <c r="N3673" s="5"/>
      <c r="Q3673" s="5"/>
      <c r="R3673" s="5"/>
    </row>
    <row r="3674" spans="13:18" x14ac:dyDescent="0.35">
      <c r="M3674" s="5"/>
      <c r="N3674" s="5"/>
      <c r="Q3674" s="5"/>
      <c r="R3674" s="5"/>
    </row>
    <row r="3675" spans="13:18" x14ac:dyDescent="0.35">
      <c r="M3675" s="5"/>
      <c r="N3675" s="5"/>
      <c r="Q3675" s="5"/>
      <c r="R3675" s="5"/>
    </row>
    <row r="3676" spans="13:18" x14ac:dyDescent="0.35">
      <c r="M3676" s="5"/>
      <c r="N3676" s="5"/>
      <c r="Q3676" s="5"/>
      <c r="R3676" s="5"/>
    </row>
    <row r="3677" spans="13:18" x14ac:dyDescent="0.35">
      <c r="M3677" s="5"/>
      <c r="N3677" s="5"/>
      <c r="Q3677" s="5"/>
      <c r="R3677" s="5"/>
    </row>
    <row r="3678" spans="13:18" x14ac:dyDescent="0.35">
      <c r="M3678" s="5"/>
      <c r="N3678" s="5"/>
      <c r="Q3678" s="5"/>
      <c r="R3678" s="5"/>
    </row>
    <row r="3679" spans="13:18" x14ac:dyDescent="0.35">
      <c r="M3679" s="5"/>
      <c r="N3679" s="5"/>
      <c r="Q3679" s="5"/>
      <c r="R3679" s="5"/>
    </row>
    <row r="3680" spans="13:18" x14ac:dyDescent="0.35">
      <c r="M3680" s="5"/>
      <c r="N3680" s="5"/>
      <c r="Q3680" s="5"/>
      <c r="R3680" s="5"/>
    </row>
    <row r="3681" spans="13:18" x14ac:dyDescent="0.35">
      <c r="M3681" s="5"/>
      <c r="N3681" s="5"/>
      <c r="Q3681" s="5"/>
      <c r="R3681" s="5"/>
    </row>
    <row r="3682" spans="13:18" x14ac:dyDescent="0.35">
      <c r="M3682" s="5"/>
      <c r="N3682" s="5"/>
      <c r="Q3682" s="5"/>
      <c r="R3682" s="5"/>
    </row>
    <row r="3683" spans="13:18" x14ac:dyDescent="0.35">
      <c r="M3683" s="5"/>
      <c r="N3683" s="5"/>
      <c r="Q3683" s="5"/>
      <c r="R3683" s="5"/>
    </row>
    <row r="3684" spans="13:18" x14ac:dyDescent="0.35">
      <c r="M3684" s="5"/>
      <c r="N3684" s="5"/>
      <c r="Q3684" s="5"/>
      <c r="R3684" s="5"/>
    </row>
    <row r="3685" spans="13:18" x14ac:dyDescent="0.35">
      <c r="M3685" s="5"/>
      <c r="N3685" s="5"/>
      <c r="Q3685" s="5"/>
      <c r="R3685" s="5"/>
    </row>
    <row r="3686" spans="13:18" x14ac:dyDescent="0.35">
      <c r="M3686" s="5"/>
      <c r="N3686" s="5"/>
      <c r="Q3686" s="5"/>
      <c r="R3686" s="5"/>
    </row>
    <row r="3687" spans="13:18" x14ac:dyDescent="0.35">
      <c r="M3687" s="5"/>
      <c r="N3687" s="5"/>
      <c r="Q3687" s="5"/>
      <c r="R3687" s="5"/>
    </row>
    <row r="3688" spans="13:18" x14ac:dyDescent="0.35">
      <c r="M3688" s="5"/>
      <c r="N3688" s="5"/>
      <c r="Q3688" s="5"/>
      <c r="R3688" s="5"/>
    </row>
    <row r="3689" spans="13:18" x14ac:dyDescent="0.35">
      <c r="M3689" s="5"/>
      <c r="N3689" s="5"/>
      <c r="Q3689" s="5"/>
      <c r="R3689" s="5"/>
    </row>
    <row r="3690" spans="13:18" x14ac:dyDescent="0.35">
      <c r="M3690" s="5"/>
      <c r="N3690" s="5"/>
      <c r="Q3690" s="5"/>
      <c r="R3690" s="5"/>
    </row>
    <row r="3691" spans="13:18" x14ac:dyDescent="0.35">
      <c r="M3691" s="5"/>
      <c r="N3691" s="5"/>
      <c r="Q3691" s="5"/>
      <c r="R3691" s="5"/>
    </row>
    <row r="3692" spans="13:18" x14ac:dyDescent="0.35">
      <c r="M3692" s="5"/>
      <c r="N3692" s="5"/>
      <c r="Q3692" s="5"/>
      <c r="R3692" s="5"/>
    </row>
    <row r="3693" spans="13:18" x14ac:dyDescent="0.35">
      <c r="M3693" s="5"/>
      <c r="N3693" s="5"/>
      <c r="Q3693" s="5"/>
      <c r="R3693" s="5"/>
    </row>
    <row r="3694" spans="13:18" x14ac:dyDescent="0.35">
      <c r="M3694" s="5"/>
      <c r="N3694" s="5"/>
      <c r="Q3694" s="5"/>
      <c r="R3694" s="5"/>
    </row>
    <row r="3695" spans="13:18" x14ac:dyDescent="0.35">
      <c r="M3695" s="5"/>
      <c r="N3695" s="5"/>
      <c r="Q3695" s="5"/>
      <c r="R3695" s="5"/>
    </row>
    <row r="3696" spans="13:18" x14ac:dyDescent="0.35">
      <c r="M3696" s="5"/>
      <c r="N3696" s="5"/>
      <c r="Q3696" s="5"/>
      <c r="R3696" s="5"/>
    </row>
    <row r="3697" spans="13:18" x14ac:dyDescent="0.35">
      <c r="M3697" s="5"/>
      <c r="N3697" s="5"/>
      <c r="Q3697" s="5"/>
      <c r="R3697" s="5"/>
    </row>
    <row r="3698" spans="13:18" x14ac:dyDescent="0.35">
      <c r="M3698" s="5"/>
      <c r="N3698" s="5"/>
      <c r="Q3698" s="5"/>
      <c r="R3698" s="5"/>
    </row>
    <row r="3699" spans="13:18" x14ac:dyDescent="0.35">
      <c r="M3699" s="5"/>
      <c r="N3699" s="5"/>
      <c r="Q3699" s="5"/>
      <c r="R3699" s="5"/>
    </row>
    <row r="3700" spans="13:18" x14ac:dyDescent="0.35">
      <c r="M3700" s="5"/>
      <c r="N3700" s="5"/>
      <c r="Q3700" s="5"/>
      <c r="R3700" s="5"/>
    </row>
    <row r="3701" spans="13:18" x14ac:dyDescent="0.35">
      <c r="M3701" s="5"/>
      <c r="N3701" s="5"/>
      <c r="Q3701" s="5"/>
      <c r="R3701" s="5"/>
    </row>
    <row r="3702" spans="13:18" x14ac:dyDescent="0.35">
      <c r="M3702" s="5"/>
      <c r="N3702" s="5"/>
      <c r="Q3702" s="5"/>
      <c r="R3702" s="5"/>
    </row>
    <row r="3703" spans="13:18" x14ac:dyDescent="0.35">
      <c r="M3703" s="5"/>
      <c r="N3703" s="5"/>
      <c r="Q3703" s="5"/>
      <c r="R3703" s="5"/>
    </row>
    <row r="3704" spans="13:18" x14ac:dyDescent="0.35">
      <c r="M3704" s="5"/>
      <c r="N3704" s="5"/>
      <c r="Q3704" s="5"/>
      <c r="R3704" s="5"/>
    </row>
    <row r="3705" spans="13:18" x14ac:dyDescent="0.35">
      <c r="M3705" s="5"/>
      <c r="N3705" s="5"/>
      <c r="Q3705" s="5"/>
      <c r="R3705" s="5"/>
    </row>
    <row r="3706" spans="13:18" x14ac:dyDescent="0.35">
      <c r="M3706" s="5"/>
      <c r="N3706" s="5"/>
      <c r="Q3706" s="5"/>
      <c r="R3706" s="5"/>
    </row>
    <row r="3707" spans="13:18" x14ac:dyDescent="0.35">
      <c r="M3707" s="5"/>
      <c r="N3707" s="5"/>
      <c r="Q3707" s="5"/>
      <c r="R3707" s="5"/>
    </row>
    <row r="3708" spans="13:18" x14ac:dyDescent="0.35">
      <c r="M3708" s="5"/>
      <c r="N3708" s="5"/>
      <c r="Q3708" s="5"/>
      <c r="R3708" s="5"/>
    </row>
    <row r="3709" spans="13:18" x14ac:dyDescent="0.35">
      <c r="M3709" s="5"/>
      <c r="N3709" s="5"/>
      <c r="Q3709" s="5"/>
      <c r="R3709" s="5"/>
    </row>
    <row r="3710" spans="13:18" x14ac:dyDescent="0.35">
      <c r="M3710" s="5"/>
      <c r="N3710" s="5"/>
      <c r="Q3710" s="5"/>
      <c r="R3710" s="5"/>
    </row>
    <row r="3711" spans="13:18" x14ac:dyDescent="0.35">
      <c r="M3711" s="5"/>
      <c r="N3711" s="5"/>
      <c r="Q3711" s="5"/>
      <c r="R3711" s="5"/>
    </row>
    <row r="3712" spans="13:18" x14ac:dyDescent="0.35">
      <c r="M3712" s="5"/>
      <c r="N3712" s="5"/>
      <c r="Q3712" s="5"/>
      <c r="R3712" s="5"/>
    </row>
    <row r="3713" spans="13:18" x14ac:dyDescent="0.35">
      <c r="M3713" s="5"/>
      <c r="N3713" s="5"/>
      <c r="Q3713" s="5"/>
      <c r="R3713" s="5"/>
    </row>
    <row r="3714" spans="13:18" x14ac:dyDescent="0.35">
      <c r="M3714" s="5"/>
      <c r="N3714" s="5"/>
      <c r="Q3714" s="5"/>
      <c r="R3714" s="5"/>
    </row>
    <row r="3715" spans="13:18" x14ac:dyDescent="0.35">
      <c r="M3715" s="5"/>
      <c r="N3715" s="5"/>
      <c r="Q3715" s="5"/>
      <c r="R3715" s="5"/>
    </row>
    <row r="3716" spans="13:18" x14ac:dyDescent="0.35">
      <c r="M3716" s="5"/>
      <c r="N3716" s="5"/>
      <c r="Q3716" s="5"/>
      <c r="R3716" s="5"/>
    </row>
    <row r="3717" spans="13:18" x14ac:dyDescent="0.35">
      <c r="M3717" s="5"/>
      <c r="N3717" s="5"/>
      <c r="Q3717" s="5"/>
      <c r="R3717" s="5"/>
    </row>
    <row r="3718" spans="13:18" x14ac:dyDescent="0.35">
      <c r="M3718" s="5"/>
      <c r="N3718" s="5"/>
      <c r="Q3718" s="5"/>
      <c r="R3718" s="5"/>
    </row>
    <row r="3719" spans="13:18" x14ac:dyDescent="0.35">
      <c r="M3719" s="5"/>
      <c r="N3719" s="5"/>
      <c r="Q3719" s="5"/>
      <c r="R3719" s="5"/>
    </row>
    <row r="3720" spans="13:18" x14ac:dyDescent="0.35">
      <c r="M3720" s="5"/>
      <c r="N3720" s="5"/>
      <c r="Q3720" s="5"/>
      <c r="R3720" s="5"/>
    </row>
    <row r="3721" spans="13:18" x14ac:dyDescent="0.35">
      <c r="M3721" s="5"/>
      <c r="N3721" s="5"/>
      <c r="Q3721" s="5"/>
      <c r="R3721" s="5"/>
    </row>
    <row r="3722" spans="13:18" x14ac:dyDescent="0.35">
      <c r="M3722" s="5"/>
      <c r="N3722" s="5"/>
      <c r="Q3722" s="5"/>
      <c r="R3722" s="5"/>
    </row>
    <row r="3723" spans="13:18" x14ac:dyDescent="0.35">
      <c r="M3723" s="5"/>
      <c r="N3723" s="5"/>
      <c r="Q3723" s="5"/>
      <c r="R3723" s="5"/>
    </row>
    <row r="3724" spans="13:18" x14ac:dyDescent="0.35">
      <c r="M3724" s="5"/>
      <c r="N3724" s="5"/>
      <c r="Q3724" s="5"/>
      <c r="R3724" s="5"/>
    </row>
    <row r="3725" spans="13:18" x14ac:dyDescent="0.35">
      <c r="M3725" s="5"/>
      <c r="N3725" s="5"/>
      <c r="Q3725" s="5"/>
      <c r="R3725" s="5"/>
    </row>
    <row r="3726" spans="13:18" x14ac:dyDescent="0.35">
      <c r="M3726" s="5"/>
      <c r="N3726" s="5"/>
      <c r="Q3726" s="5"/>
      <c r="R3726" s="5"/>
    </row>
    <row r="3727" spans="13:18" x14ac:dyDescent="0.35">
      <c r="M3727" s="5"/>
      <c r="N3727" s="5"/>
      <c r="Q3727" s="5"/>
      <c r="R3727" s="5"/>
    </row>
    <row r="3728" spans="13:18" x14ac:dyDescent="0.35">
      <c r="M3728" s="5"/>
      <c r="N3728" s="5"/>
      <c r="Q3728" s="5"/>
      <c r="R3728" s="5"/>
    </row>
    <row r="3729" spans="13:18" x14ac:dyDescent="0.35">
      <c r="M3729" s="5"/>
      <c r="N3729" s="5"/>
      <c r="Q3729" s="5"/>
      <c r="R3729" s="5"/>
    </row>
    <row r="3730" spans="13:18" x14ac:dyDescent="0.35">
      <c r="M3730" s="5"/>
      <c r="N3730" s="5"/>
      <c r="Q3730" s="5"/>
      <c r="R3730" s="5"/>
    </row>
    <row r="3731" spans="13:18" x14ac:dyDescent="0.35">
      <c r="M3731" s="5"/>
      <c r="N3731" s="5"/>
      <c r="Q3731" s="5"/>
      <c r="R3731" s="5"/>
    </row>
    <row r="3732" spans="13:18" x14ac:dyDescent="0.35">
      <c r="M3732" s="5"/>
      <c r="N3732" s="5"/>
      <c r="Q3732" s="5"/>
      <c r="R3732" s="5"/>
    </row>
    <row r="3733" spans="13:18" x14ac:dyDescent="0.35">
      <c r="M3733" s="5"/>
      <c r="N3733" s="5"/>
      <c r="Q3733" s="5"/>
      <c r="R3733" s="5"/>
    </row>
    <row r="3734" spans="13:18" x14ac:dyDescent="0.35">
      <c r="M3734" s="5"/>
      <c r="N3734" s="5"/>
      <c r="Q3734" s="5"/>
      <c r="R3734" s="5"/>
    </row>
    <row r="3735" spans="13:18" x14ac:dyDescent="0.35">
      <c r="M3735" s="5"/>
      <c r="N3735" s="5"/>
      <c r="Q3735" s="5"/>
      <c r="R3735" s="5"/>
    </row>
    <row r="3736" spans="13:18" x14ac:dyDescent="0.35">
      <c r="M3736" s="5"/>
      <c r="N3736" s="5"/>
      <c r="Q3736" s="5"/>
      <c r="R3736" s="5"/>
    </row>
    <row r="3737" spans="13:18" x14ac:dyDescent="0.35">
      <c r="M3737" s="5"/>
      <c r="N3737" s="5"/>
      <c r="Q3737" s="5"/>
      <c r="R3737" s="5"/>
    </row>
    <row r="3738" spans="13:18" x14ac:dyDescent="0.35">
      <c r="M3738" s="5"/>
      <c r="N3738" s="5"/>
      <c r="Q3738" s="5"/>
      <c r="R3738" s="5"/>
    </row>
    <row r="3739" spans="13:18" x14ac:dyDescent="0.35">
      <c r="M3739" s="5"/>
      <c r="N3739" s="5"/>
      <c r="Q3739" s="5"/>
      <c r="R3739" s="5"/>
    </row>
    <row r="3740" spans="13:18" x14ac:dyDescent="0.35">
      <c r="M3740" s="5"/>
      <c r="N3740" s="5"/>
      <c r="Q3740" s="5"/>
      <c r="R3740" s="5"/>
    </row>
    <row r="3741" spans="13:18" x14ac:dyDescent="0.35">
      <c r="M3741" s="5"/>
      <c r="N3741" s="5"/>
      <c r="Q3741" s="5"/>
      <c r="R3741" s="5"/>
    </row>
    <row r="3742" spans="13:18" x14ac:dyDescent="0.35">
      <c r="M3742" s="5"/>
      <c r="N3742" s="5"/>
      <c r="Q3742" s="5"/>
      <c r="R3742" s="5"/>
    </row>
    <row r="3743" spans="13:18" x14ac:dyDescent="0.35">
      <c r="M3743" s="5"/>
      <c r="N3743" s="5"/>
      <c r="Q3743" s="5"/>
      <c r="R3743" s="5"/>
    </row>
    <row r="3744" spans="13:18" x14ac:dyDescent="0.35">
      <c r="M3744" s="5"/>
      <c r="N3744" s="5"/>
      <c r="Q3744" s="5"/>
      <c r="R3744" s="5"/>
    </row>
    <row r="3745" spans="13:18" x14ac:dyDescent="0.35">
      <c r="M3745" s="5"/>
      <c r="N3745" s="5"/>
      <c r="Q3745" s="5"/>
      <c r="R3745" s="5"/>
    </row>
    <row r="3746" spans="13:18" x14ac:dyDescent="0.35">
      <c r="M3746" s="5"/>
      <c r="N3746" s="5"/>
      <c r="Q3746" s="5"/>
      <c r="R3746" s="5"/>
    </row>
    <row r="3747" spans="13:18" x14ac:dyDescent="0.35">
      <c r="M3747" s="5"/>
      <c r="N3747" s="5"/>
      <c r="Q3747" s="5"/>
      <c r="R3747" s="5"/>
    </row>
    <row r="3748" spans="13:18" x14ac:dyDescent="0.35">
      <c r="M3748" s="5"/>
      <c r="N3748" s="5"/>
      <c r="Q3748" s="5"/>
      <c r="R3748" s="5"/>
    </row>
    <row r="3749" spans="13:18" x14ac:dyDescent="0.35">
      <c r="M3749" s="5"/>
      <c r="N3749" s="5"/>
      <c r="Q3749" s="5"/>
      <c r="R3749" s="5"/>
    </row>
    <row r="3750" spans="13:18" x14ac:dyDescent="0.35">
      <c r="M3750" s="5"/>
      <c r="N3750" s="5"/>
      <c r="Q3750" s="5"/>
      <c r="R3750" s="5"/>
    </row>
    <row r="3751" spans="13:18" x14ac:dyDescent="0.35">
      <c r="M3751" s="5"/>
      <c r="N3751" s="5"/>
      <c r="Q3751" s="5"/>
      <c r="R3751" s="5"/>
    </row>
    <row r="3752" spans="13:18" x14ac:dyDescent="0.35">
      <c r="M3752" s="5"/>
      <c r="N3752" s="5"/>
      <c r="Q3752" s="5"/>
      <c r="R3752" s="5"/>
    </row>
    <row r="3753" spans="13:18" x14ac:dyDescent="0.35">
      <c r="M3753" s="5"/>
      <c r="N3753" s="5"/>
      <c r="Q3753" s="5"/>
      <c r="R3753" s="5"/>
    </row>
    <row r="3754" spans="13:18" x14ac:dyDescent="0.35">
      <c r="M3754" s="5"/>
      <c r="N3754" s="5"/>
      <c r="Q3754" s="5"/>
      <c r="R3754" s="5"/>
    </row>
    <row r="3755" spans="13:18" x14ac:dyDescent="0.35">
      <c r="M3755" s="5"/>
      <c r="N3755" s="5"/>
      <c r="Q3755" s="5"/>
      <c r="R3755" s="5"/>
    </row>
    <row r="3756" spans="13:18" x14ac:dyDescent="0.35">
      <c r="M3756" s="5"/>
      <c r="N3756" s="5"/>
      <c r="Q3756" s="5"/>
      <c r="R3756" s="5"/>
    </row>
    <row r="3757" spans="13:18" x14ac:dyDescent="0.35">
      <c r="M3757" s="5"/>
      <c r="N3757" s="5"/>
      <c r="Q3757" s="5"/>
      <c r="R3757" s="5"/>
    </row>
    <row r="3758" spans="13:18" x14ac:dyDescent="0.35">
      <c r="M3758" s="5"/>
      <c r="N3758" s="5"/>
      <c r="Q3758" s="5"/>
      <c r="R3758" s="5"/>
    </row>
    <row r="3759" spans="13:18" x14ac:dyDescent="0.35">
      <c r="M3759" s="5"/>
      <c r="N3759" s="5"/>
      <c r="Q3759" s="5"/>
      <c r="R3759" s="5"/>
    </row>
    <row r="3760" spans="13:18" x14ac:dyDescent="0.35">
      <c r="M3760" s="5"/>
      <c r="N3760" s="5"/>
      <c r="Q3760" s="5"/>
      <c r="R3760" s="5"/>
    </row>
    <row r="3761" spans="13:18" x14ac:dyDescent="0.35">
      <c r="M3761" s="5"/>
      <c r="N3761" s="5"/>
      <c r="Q3761" s="5"/>
      <c r="R3761" s="5"/>
    </row>
    <row r="3762" spans="13:18" x14ac:dyDescent="0.35">
      <c r="M3762" s="5"/>
      <c r="N3762" s="5"/>
      <c r="Q3762" s="5"/>
      <c r="R3762" s="5"/>
    </row>
    <row r="3763" spans="13:18" x14ac:dyDescent="0.35">
      <c r="M3763" s="5"/>
      <c r="N3763" s="5"/>
      <c r="Q3763" s="5"/>
      <c r="R3763" s="5"/>
    </row>
    <row r="3764" spans="13:18" x14ac:dyDescent="0.35">
      <c r="M3764" s="5"/>
      <c r="N3764" s="5"/>
      <c r="Q3764" s="5"/>
      <c r="R3764" s="5"/>
    </row>
    <row r="3765" spans="13:18" x14ac:dyDescent="0.35">
      <c r="M3765" s="5"/>
      <c r="N3765" s="5"/>
      <c r="Q3765" s="5"/>
      <c r="R3765" s="5"/>
    </row>
    <row r="3766" spans="13:18" x14ac:dyDescent="0.35">
      <c r="M3766" s="5"/>
      <c r="N3766" s="5"/>
      <c r="Q3766" s="5"/>
      <c r="R3766" s="5"/>
    </row>
    <row r="3767" spans="13:18" x14ac:dyDescent="0.35">
      <c r="M3767" s="5"/>
      <c r="N3767" s="5"/>
      <c r="Q3767" s="5"/>
      <c r="R3767" s="5"/>
    </row>
    <row r="3768" spans="13:18" x14ac:dyDescent="0.35">
      <c r="M3768" s="5"/>
      <c r="N3768" s="5"/>
      <c r="Q3768" s="5"/>
      <c r="R3768" s="5"/>
    </row>
    <row r="3769" spans="13:18" x14ac:dyDescent="0.35">
      <c r="M3769" s="5"/>
      <c r="N3769" s="5"/>
      <c r="Q3769" s="5"/>
      <c r="R3769" s="5"/>
    </row>
    <row r="3770" spans="13:18" x14ac:dyDescent="0.35">
      <c r="M3770" s="5"/>
      <c r="N3770" s="5"/>
      <c r="Q3770" s="5"/>
      <c r="R3770" s="5"/>
    </row>
    <row r="3771" spans="13:18" x14ac:dyDescent="0.35">
      <c r="M3771" s="5"/>
      <c r="N3771" s="5"/>
      <c r="Q3771" s="5"/>
      <c r="R3771" s="5"/>
    </row>
    <row r="3772" spans="13:18" x14ac:dyDescent="0.35">
      <c r="M3772" s="5"/>
      <c r="N3772" s="5"/>
      <c r="Q3772" s="5"/>
      <c r="R3772" s="5"/>
    </row>
    <row r="3773" spans="13:18" x14ac:dyDescent="0.35">
      <c r="M3773" s="5"/>
      <c r="N3773" s="5"/>
      <c r="Q3773" s="5"/>
      <c r="R3773" s="5"/>
    </row>
    <row r="3774" spans="13:18" x14ac:dyDescent="0.35">
      <c r="M3774" s="5"/>
      <c r="N3774" s="5"/>
      <c r="Q3774" s="5"/>
      <c r="R3774" s="5"/>
    </row>
    <row r="3775" spans="13:18" x14ac:dyDescent="0.35">
      <c r="M3775" s="5"/>
      <c r="N3775" s="5"/>
      <c r="Q3775" s="5"/>
      <c r="R3775" s="5"/>
    </row>
    <row r="3776" spans="13:18" x14ac:dyDescent="0.35">
      <c r="M3776" s="5"/>
      <c r="N3776" s="5"/>
      <c r="Q3776" s="5"/>
      <c r="R3776" s="5"/>
    </row>
    <row r="3777" spans="13:18" x14ac:dyDescent="0.35">
      <c r="M3777" s="5"/>
      <c r="N3777" s="5"/>
      <c r="Q3777" s="5"/>
      <c r="R3777" s="5"/>
    </row>
    <row r="3778" spans="13:18" x14ac:dyDescent="0.35">
      <c r="M3778" s="5"/>
      <c r="N3778" s="5"/>
      <c r="Q3778" s="5"/>
      <c r="R3778" s="5"/>
    </row>
    <row r="3779" spans="13:18" x14ac:dyDescent="0.35">
      <c r="M3779" s="5"/>
      <c r="N3779" s="5"/>
      <c r="Q3779" s="5"/>
      <c r="R3779" s="5"/>
    </row>
    <row r="3780" spans="13:18" x14ac:dyDescent="0.35">
      <c r="M3780" s="5"/>
      <c r="N3780" s="5"/>
      <c r="Q3780" s="5"/>
      <c r="R3780" s="5"/>
    </row>
    <row r="3781" spans="13:18" x14ac:dyDescent="0.35">
      <c r="M3781" s="5"/>
      <c r="N3781" s="5"/>
      <c r="Q3781" s="5"/>
      <c r="R3781" s="5"/>
    </row>
    <row r="3782" spans="13:18" x14ac:dyDescent="0.35">
      <c r="M3782" s="5"/>
      <c r="N3782" s="5"/>
      <c r="Q3782" s="5"/>
      <c r="R3782" s="5"/>
    </row>
    <row r="3783" spans="13:18" x14ac:dyDescent="0.35">
      <c r="M3783" s="5"/>
      <c r="N3783" s="5"/>
      <c r="Q3783" s="5"/>
      <c r="R3783" s="5"/>
    </row>
    <row r="3784" spans="13:18" x14ac:dyDescent="0.35">
      <c r="M3784" s="5"/>
      <c r="N3784" s="5"/>
      <c r="Q3784" s="5"/>
      <c r="R3784" s="5"/>
    </row>
    <row r="3785" spans="13:18" x14ac:dyDescent="0.35">
      <c r="M3785" s="5"/>
      <c r="N3785" s="5"/>
      <c r="Q3785" s="5"/>
      <c r="R3785" s="5"/>
    </row>
    <row r="3786" spans="13:18" x14ac:dyDescent="0.35">
      <c r="M3786" s="5"/>
      <c r="N3786" s="5"/>
      <c r="Q3786" s="5"/>
      <c r="R3786" s="5"/>
    </row>
    <row r="3787" spans="13:18" x14ac:dyDescent="0.35">
      <c r="M3787" s="5"/>
      <c r="N3787" s="5"/>
      <c r="Q3787" s="5"/>
      <c r="R3787" s="5"/>
    </row>
    <row r="3788" spans="13:18" x14ac:dyDescent="0.35">
      <c r="M3788" s="5"/>
      <c r="N3788" s="5"/>
      <c r="Q3788" s="5"/>
      <c r="R3788" s="5"/>
    </row>
    <row r="3789" spans="13:18" x14ac:dyDescent="0.35">
      <c r="M3789" s="5"/>
      <c r="N3789" s="5"/>
      <c r="Q3789" s="5"/>
      <c r="R3789" s="5"/>
    </row>
    <row r="3790" spans="13:18" x14ac:dyDescent="0.35">
      <c r="M3790" s="5"/>
      <c r="N3790" s="5"/>
      <c r="Q3790" s="5"/>
      <c r="R3790" s="5"/>
    </row>
    <row r="3791" spans="13:18" x14ac:dyDescent="0.35">
      <c r="M3791" s="5"/>
      <c r="N3791" s="5"/>
      <c r="Q3791" s="5"/>
      <c r="R3791" s="5"/>
    </row>
    <row r="3792" spans="13:18" x14ac:dyDescent="0.35">
      <c r="M3792" s="5"/>
      <c r="N3792" s="5"/>
      <c r="Q3792" s="5"/>
      <c r="R3792" s="5"/>
    </row>
    <row r="3793" spans="13:18" x14ac:dyDescent="0.35">
      <c r="M3793" s="5"/>
      <c r="N3793" s="5"/>
      <c r="Q3793" s="5"/>
      <c r="R3793" s="5"/>
    </row>
    <row r="3794" spans="13:18" x14ac:dyDescent="0.35">
      <c r="M3794" s="5"/>
      <c r="N3794" s="5"/>
      <c r="Q3794" s="5"/>
      <c r="R3794" s="5"/>
    </row>
    <row r="3795" spans="13:18" x14ac:dyDescent="0.35">
      <c r="M3795" s="5"/>
      <c r="N3795" s="5"/>
      <c r="Q3795" s="5"/>
      <c r="R3795" s="5"/>
    </row>
    <row r="3796" spans="13:18" x14ac:dyDescent="0.35">
      <c r="M3796" s="5"/>
      <c r="N3796" s="5"/>
      <c r="Q3796" s="5"/>
      <c r="R3796" s="5"/>
    </row>
    <row r="3797" spans="13:18" x14ac:dyDescent="0.35">
      <c r="M3797" s="5"/>
      <c r="N3797" s="5"/>
      <c r="Q3797" s="5"/>
      <c r="R3797" s="5"/>
    </row>
    <row r="3798" spans="13:18" x14ac:dyDescent="0.35">
      <c r="M3798" s="5"/>
      <c r="N3798" s="5"/>
      <c r="Q3798" s="5"/>
      <c r="R3798" s="5"/>
    </row>
    <row r="3799" spans="13:18" x14ac:dyDescent="0.35">
      <c r="M3799" s="5"/>
      <c r="N3799" s="5"/>
      <c r="Q3799" s="5"/>
      <c r="R3799" s="5"/>
    </row>
    <row r="3800" spans="13:18" x14ac:dyDescent="0.35">
      <c r="M3800" s="5"/>
      <c r="N3800" s="5"/>
      <c r="Q3800" s="5"/>
      <c r="R3800" s="5"/>
    </row>
    <row r="3801" spans="13:18" x14ac:dyDescent="0.35">
      <c r="M3801" s="5"/>
      <c r="N3801" s="5"/>
      <c r="Q3801" s="5"/>
      <c r="R3801" s="5"/>
    </row>
    <row r="3802" spans="13:18" x14ac:dyDescent="0.35">
      <c r="M3802" s="5"/>
      <c r="N3802" s="5"/>
      <c r="Q3802" s="5"/>
      <c r="R3802" s="5"/>
    </row>
    <row r="3803" spans="13:18" x14ac:dyDescent="0.35">
      <c r="M3803" s="5"/>
      <c r="N3803" s="5"/>
      <c r="Q3803" s="5"/>
      <c r="R3803" s="5"/>
    </row>
    <row r="3804" spans="13:18" x14ac:dyDescent="0.35">
      <c r="M3804" s="5"/>
      <c r="N3804" s="5"/>
      <c r="Q3804" s="5"/>
      <c r="R3804" s="5"/>
    </row>
    <row r="3805" spans="13:18" x14ac:dyDescent="0.35">
      <c r="M3805" s="5"/>
      <c r="N3805" s="5"/>
      <c r="Q3805" s="5"/>
      <c r="R3805" s="5"/>
    </row>
    <row r="3806" spans="13:18" x14ac:dyDescent="0.35">
      <c r="M3806" s="5"/>
      <c r="N3806" s="5"/>
      <c r="Q3806" s="5"/>
      <c r="R3806" s="5"/>
    </row>
    <row r="3807" spans="13:18" x14ac:dyDescent="0.35">
      <c r="M3807" s="5"/>
      <c r="N3807" s="5"/>
      <c r="Q3807" s="5"/>
      <c r="R3807" s="5"/>
    </row>
    <row r="3808" spans="13:18" x14ac:dyDescent="0.35">
      <c r="M3808" s="5"/>
      <c r="N3808" s="5"/>
      <c r="Q3808" s="5"/>
      <c r="R3808" s="5"/>
    </row>
    <row r="3809" spans="13:18" x14ac:dyDescent="0.35">
      <c r="M3809" s="5"/>
      <c r="N3809" s="5"/>
      <c r="Q3809" s="5"/>
      <c r="R3809" s="5"/>
    </row>
    <row r="3810" spans="13:18" x14ac:dyDescent="0.35">
      <c r="M3810" s="5"/>
      <c r="N3810" s="5"/>
      <c r="Q3810" s="5"/>
      <c r="R3810" s="5"/>
    </row>
    <row r="3811" spans="13:18" x14ac:dyDescent="0.35">
      <c r="M3811" s="5"/>
      <c r="N3811" s="5"/>
      <c r="Q3811" s="5"/>
      <c r="R3811" s="5"/>
    </row>
    <row r="3812" spans="13:18" x14ac:dyDescent="0.35">
      <c r="M3812" s="5"/>
      <c r="N3812" s="5"/>
      <c r="Q3812" s="5"/>
      <c r="R3812" s="5"/>
    </row>
    <row r="3813" spans="13:18" x14ac:dyDescent="0.35">
      <c r="M3813" s="5"/>
      <c r="N3813" s="5"/>
      <c r="Q3813" s="5"/>
      <c r="R3813" s="5"/>
    </row>
    <row r="3814" spans="13:18" x14ac:dyDescent="0.35">
      <c r="M3814" s="5"/>
      <c r="N3814" s="5"/>
      <c r="Q3814" s="5"/>
      <c r="R3814" s="5"/>
    </row>
    <row r="3815" spans="13:18" x14ac:dyDescent="0.35">
      <c r="M3815" s="5"/>
      <c r="N3815" s="5"/>
      <c r="Q3815" s="5"/>
      <c r="R3815" s="5"/>
    </row>
    <row r="3816" spans="13:18" x14ac:dyDescent="0.35">
      <c r="M3816" s="5"/>
      <c r="N3816" s="5"/>
      <c r="Q3816" s="5"/>
      <c r="R3816" s="5"/>
    </row>
    <row r="3817" spans="13:18" x14ac:dyDescent="0.35">
      <c r="M3817" s="5"/>
      <c r="N3817" s="5"/>
      <c r="Q3817" s="5"/>
      <c r="R3817" s="5"/>
    </row>
    <row r="3818" spans="13:18" x14ac:dyDescent="0.35">
      <c r="M3818" s="5"/>
      <c r="N3818" s="5"/>
      <c r="Q3818" s="5"/>
      <c r="R3818" s="5"/>
    </row>
    <row r="3819" spans="13:18" x14ac:dyDescent="0.35">
      <c r="M3819" s="5"/>
      <c r="N3819" s="5"/>
      <c r="Q3819" s="5"/>
      <c r="R3819" s="5"/>
    </row>
    <row r="3820" spans="13:18" x14ac:dyDescent="0.35">
      <c r="M3820" s="5"/>
      <c r="N3820" s="5"/>
      <c r="Q3820" s="5"/>
      <c r="R3820" s="5"/>
    </row>
    <row r="3821" spans="13:18" x14ac:dyDescent="0.35">
      <c r="M3821" s="5"/>
      <c r="N3821" s="5"/>
      <c r="Q3821" s="5"/>
      <c r="R3821" s="5"/>
    </row>
    <row r="3822" spans="13:18" x14ac:dyDescent="0.35">
      <c r="M3822" s="5"/>
      <c r="N3822" s="5"/>
      <c r="Q3822" s="5"/>
      <c r="R3822" s="5"/>
    </row>
    <row r="3823" spans="13:18" x14ac:dyDescent="0.35">
      <c r="M3823" s="5"/>
      <c r="N3823" s="5"/>
      <c r="Q3823" s="5"/>
      <c r="R3823" s="5"/>
    </row>
    <row r="3824" spans="13:18" x14ac:dyDescent="0.35">
      <c r="M3824" s="5"/>
      <c r="N3824" s="5"/>
      <c r="Q3824" s="5"/>
      <c r="R3824" s="5"/>
    </row>
    <row r="3825" spans="13:18" x14ac:dyDescent="0.35">
      <c r="M3825" s="5"/>
      <c r="N3825" s="5"/>
      <c r="Q3825" s="5"/>
      <c r="R3825" s="5"/>
    </row>
    <row r="3826" spans="13:18" x14ac:dyDescent="0.35">
      <c r="M3826" s="5"/>
      <c r="N3826" s="5"/>
      <c r="Q3826" s="5"/>
      <c r="R3826" s="5"/>
    </row>
    <row r="3827" spans="13:18" x14ac:dyDescent="0.35">
      <c r="M3827" s="5"/>
      <c r="N3827" s="5"/>
      <c r="Q3827" s="5"/>
      <c r="R3827" s="5"/>
    </row>
    <row r="3828" spans="13:18" x14ac:dyDescent="0.35">
      <c r="M3828" s="5"/>
      <c r="N3828" s="5"/>
      <c r="Q3828" s="5"/>
      <c r="R3828" s="5"/>
    </row>
    <row r="3829" spans="13:18" x14ac:dyDescent="0.35">
      <c r="M3829" s="5"/>
      <c r="N3829" s="5"/>
      <c r="Q3829" s="5"/>
      <c r="R3829" s="5"/>
    </row>
    <row r="3830" spans="13:18" x14ac:dyDescent="0.35">
      <c r="M3830" s="5"/>
      <c r="N3830" s="5"/>
      <c r="Q3830" s="5"/>
      <c r="R3830" s="5"/>
    </row>
    <row r="3831" spans="13:18" x14ac:dyDescent="0.35">
      <c r="M3831" s="5"/>
      <c r="N3831" s="5"/>
      <c r="Q3831" s="5"/>
      <c r="R3831" s="5"/>
    </row>
    <row r="3832" spans="13:18" x14ac:dyDescent="0.35">
      <c r="M3832" s="5"/>
      <c r="N3832" s="5"/>
      <c r="Q3832" s="5"/>
      <c r="R3832" s="5"/>
    </row>
    <row r="3833" spans="13:18" x14ac:dyDescent="0.35">
      <c r="M3833" s="5"/>
      <c r="N3833" s="5"/>
      <c r="Q3833" s="5"/>
      <c r="R3833" s="5"/>
    </row>
    <row r="3834" spans="13:18" x14ac:dyDescent="0.35">
      <c r="M3834" s="5"/>
      <c r="N3834" s="5"/>
      <c r="Q3834" s="5"/>
      <c r="R3834" s="5"/>
    </row>
    <row r="3835" spans="13:18" x14ac:dyDescent="0.35">
      <c r="M3835" s="5"/>
      <c r="N3835" s="5"/>
      <c r="Q3835" s="5"/>
      <c r="R3835" s="5"/>
    </row>
    <row r="3836" spans="13:18" x14ac:dyDescent="0.35">
      <c r="M3836" s="5"/>
      <c r="N3836" s="5"/>
      <c r="Q3836" s="5"/>
      <c r="R3836" s="5"/>
    </row>
    <row r="3837" spans="13:18" x14ac:dyDescent="0.35">
      <c r="M3837" s="5"/>
      <c r="N3837" s="5"/>
      <c r="Q3837" s="5"/>
      <c r="R3837" s="5"/>
    </row>
    <row r="3838" spans="13:18" x14ac:dyDescent="0.35">
      <c r="M3838" s="5"/>
      <c r="N3838" s="5"/>
      <c r="Q3838" s="5"/>
      <c r="R3838" s="5"/>
    </row>
    <row r="3839" spans="13:18" x14ac:dyDescent="0.35">
      <c r="M3839" s="5"/>
      <c r="N3839" s="5"/>
      <c r="Q3839" s="5"/>
      <c r="R3839" s="5"/>
    </row>
    <row r="3840" spans="13:18" x14ac:dyDescent="0.35">
      <c r="M3840" s="5"/>
      <c r="N3840" s="5"/>
      <c r="Q3840" s="5"/>
      <c r="R3840" s="5"/>
    </row>
    <row r="3841" spans="13:18" x14ac:dyDescent="0.35">
      <c r="M3841" s="5"/>
      <c r="N3841" s="5"/>
      <c r="Q3841" s="5"/>
      <c r="R3841" s="5"/>
    </row>
    <row r="3842" spans="13:18" x14ac:dyDescent="0.35">
      <c r="M3842" s="5"/>
      <c r="N3842" s="5"/>
      <c r="Q3842" s="5"/>
      <c r="R3842" s="5"/>
    </row>
    <row r="3843" spans="13:18" x14ac:dyDescent="0.35">
      <c r="M3843" s="5"/>
      <c r="N3843" s="5"/>
      <c r="Q3843" s="5"/>
      <c r="R3843" s="5"/>
    </row>
    <row r="3844" spans="13:18" x14ac:dyDescent="0.35">
      <c r="M3844" s="5"/>
      <c r="N3844" s="5"/>
      <c r="Q3844" s="5"/>
      <c r="R3844" s="5"/>
    </row>
    <row r="3845" spans="13:18" x14ac:dyDescent="0.35">
      <c r="M3845" s="5"/>
      <c r="N3845" s="5"/>
      <c r="Q3845" s="5"/>
      <c r="R3845" s="5"/>
    </row>
    <row r="3846" spans="13:18" x14ac:dyDescent="0.35">
      <c r="M3846" s="5"/>
      <c r="N3846" s="5"/>
      <c r="Q3846" s="5"/>
      <c r="R3846" s="5"/>
    </row>
    <row r="3847" spans="13:18" x14ac:dyDescent="0.35">
      <c r="M3847" s="5"/>
      <c r="N3847" s="5"/>
      <c r="Q3847" s="5"/>
      <c r="R3847" s="5"/>
    </row>
    <row r="3848" spans="13:18" x14ac:dyDescent="0.35">
      <c r="M3848" s="5"/>
      <c r="N3848" s="5"/>
      <c r="Q3848" s="5"/>
      <c r="R3848" s="5"/>
    </row>
    <row r="3849" spans="13:18" x14ac:dyDescent="0.35">
      <c r="M3849" s="5"/>
      <c r="N3849" s="5"/>
      <c r="Q3849" s="5"/>
      <c r="R3849" s="5"/>
    </row>
    <row r="3850" spans="13:18" x14ac:dyDescent="0.35">
      <c r="M3850" s="5"/>
      <c r="N3850" s="5"/>
      <c r="Q3850" s="5"/>
      <c r="R3850" s="5"/>
    </row>
    <row r="3851" spans="13:18" x14ac:dyDescent="0.35">
      <c r="M3851" s="5"/>
      <c r="N3851" s="5"/>
      <c r="Q3851" s="5"/>
      <c r="R3851" s="5"/>
    </row>
    <row r="3852" spans="13:18" x14ac:dyDescent="0.35">
      <c r="M3852" s="5"/>
      <c r="N3852" s="5"/>
      <c r="Q3852" s="5"/>
      <c r="R3852" s="5"/>
    </row>
    <row r="3853" spans="13:18" x14ac:dyDescent="0.35">
      <c r="M3853" s="5"/>
      <c r="N3853" s="5"/>
      <c r="Q3853" s="5"/>
      <c r="R3853" s="5"/>
    </row>
    <row r="3854" spans="13:18" x14ac:dyDescent="0.35">
      <c r="M3854" s="5"/>
      <c r="N3854" s="5"/>
      <c r="Q3854" s="5"/>
      <c r="R3854" s="5"/>
    </row>
    <row r="3855" spans="13:18" x14ac:dyDescent="0.35">
      <c r="M3855" s="5"/>
      <c r="N3855" s="5"/>
      <c r="Q3855" s="5"/>
      <c r="R3855" s="5"/>
    </row>
    <row r="3856" spans="13:18" x14ac:dyDescent="0.35">
      <c r="M3856" s="5"/>
      <c r="N3856" s="5"/>
      <c r="Q3856" s="5"/>
      <c r="R3856" s="5"/>
    </row>
    <row r="3857" spans="13:18" x14ac:dyDescent="0.35">
      <c r="M3857" s="5"/>
      <c r="N3857" s="5"/>
      <c r="Q3857" s="5"/>
      <c r="R3857" s="5"/>
    </row>
    <row r="3858" spans="13:18" x14ac:dyDescent="0.35">
      <c r="M3858" s="5"/>
      <c r="N3858" s="5"/>
      <c r="Q3858" s="5"/>
      <c r="R3858" s="5"/>
    </row>
    <row r="3859" spans="13:18" x14ac:dyDescent="0.35">
      <c r="M3859" s="5"/>
      <c r="N3859" s="5"/>
      <c r="Q3859" s="5"/>
      <c r="R3859" s="5"/>
    </row>
    <row r="3860" spans="13:18" x14ac:dyDescent="0.35">
      <c r="M3860" s="5"/>
      <c r="N3860" s="5"/>
      <c r="Q3860" s="5"/>
      <c r="R3860" s="5"/>
    </row>
    <row r="3861" spans="13:18" x14ac:dyDescent="0.35">
      <c r="M3861" s="5"/>
      <c r="N3861" s="5"/>
      <c r="Q3861" s="5"/>
      <c r="R3861" s="5"/>
    </row>
    <row r="3862" spans="13:18" x14ac:dyDescent="0.35">
      <c r="M3862" s="5"/>
      <c r="N3862" s="5"/>
      <c r="Q3862" s="5"/>
      <c r="R3862" s="5"/>
    </row>
    <row r="3863" spans="13:18" x14ac:dyDescent="0.35">
      <c r="M3863" s="5"/>
      <c r="N3863" s="5"/>
      <c r="Q3863" s="5"/>
      <c r="R3863" s="5"/>
    </row>
    <row r="3864" spans="13:18" x14ac:dyDescent="0.35">
      <c r="M3864" s="5"/>
      <c r="N3864" s="5"/>
      <c r="Q3864" s="5"/>
      <c r="R3864" s="5"/>
    </row>
    <row r="3865" spans="13:18" x14ac:dyDescent="0.35">
      <c r="M3865" s="5"/>
      <c r="N3865" s="5"/>
      <c r="Q3865" s="5"/>
      <c r="R3865" s="5"/>
    </row>
    <row r="3866" spans="13:18" x14ac:dyDescent="0.35">
      <c r="M3866" s="5"/>
      <c r="N3866" s="5"/>
      <c r="Q3866" s="5"/>
      <c r="R3866" s="5"/>
    </row>
    <row r="3867" spans="13:18" x14ac:dyDescent="0.35">
      <c r="M3867" s="5"/>
      <c r="N3867" s="5"/>
      <c r="Q3867" s="5"/>
      <c r="R3867" s="5"/>
    </row>
    <row r="3868" spans="13:18" x14ac:dyDescent="0.35">
      <c r="M3868" s="5"/>
      <c r="N3868" s="5"/>
      <c r="Q3868" s="5"/>
      <c r="R3868" s="5"/>
    </row>
    <row r="3869" spans="13:18" x14ac:dyDescent="0.35">
      <c r="M3869" s="5"/>
      <c r="N3869" s="5"/>
      <c r="Q3869" s="5"/>
      <c r="R3869" s="5"/>
    </row>
    <row r="3870" spans="13:18" x14ac:dyDescent="0.35">
      <c r="M3870" s="5"/>
      <c r="N3870" s="5"/>
      <c r="Q3870" s="5"/>
      <c r="R3870" s="5"/>
    </row>
    <row r="3871" spans="13:18" x14ac:dyDescent="0.35">
      <c r="M3871" s="5"/>
      <c r="N3871" s="5"/>
      <c r="Q3871" s="5"/>
      <c r="R3871" s="5"/>
    </row>
    <row r="3872" spans="13:18" x14ac:dyDescent="0.35">
      <c r="M3872" s="5"/>
      <c r="N3872" s="5"/>
      <c r="Q3872" s="5"/>
      <c r="R3872" s="5"/>
    </row>
    <row r="3873" spans="13:18" x14ac:dyDescent="0.35">
      <c r="M3873" s="5"/>
      <c r="N3873" s="5"/>
      <c r="Q3873" s="5"/>
      <c r="R3873" s="5"/>
    </row>
    <row r="3874" spans="13:18" x14ac:dyDescent="0.35">
      <c r="M3874" s="5"/>
      <c r="N3874" s="5"/>
      <c r="Q3874" s="5"/>
      <c r="R3874" s="5"/>
    </row>
    <row r="3875" spans="13:18" x14ac:dyDescent="0.35">
      <c r="M3875" s="5"/>
      <c r="N3875" s="5"/>
      <c r="Q3875" s="5"/>
      <c r="R3875" s="5"/>
    </row>
    <row r="3876" spans="13:18" x14ac:dyDescent="0.35">
      <c r="M3876" s="5"/>
      <c r="N3876" s="5"/>
      <c r="Q3876" s="5"/>
      <c r="R3876" s="5"/>
    </row>
    <row r="3877" spans="13:18" x14ac:dyDescent="0.35">
      <c r="M3877" s="5"/>
      <c r="N3877" s="5"/>
      <c r="Q3877" s="5"/>
      <c r="R3877" s="5"/>
    </row>
    <row r="3878" spans="13:18" x14ac:dyDescent="0.35">
      <c r="M3878" s="5"/>
      <c r="N3878" s="5"/>
      <c r="Q3878" s="5"/>
      <c r="R3878" s="5"/>
    </row>
    <row r="3879" spans="13:18" x14ac:dyDescent="0.35">
      <c r="M3879" s="5"/>
      <c r="N3879" s="5"/>
      <c r="Q3879" s="5"/>
      <c r="R3879" s="5"/>
    </row>
    <row r="3880" spans="13:18" x14ac:dyDescent="0.35">
      <c r="M3880" s="5"/>
      <c r="N3880" s="5"/>
      <c r="Q3880" s="5"/>
      <c r="R3880" s="5"/>
    </row>
    <row r="3881" spans="13:18" x14ac:dyDescent="0.35">
      <c r="M3881" s="5"/>
      <c r="N3881" s="5"/>
      <c r="Q3881" s="5"/>
      <c r="R3881" s="5"/>
    </row>
    <row r="3882" spans="13:18" x14ac:dyDescent="0.35">
      <c r="M3882" s="5"/>
      <c r="N3882" s="5"/>
      <c r="Q3882" s="5"/>
      <c r="R3882" s="5"/>
    </row>
    <row r="3883" spans="13:18" x14ac:dyDescent="0.35">
      <c r="M3883" s="5"/>
      <c r="N3883" s="5"/>
      <c r="Q3883" s="5"/>
      <c r="R3883" s="5"/>
    </row>
    <row r="3884" spans="13:18" x14ac:dyDescent="0.35">
      <c r="M3884" s="5"/>
      <c r="N3884" s="5"/>
      <c r="Q3884" s="5"/>
      <c r="R3884" s="5"/>
    </row>
    <row r="3885" spans="13:18" x14ac:dyDescent="0.35">
      <c r="M3885" s="5"/>
      <c r="N3885" s="5"/>
      <c r="Q3885" s="5"/>
      <c r="R3885" s="5"/>
    </row>
    <row r="3886" spans="13:18" x14ac:dyDescent="0.35">
      <c r="M3886" s="5"/>
      <c r="N3886" s="5"/>
      <c r="Q3886" s="5"/>
      <c r="R3886" s="5"/>
    </row>
    <row r="3887" spans="13:18" x14ac:dyDescent="0.35">
      <c r="M3887" s="5"/>
      <c r="N3887" s="5"/>
      <c r="Q3887" s="5"/>
      <c r="R3887" s="5"/>
    </row>
    <row r="3888" spans="13:18" x14ac:dyDescent="0.35">
      <c r="M3888" s="5"/>
      <c r="N3888" s="5"/>
      <c r="Q3888" s="5"/>
      <c r="R3888" s="5"/>
    </row>
    <row r="3889" spans="13:18" x14ac:dyDescent="0.35">
      <c r="M3889" s="5"/>
      <c r="N3889" s="5"/>
      <c r="Q3889" s="5"/>
      <c r="R3889" s="5"/>
    </row>
    <row r="3890" spans="13:18" x14ac:dyDescent="0.35">
      <c r="M3890" s="5"/>
      <c r="N3890" s="5"/>
      <c r="Q3890" s="5"/>
      <c r="R3890" s="5"/>
    </row>
    <row r="3891" spans="13:18" x14ac:dyDescent="0.35">
      <c r="M3891" s="5"/>
      <c r="N3891" s="5"/>
      <c r="Q3891" s="5"/>
      <c r="R3891" s="5"/>
    </row>
    <row r="3892" spans="13:18" x14ac:dyDescent="0.35">
      <c r="M3892" s="5"/>
      <c r="N3892" s="5"/>
      <c r="Q3892" s="5"/>
      <c r="R3892" s="5"/>
    </row>
    <row r="3893" spans="13:18" x14ac:dyDescent="0.35">
      <c r="M3893" s="5"/>
      <c r="N3893" s="5"/>
      <c r="Q3893" s="5"/>
      <c r="R3893" s="5"/>
    </row>
    <row r="3894" spans="13:18" x14ac:dyDescent="0.35">
      <c r="M3894" s="5"/>
      <c r="N3894" s="5"/>
      <c r="Q3894" s="5"/>
      <c r="R3894" s="5"/>
    </row>
    <row r="3895" spans="13:18" x14ac:dyDescent="0.35">
      <c r="M3895" s="5"/>
      <c r="N3895" s="5"/>
      <c r="Q3895" s="5"/>
      <c r="R3895" s="5"/>
    </row>
    <row r="3896" spans="13:18" x14ac:dyDescent="0.35">
      <c r="M3896" s="5"/>
      <c r="N3896" s="5"/>
      <c r="Q3896" s="5"/>
      <c r="R3896" s="5"/>
    </row>
    <row r="3897" spans="13:18" x14ac:dyDescent="0.35">
      <c r="M3897" s="5"/>
      <c r="N3897" s="5"/>
      <c r="Q3897" s="5"/>
      <c r="R3897" s="5"/>
    </row>
    <row r="3898" spans="13:18" x14ac:dyDescent="0.35">
      <c r="M3898" s="5"/>
      <c r="N3898" s="5"/>
      <c r="Q3898" s="5"/>
      <c r="R3898" s="5"/>
    </row>
    <row r="3899" spans="13:18" x14ac:dyDescent="0.35">
      <c r="M3899" s="5"/>
      <c r="N3899" s="5"/>
      <c r="Q3899" s="5"/>
      <c r="R3899" s="5"/>
    </row>
    <row r="3900" spans="13:18" x14ac:dyDescent="0.35">
      <c r="M3900" s="5"/>
      <c r="N3900" s="5"/>
      <c r="Q3900" s="5"/>
      <c r="R3900" s="5"/>
    </row>
    <row r="3901" spans="13:18" x14ac:dyDescent="0.35">
      <c r="M3901" s="5"/>
      <c r="N3901" s="5"/>
      <c r="Q3901" s="5"/>
      <c r="R3901" s="5"/>
    </row>
    <row r="3902" spans="13:18" x14ac:dyDescent="0.35">
      <c r="M3902" s="5"/>
      <c r="N3902" s="5"/>
      <c r="Q3902" s="5"/>
      <c r="R3902" s="5"/>
    </row>
    <row r="3903" spans="13:18" x14ac:dyDescent="0.35">
      <c r="M3903" s="5"/>
      <c r="N3903" s="5"/>
      <c r="Q3903" s="5"/>
      <c r="R3903" s="5"/>
    </row>
    <row r="3904" spans="13:18" x14ac:dyDescent="0.35">
      <c r="M3904" s="5"/>
      <c r="N3904" s="5"/>
      <c r="Q3904" s="5"/>
      <c r="R3904" s="5"/>
    </row>
    <row r="3905" spans="13:18" x14ac:dyDescent="0.35">
      <c r="M3905" s="5"/>
      <c r="N3905" s="5"/>
      <c r="Q3905" s="5"/>
      <c r="R3905" s="5"/>
    </row>
    <row r="3906" spans="13:18" x14ac:dyDescent="0.35">
      <c r="M3906" s="5"/>
      <c r="N3906" s="5"/>
      <c r="Q3906" s="5"/>
      <c r="R3906" s="5"/>
    </row>
    <row r="3907" spans="13:18" x14ac:dyDescent="0.35">
      <c r="M3907" s="5"/>
      <c r="N3907" s="5"/>
      <c r="Q3907" s="5"/>
      <c r="R3907" s="5"/>
    </row>
    <row r="3908" spans="13:18" x14ac:dyDescent="0.35">
      <c r="M3908" s="5"/>
      <c r="N3908" s="5"/>
      <c r="Q3908" s="5"/>
      <c r="R3908" s="5"/>
    </row>
    <row r="3909" spans="13:18" x14ac:dyDescent="0.35">
      <c r="M3909" s="5"/>
      <c r="N3909" s="5"/>
      <c r="Q3909" s="5"/>
      <c r="R3909" s="5"/>
    </row>
    <row r="3910" spans="13:18" x14ac:dyDescent="0.35">
      <c r="M3910" s="5"/>
      <c r="N3910" s="5"/>
      <c r="Q3910" s="5"/>
      <c r="R3910" s="5"/>
    </row>
    <row r="3911" spans="13:18" x14ac:dyDescent="0.35">
      <c r="M3911" s="5"/>
      <c r="N3911" s="5"/>
      <c r="Q3911" s="5"/>
      <c r="R3911" s="5"/>
    </row>
    <row r="3912" spans="13:18" x14ac:dyDescent="0.35">
      <c r="M3912" s="5"/>
      <c r="N3912" s="5"/>
      <c r="Q3912" s="5"/>
      <c r="R3912" s="5"/>
    </row>
    <row r="3913" spans="13:18" x14ac:dyDescent="0.35">
      <c r="M3913" s="5"/>
      <c r="N3913" s="5"/>
      <c r="Q3913" s="5"/>
      <c r="R3913" s="5"/>
    </row>
    <row r="3914" spans="13:18" x14ac:dyDescent="0.35">
      <c r="M3914" s="5"/>
      <c r="N3914" s="5"/>
      <c r="Q3914" s="5"/>
      <c r="R3914" s="5"/>
    </row>
    <row r="3915" spans="13:18" x14ac:dyDescent="0.35">
      <c r="M3915" s="5"/>
      <c r="N3915" s="5"/>
      <c r="Q3915" s="5"/>
      <c r="R3915" s="5"/>
    </row>
    <row r="3916" spans="13:18" x14ac:dyDescent="0.35">
      <c r="M3916" s="5"/>
      <c r="N3916" s="5"/>
      <c r="Q3916" s="5"/>
      <c r="R3916" s="5"/>
    </row>
    <row r="3917" spans="13:18" x14ac:dyDescent="0.35">
      <c r="M3917" s="5"/>
      <c r="N3917" s="5"/>
      <c r="Q3917" s="5"/>
      <c r="R3917" s="5"/>
    </row>
    <row r="3918" spans="13:18" x14ac:dyDescent="0.35">
      <c r="M3918" s="5"/>
      <c r="N3918" s="5"/>
      <c r="Q3918" s="5"/>
      <c r="R3918" s="5"/>
    </row>
    <row r="3919" spans="13:18" x14ac:dyDescent="0.35">
      <c r="M3919" s="5"/>
      <c r="N3919" s="5"/>
      <c r="Q3919" s="5"/>
      <c r="R3919" s="5"/>
    </row>
    <row r="3920" spans="13:18" x14ac:dyDescent="0.35">
      <c r="M3920" s="5"/>
      <c r="N3920" s="5"/>
      <c r="Q3920" s="5"/>
      <c r="R3920" s="5"/>
    </row>
    <row r="3921" spans="13:18" x14ac:dyDescent="0.35">
      <c r="M3921" s="5"/>
      <c r="N3921" s="5"/>
      <c r="Q3921" s="5"/>
      <c r="R3921" s="5"/>
    </row>
    <row r="3922" spans="13:18" x14ac:dyDescent="0.35">
      <c r="M3922" s="5"/>
      <c r="N3922" s="5"/>
      <c r="Q3922" s="5"/>
      <c r="R3922" s="5"/>
    </row>
    <row r="3923" spans="13:18" x14ac:dyDescent="0.35">
      <c r="M3923" s="5"/>
      <c r="N3923" s="5"/>
      <c r="Q3923" s="5"/>
      <c r="R3923" s="5"/>
    </row>
    <row r="3924" spans="13:18" x14ac:dyDescent="0.35">
      <c r="M3924" s="5"/>
      <c r="N3924" s="5"/>
      <c r="Q3924" s="5"/>
      <c r="R3924" s="5"/>
    </row>
    <row r="3925" spans="13:18" x14ac:dyDescent="0.35">
      <c r="M3925" s="5"/>
      <c r="N3925" s="5"/>
      <c r="Q3925" s="5"/>
      <c r="R3925" s="5"/>
    </row>
    <row r="3926" spans="13:18" x14ac:dyDescent="0.35">
      <c r="M3926" s="5"/>
      <c r="N3926" s="5"/>
      <c r="Q3926" s="5"/>
      <c r="R3926" s="5"/>
    </row>
    <row r="3927" spans="13:18" x14ac:dyDescent="0.35">
      <c r="M3927" s="5"/>
      <c r="N3927" s="5"/>
      <c r="Q3927" s="5"/>
      <c r="R3927" s="5"/>
    </row>
    <row r="3928" spans="13:18" x14ac:dyDescent="0.35">
      <c r="M3928" s="5"/>
      <c r="N3928" s="5"/>
      <c r="Q3928" s="5"/>
      <c r="R3928" s="5"/>
    </row>
    <row r="3929" spans="13:18" x14ac:dyDescent="0.35">
      <c r="M3929" s="5"/>
      <c r="N3929" s="5"/>
      <c r="Q3929" s="5"/>
      <c r="R3929" s="5"/>
    </row>
    <row r="3930" spans="13:18" x14ac:dyDescent="0.35">
      <c r="M3930" s="5"/>
      <c r="N3930" s="5"/>
      <c r="Q3930" s="5"/>
      <c r="R3930" s="5"/>
    </row>
    <row r="3931" spans="13:18" x14ac:dyDescent="0.35">
      <c r="M3931" s="5"/>
      <c r="N3931" s="5"/>
      <c r="Q3931" s="5"/>
      <c r="R3931" s="5"/>
    </row>
    <row r="3932" spans="13:18" x14ac:dyDescent="0.35">
      <c r="M3932" s="5"/>
      <c r="N3932" s="5"/>
      <c r="Q3932" s="5"/>
      <c r="R3932" s="5"/>
    </row>
    <row r="3933" spans="13:18" x14ac:dyDescent="0.35">
      <c r="M3933" s="5"/>
      <c r="N3933" s="5"/>
      <c r="Q3933" s="5"/>
      <c r="R3933" s="5"/>
    </row>
    <row r="3934" spans="13:18" x14ac:dyDescent="0.35">
      <c r="M3934" s="5"/>
      <c r="N3934" s="5"/>
      <c r="Q3934" s="5"/>
      <c r="R3934" s="5"/>
    </row>
    <row r="3935" spans="13:18" x14ac:dyDescent="0.35">
      <c r="M3935" s="5"/>
      <c r="N3935" s="5"/>
      <c r="Q3935" s="5"/>
      <c r="R3935" s="5"/>
    </row>
    <row r="3936" spans="13:18" x14ac:dyDescent="0.35">
      <c r="M3936" s="5"/>
      <c r="N3936" s="5"/>
      <c r="Q3936" s="5"/>
      <c r="R3936" s="5"/>
    </row>
    <row r="3937" spans="13:18" x14ac:dyDescent="0.35">
      <c r="M3937" s="5"/>
      <c r="N3937" s="5"/>
      <c r="Q3937" s="5"/>
      <c r="R3937" s="5"/>
    </row>
    <row r="3938" spans="13:18" x14ac:dyDescent="0.35">
      <c r="M3938" s="5"/>
      <c r="N3938" s="5"/>
      <c r="Q3938" s="5"/>
      <c r="R3938" s="5"/>
    </row>
    <row r="3939" spans="13:18" x14ac:dyDescent="0.35">
      <c r="M3939" s="5"/>
      <c r="N3939" s="5"/>
      <c r="Q3939" s="5"/>
      <c r="R3939" s="5"/>
    </row>
    <row r="3940" spans="13:18" x14ac:dyDescent="0.35">
      <c r="M3940" s="5"/>
      <c r="N3940" s="5"/>
      <c r="Q3940" s="5"/>
      <c r="R3940" s="5"/>
    </row>
    <row r="3941" spans="13:18" x14ac:dyDescent="0.35">
      <c r="M3941" s="5"/>
      <c r="N3941" s="5"/>
      <c r="Q3941" s="5"/>
      <c r="R3941" s="5"/>
    </row>
    <row r="3942" spans="13:18" x14ac:dyDescent="0.35">
      <c r="M3942" s="5"/>
      <c r="N3942" s="5"/>
      <c r="Q3942" s="5"/>
      <c r="R3942" s="5"/>
    </row>
    <row r="3943" spans="13:18" x14ac:dyDescent="0.35">
      <c r="M3943" s="5"/>
      <c r="N3943" s="5"/>
      <c r="Q3943" s="5"/>
      <c r="R3943" s="5"/>
    </row>
    <row r="3944" spans="13:18" x14ac:dyDescent="0.35">
      <c r="M3944" s="5"/>
      <c r="N3944" s="5"/>
      <c r="Q3944" s="5"/>
      <c r="R3944" s="5"/>
    </row>
    <row r="3945" spans="13:18" x14ac:dyDescent="0.35">
      <c r="M3945" s="5"/>
      <c r="N3945" s="5"/>
      <c r="Q3945" s="5"/>
      <c r="R3945" s="5"/>
    </row>
    <row r="3946" spans="13:18" x14ac:dyDescent="0.35">
      <c r="M3946" s="5"/>
      <c r="N3946" s="5"/>
      <c r="Q3946" s="5"/>
      <c r="R3946" s="5"/>
    </row>
    <row r="3947" spans="13:18" x14ac:dyDescent="0.35">
      <c r="M3947" s="5"/>
      <c r="N3947" s="5"/>
      <c r="Q3947" s="5"/>
      <c r="R3947" s="5"/>
    </row>
    <row r="3948" spans="13:18" x14ac:dyDescent="0.35">
      <c r="M3948" s="5"/>
      <c r="N3948" s="5"/>
      <c r="Q3948" s="5"/>
      <c r="R3948" s="5"/>
    </row>
    <row r="3949" spans="13:18" x14ac:dyDescent="0.35">
      <c r="M3949" s="5"/>
      <c r="N3949" s="5"/>
      <c r="Q3949" s="5"/>
      <c r="R3949" s="5"/>
    </row>
    <row r="3950" spans="13:18" x14ac:dyDescent="0.35">
      <c r="M3950" s="5"/>
      <c r="N3950" s="5"/>
      <c r="Q3950" s="5"/>
      <c r="R3950" s="5"/>
    </row>
    <row r="3951" spans="13:18" x14ac:dyDescent="0.35">
      <c r="M3951" s="5"/>
      <c r="N3951" s="5"/>
      <c r="Q3951" s="5"/>
      <c r="R3951" s="5"/>
    </row>
    <row r="3952" spans="13:18" x14ac:dyDescent="0.35">
      <c r="M3952" s="5"/>
      <c r="N3952" s="5"/>
      <c r="Q3952" s="5"/>
      <c r="R3952" s="5"/>
    </row>
    <row r="3953" spans="13:18" x14ac:dyDescent="0.35">
      <c r="M3953" s="5"/>
      <c r="N3953" s="5"/>
      <c r="Q3953" s="5"/>
      <c r="R3953" s="5"/>
    </row>
    <row r="3954" spans="13:18" x14ac:dyDescent="0.35">
      <c r="M3954" s="5"/>
      <c r="N3954" s="5"/>
      <c r="Q3954" s="5"/>
      <c r="R3954" s="5"/>
    </row>
    <row r="3955" spans="13:18" x14ac:dyDescent="0.35">
      <c r="M3955" s="5"/>
      <c r="N3955" s="5"/>
      <c r="Q3955" s="5"/>
      <c r="R3955" s="5"/>
    </row>
    <row r="3956" spans="13:18" x14ac:dyDescent="0.35">
      <c r="M3956" s="5"/>
      <c r="N3956" s="5"/>
      <c r="Q3956" s="5"/>
      <c r="R3956" s="5"/>
    </row>
    <row r="3957" spans="13:18" x14ac:dyDescent="0.35">
      <c r="M3957" s="5"/>
      <c r="N3957" s="5"/>
      <c r="Q3957" s="5"/>
      <c r="R3957" s="5"/>
    </row>
    <row r="3958" spans="13:18" x14ac:dyDescent="0.35">
      <c r="M3958" s="5"/>
      <c r="N3958" s="5"/>
      <c r="Q3958" s="5"/>
      <c r="R3958" s="5"/>
    </row>
    <row r="3959" spans="13:18" x14ac:dyDescent="0.35">
      <c r="M3959" s="5"/>
      <c r="N3959" s="5"/>
      <c r="Q3959" s="5"/>
      <c r="R3959" s="5"/>
    </row>
    <row r="3960" spans="13:18" x14ac:dyDescent="0.35">
      <c r="M3960" s="5"/>
      <c r="N3960" s="5"/>
      <c r="Q3960" s="5"/>
      <c r="R3960" s="5"/>
    </row>
    <row r="3961" spans="13:18" x14ac:dyDescent="0.35">
      <c r="M3961" s="5"/>
      <c r="N3961" s="5"/>
      <c r="Q3961" s="5"/>
      <c r="R3961" s="5"/>
    </row>
    <row r="3962" spans="13:18" x14ac:dyDescent="0.35">
      <c r="M3962" s="5"/>
      <c r="N3962" s="5"/>
      <c r="Q3962" s="5"/>
      <c r="R3962" s="5"/>
    </row>
    <row r="3963" spans="13:18" x14ac:dyDescent="0.35">
      <c r="M3963" s="5"/>
      <c r="N3963" s="5"/>
      <c r="Q3963" s="5"/>
      <c r="R3963" s="5"/>
    </row>
    <row r="3964" spans="13:18" x14ac:dyDescent="0.35">
      <c r="M3964" s="5"/>
      <c r="N3964" s="5"/>
      <c r="Q3964" s="5"/>
      <c r="R3964" s="5"/>
    </row>
    <row r="3965" spans="13:18" x14ac:dyDescent="0.35">
      <c r="M3965" s="5"/>
      <c r="N3965" s="5"/>
      <c r="Q3965" s="5"/>
      <c r="R3965" s="5"/>
    </row>
    <row r="3966" spans="13:18" x14ac:dyDescent="0.35">
      <c r="M3966" s="5"/>
      <c r="N3966" s="5"/>
      <c r="Q3966" s="5"/>
      <c r="R3966" s="5"/>
    </row>
    <row r="3967" spans="13:18" x14ac:dyDescent="0.35">
      <c r="M3967" s="5"/>
      <c r="N3967" s="5"/>
      <c r="Q3967" s="5"/>
      <c r="R3967" s="5"/>
    </row>
    <row r="3968" spans="13:18" x14ac:dyDescent="0.35">
      <c r="M3968" s="5"/>
      <c r="N3968" s="5"/>
      <c r="Q3968" s="5"/>
      <c r="R3968" s="5"/>
    </row>
    <row r="3969" spans="13:18" x14ac:dyDescent="0.35">
      <c r="M3969" s="5"/>
      <c r="N3969" s="5"/>
      <c r="Q3969" s="5"/>
      <c r="R3969" s="5"/>
    </row>
    <row r="3970" spans="13:18" x14ac:dyDescent="0.35">
      <c r="M3970" s="5"/>
      <c r="N3970" s="5"/>
      <c r="Q3970" s="5"/>
      <c r="R3970" s="5"/>
    </row>
    <row r="3971" spans="13:18" x14ac:dyDescent="0.35">
      <c r="M3971" s="5"/>
      <c r="N3971" s="5"/>
      <c r="Q3971" s="5"/>
      <c r="R3971" s="5"/>
    </row>
    <row r="3972" spans="13:18" x14ac:dyDescent="0.35">
      <c r="M3972" s="5"/>
      <c r="N3972" s="5"/>
      <c r="Q3972" s="5"/>
      <c r="R3972" s="5"/>
    </row>
    <row r="3973" spans="13:18" x14ac:dyDescent="0.35">
      <c r="M3973" s="5"/>
      <c r="N3973" s="5"/>
      <c r="Q3973" s="5"/>
      <c r="R3973" s="5"/>
    </row>
    <row r="3974" spans="13:18" x14ac:dyDescent="0.35">
      <c r="M3974" s="5"/>
      <c r="N3974" s="5"/>
      <c r="Q3974" s="5"/>
      <c r="R3974" s="5"/>
    </row>
    <row r="3975" spans="13:18" x14ac:dyDescent="0.35">
      <c r="M3975" s="5"/>
      <c r="N3975" s="5"/>
      <c r="Q3975" s="5"/>
      <c r="R3975" s="5"/>
    </row>
    <row r="3976" spans="13:18" x14ac:dyDescent="0.35">
      <c r="M3976" s="5"/>
      <c r="N3976" s="5"/>
      <c r="Q3976" s="5"/>
      <c r="R3976" s="5"/>
    </row>
    <row r="3977" spans="13:18" x14ac:dyDescent="0.35">
      <c r="M3977" s="5"/>
      <c r="N3977" s="5"/>
      <c r="Q3977" s="5"/>
      <c r="R3977" s="5"/>
    </row>
    <row r="3978" spans="13:18" x14ac:dyDescent="0.35">
      <c r="M3978" s="5"/>
      <c r="N3978" s="5"/>
      <c r="Q3978" s="5"/>
      <c r="R3978" s="5"/>
    </row>
    <row r="3979" spans="13:18" x14ac:dyDescent="0.35">
      <c r="M3979" s="5"/>
      <c r="N3979" s="5"/>
      <c r="Q3979" s="5"/>
      <c r="R3979" s="5"/>
    </row>
    <row r="3980" spans="13:18" x14ac:dyDescent="0.35">
      <c r="M3980" s="5"/>
      <c r="N3980" s="5"/>
      <c r="Q3980" s="5"/>
      <c r="R3980" s="5"/>
    </row>
    <row r="3981" spans="13:18" x14ac:dyDescent="0.35">
      <c r="M3981" s="5"/>
      <c r="N3981" s="5"/>
      <c r="Q3981" s="5"/>
      <c r="R3981" s="5"/>
    </row>
    <row r="3982" spans="13:18" x14ac:dyDescent="0.35">
      <c r="M3982" s="5"/>
      <c r="N3982" s="5"/>
      <c r="Q3982" s="5"/>
      <c r="R3982" s="5"/>
    </row>
    <row r="3983" spans="13:18" x14ac:dyDescent="0.35">
      <c r="M3983" s="5"/>
      <c r="N3983" s="5"/>
      <c r="Q3983" s="5"/>
      <c r="R3983" s="5"/>
    </row>
    <row r="3984" spans="13:18" x14ac:dyDescent="0.35">
      <c r="M3984" s="5"/>
      <c r="N3984" s="5"/>
      <c r="Q3984" s="5"/>
      <c r="R3984" s="5"/>
    </row>
    <row r="3985" spans="13:18" x14ac:dyDescent="0.35">
      <c r="M3985" s="5"/>
      <c r="N3985" s="5"/>
      <c r="Q3985" s="5"/>
      <c r="R3985" s="5"/>
    </row>
    <row r="3986" spans="13:18" x14ac:dyDescent="0.35">
      <c r="M3986" s="5"/>
      <c r="N3986" s="5"/>
      <c r="Q3986" s="5"/>
      <c r="R3986" s="5"/>
    </row>
    <row r="3987" spans="13:18" x14ac:dyDescent="0.35">
      <c r="M3987" s="5"/>
      <c r="N3987" s="5"/>
      <c r="Q3987" s="5"/>
      <c r="R3987" s="5"/>
    </row>
    <row r="3988" spans="13:18" x14ac:dyDescent="0.35">
      <c r="M3988" s="5"/>
      <c r="N3988" s="5"/>
      <c r="Q3988" s="5"/>
      <c r="R3988" s="5"/>
    </row>
    <row r="3989" spans="13:18" x14ac:dyDescent="0.35">
      <c r="M3989" s="5"/>
      <c r="N3989" s="5"/>
      <c r="Q3989" s="5"/>
      <c r="R3989" s="5"/>
    </row>
    <row r="3990" spans="13:18" x14ac:dyDescent="0.35">
      <c r="M3990" s="5"/>
      <c r="N3990" s="5"/>
      <c r="Q3990" s="5"/>
      <c r="R3990" s="5"/>
    </row>
    <row r="3991" spans="13:18" x14ac:dyDescent="0.35">
      <c r="M3991" s="5"/>
      <c r="N3991" s="5"/>
      <c r="Q3991" s="5"/>
      <c r="R3991" s="5"/>
    </row>
    <row r="3992" spans="13:18" x14ac:dyDescent="0.35">
      <c r="M3992" s="5"/>
      <c r="N3992" s="5"/>
      <c r="Q3992" s="5"/>
      <c r="R3992" s="5"/>
    </row>
    <row r="3993" spans="13:18" x14ac:dyDescent="0.35">
      <c r="M3993" s="5"/>
      <c r="N3993" s="5"/>
      <c r="Q3993" s="5"/>
      <c r="R3993" s="5"/>
    </row>
    <row r="3994" spans="13:18" x14ac:dyDescent="0.35">
      <c r="M3994" s="5"/>
      <c r="N3994" s="5"/>
      <c r="Q3994" s="5"/>
      <c r="R3994" s="5"/>
    </row>
    <row r="3995" spans="13:18" x14ac:dyDescent="0.35">
      <c r="M3995" s="5"/>
      <c r="N3995" s="5"/>
      <c r="Q3995" s="5"/>
      <c r="R3995" s="5"/>
    </row>
    <row r="3996" spans="13:18" x14ac:dyDescent="0.35">
      <c r="M3996" s="5"/>
      <c r="N3996" s="5"/>
      <c r="Q3996" s="5"/>
      <c r="R3996" s="5"/>
    </row>
    <row r="3997" spans="13:18" x14ac:dyDescent="0.35">
      <c r="M3997" s="5"/>
      <c r="N3997" s="5"/>
      <c r="Q3997" s="5"/>
      <c r="R3997" s="5"/>
    </row>
    <row r="3998" spans="13:18" x14ac:dyDescent="0.35">
      <c r="M3998" s="5"/>
      <c r="N3998" s="5"/>
      <c r="Q3998" s="5"/>
      <c r="R3998" s="5"/>
    </row>
    <row r="3999" spans="13:18" x14ac:dyDescent="0.35">
      <c r="M3999" s="5"/>
      <c r="N3999" s="5"/>
      <c r="Q3999" s="5"/>
      <c r="R3999" s="5"/>
    </row>
    <row r="4000" spans="13:18" x14ac:dyDescent="0.35">
      <c r="M4000" s="5"/>
      <c r="N4000" s="5"/>
      <c r="Q4000" s="5"/>
      <c r="R4000" s="5"/>
    </row>
    <row r="4001" spans="13:18" x14ac:dyDescent="0.35">
      <c r="M4001" s="5"/>
      <c r="N4001" s="5"/>
      <c r="Q4001" s="5"/>
      <c r="R4001" s="5"/>
    </row>
    <row r="4002" spans="13:18" x14ac:dyDescent="0.35">
      <c r="M4002" s="5"/>
      <c r="N4002" s="5"/>
      <c r="Q4002" s="5"/>
      <c r="R4002" s="5"/>
    </row>
    <row r="4003" spans="13:18" x14ac:dyDescent="0.35">
      <c r="M4003" s="5"/>
      <c r="N4003" s="5"/>
      <c r="Q4003" s="5"/>
      <c r="R4003" s="5"/>
    </row>
    <row r="4004" spans="13:18" x14ac:dyDescent="0.35">
      <c r="M4004" s="5"/>
      <c r="N4004" s="5"/>
      <c r="Q4004" s="5"/>
      <c r="R4004" s="5"/>
    </row>
    <row r="4005" spans="13:18" x14ac:dyDescent="0.35">
      <c r="M4005" s="5"/>
      <c r="N4005" s="5"/>
      <c r="Q4005" s="5"/>
      <c r="R4005" s="5"/>
    </row>
    <row r="4006" spans="13:18" x14ac:dyDescent="0.35">
      <c r="M4006" s="5"/>
      <c r="N4006" s="5"/>
      <c r="Q4006" s="5"/>
      <c r="R4006" s="5"/>
    </row>
    <row r="4007" spans="13:18" x14ac:dyDescent="0.35">
      <c r="M4007" s="5"/>
      <c r="N4007" s="5"/>
      <c r="Q4007" s="5"/>
      <c r="R4007" s="5"/>
    </row>
    <row r="4008" spans="13:18" x14ac:dyDescent="0.35">
      <c r="M4008" s="5"/>
      <c r="N4008" s="5"/>
      <c r="Q4008" s="5"/>
      <c r="R4008" s="5"/>
    </row>
    <row r="4009" spans="13:18" x14ac:dyDescent="0.35">
      <c r="M4009" s="5"/>
      <c r="N4009" s="5"/>
      <c r="Q4009" s="5"/>
      <c r="R4009" s="5"/>
    </row>
    <row r="4010" spans="13:18" x14ac:dyDescent="0.35">
      <c r="M4010" s="5"/>
      <c r="N4010" s="5"/>
      <c r="Q4010" s="5"/>
      <c r="R4010" s="5"/>
    </row>
    <row r="4011" spans="13:18" x14ac:dyDescent="0.35">
      <c r="M4011" s="5"/>
      <c r="N4011" s="5"/>
      <c r="Q4011" s="5"/>
      <c r="R4011" s="5"/>
    </row>
    <row r="4012" spans="13:18" x14ac:dyDescent="0.35">
      <c r="M4012" s="5"/>
      <c r="N4012" s="5"/>
      <c r="Q4012" s="5"/>
      <c r="R4012" s="5"/>
    </row>
    <row r="4013" spans="13:18" x14ac:dyDescent="0.35">
      <c r="M4013" s="5"/>
      <c r="N4013" s="5"/>
      <c r="Q4013" s="5"/>
      <c r="R4013" s="5"/>
    </row>
    <row r="4014" spans="13:18" x14ac:dyDescent="0.35">
      <c r="M4014" s="5"/>
      <c r="N4014" s="5"/>
      <c r="Q4014" s="5"/>
      <c r="R4014" s="5"/>
    </row>
    <row r="4015" spans="13:18" x14ac:dyDescent="0.35">
      <c r="M4015" s="5"/>
      <c r="N4015" s="5"/>
      <c r="Q4015" s="5"/>
      <c r="R4015" s="5"/>
    </row>
    <row r="4016" spans="13:18" x14ac:dyDescent="0.35">
      <c r="M4016" s="5"/>
      <c r="N4016" s="5"/>
      <c r="Q4016" s="5"/>
      <c r="R4016" s="5"/>
    </row>
    <row r="4017" spans="13:18" x14ac:dyDescent="0.35">
      <c r="M4017" s="5"/>
      <c r="N4017" s="5"/>
      <c r="Q4017" s="5"/>
      <c r="R4017" s="5"/>
    </row>
    <row r="4018" spans="13:18" x14ac:dyDescent="0.35">
      <c r="M4018" s="5"/>
      <c r="N4018" s="5"/>
      <c r="Q4018" s="5"/>
      <c r="R4018" s="5"/>
    </row>
    <row r="4019" spans="13:18" x14ac:dyDescent="0.35">
      <c r="M4019" s="5"/>
      <c r="N4019" s="5"/>
      <c r="Q4019" s="5"/>
      <c r="R4019" s="5"/>
    </row>
    <row r="4020" spans="13:18" x14ac:dyDescent="0.35">
      <c r="M4020" s="5"/>
      <c r="N4020" s="5"/>
      <c r="Q4020" s="5"/>
      <c r="R4020" s="5"/>
    </row>
    <row r="4021" spans="13:18" x14ac:dyDescent="0.35">
      <c r="M4021" s="5"/>
      <c r="N4021" s="5"/>
      <c r="Q4021" s="5"/>
      <c r="R4021" s="5"/>
    </row>
    <row r="4022" spans="13:18" x14ac:dyDescent="0.35">
      <c r="M4022" s="5"/>
      <c r="N4022" s="5"/>
      <c r="Q4022" s="5"/>
      <c r="R4022" s="5"/>
    </row>
    <row r="4023" spans="13:18" x14ac:dyDescent="0.35">
      <c r="M4023" s="5"/>
      <c r="N4023" s="5"/>
      <c r="Q4023" s="5"/>
      <c r="R4023" s="5"/>
    </row>
    <row r="4024" spans="13:18" x14ac:dyDescent="0.35">
      <c r="M4024" s="5"/>
      <c r="N4024" s="5"/>
      <c r="Q4024" s="5"/>
      <c r="R4024" s="5"/>
    </row>
    <row r="4025" spans="13:18" x14ac:dyDescent="0.35">
      <c r="M4025" s="5"/>
      <c r="N4025" s="5"/>
      <c r="Q4025" s="5"/>
      <c r="R4025" s="5"/>
    </row>
    <row r="4026" spans="13:18" x14ac:dyDescent="0.35">
      <c r="M4026" s="5"/>
      <c r="N4026" s="5"/>
      <c r="Q4026" s="5"/>
      <c r="R4026" s="5"/>
    </row>
    <row r="4027" spans="13:18" x14ac:dyDescent="0.35">
      <c r="M4027" s="5"/>
      <c r="N4027" s="5"/>
      <c r="Q4027" s="5"/>
      <c r="R4027" s="5"/>
    </row>
    <row r="4028" spans="13:18" x14ac:dyDescent="0.35">
      <c r="M4028" s="5"/>
      <c r="N4028" s="5"/>
      <c r="Q4028" s="5"/>
      <c r="R4028" s="5"/>
    </row>
    <row r="4029" spans="13:18" x14ac:dyDescent="0.35">
      <c r="M4029" s="5"/>
      <c r="N4029" s="5"/>
      <c r="Q4029" s="5"/>
      <c r="R4029" s="5"/>
    </row>
    <row r="4030" spans="13:18" x14ac:dyDescent="0.35">
      <c r="M4030" s="5"/>
      <c r="N4030" s="5"/>
      <c r="Q4030" s="5"/>
      <c r="R4030" s="5"/>
    </row>
    <row r="4031" spans="13:18" x14ac:dyDescent="0.35">
      <c r="M4031" s="5"/>
      <c r="N4031" s="5"/>
      <c r="Q4031" s="5"/>
      <c r="R4031" s="5"/>
    </row>
    <row r="4032" spans="13:18" x14ac:dyDescent="0.35">
      <c r="M4032" s="5"/>
      <c r="N4032" s="5"/>
      <c r="Q4032" s="5"/>
      <c r="R4032" s="5"/>
    </row>
    <row r="4033" spans="13:18" x14ac:dyDescent="0.35">
      <c r="M4033" s="5"/>
      <c r="N4033" s="5"/>
      <c r="Q4033" s="5"/>
      <c r="R4033" s="5"/>
    </row>
    <row r="4034" spans="13:18" x14ac:dyDescent="0.35">
      <c r="M4034" s="5"/>
      <c r="N4034" s="5"/>
      <c r="Q4034" s="5"/>
      <c r="R4034" s="5"/>
    </row>
    <row r="4035" spans="13:18" x14ac:dyDescent="0.35">
      <c r="M4035" s="5"/>
      <c r="N4035" s="5"/>
      <c r="Q4035" s="5"/>
      <c r="R4035" s="5"/>
    </row>
    <row r="4036" spans="13:18" x14ac:dyDescent="0.35">
      <c r="M4036" s="5"/>
      <c r="N4036" s="5"/>
      <c r="Q4036" s="5"/>
      <c r="R4036" s="5"/>
    </row>
    <row r="4037" spans="13:18" x14ac:dyDescent="0.35">
      <c r="M4037" s="5"/>
      <c r="N4037" s="5"/>
      <c r="Q4037" s="5"/>
      <c r="R4037" s="5"/>
    </row>
    <row r="4038" spans="13:18" x14ac:dyDescent="0.35">
      <c r="M4038" s="5"/>
      <c r="N4038" s="5"/>
      <c r="Q4038" s="5"/>
      <c r="R4038" s="5"/>
    </row>
    <row r="4039" spans="13:18" x14ac:dyDescent="0.35">
      <c r="M4039" s="5"/>
      <c r="N4039" s="5"/>
      <c r="Q4039" s="5"/>
      <c r="R4039" s="5"/>
    </row>
    <row r="4040" spans="13:18" x14ac:dyDescent="0.35">
      <c r="M4040" s="5"/>
      <c r="N4040" s="5"/>
      <c r="Q4040" s="5"/>
      <c r="R4040" s="5"/>
    </row>
    <row r="4041" spans="13:18" x14ac:dyDescent="0.35">
      <c r="M4041" s="5"/>
      <c r="N4041" s="5"/>
      <c r="Q4041" s="5"/>
      <c r="R4041" s="5"/>
    </row>
    <row r="4042" spans="13:18" x14ac:dyDescent="0.35">
      <c r="M4042" s="5"/>
      <c r="N4042" s="5"/>
      <c r="Q4042" s="5"/>
      <c r="R4042" s="5"/>
    </row>
    <row r="4043" spans="13:18" x14ac:dyDescent="0.35">
      <c r="M4043" s="5"/>
      <c r="N4043" s="5"/>
      <c r="Q4043" s="5"/>
      <c r="R4043" s="5"/>
    </row>
    <row r="4044" spans="13:18" x14ac:dyDescent="0.35">
      <c r="M4044" s="5"/>
      <c r="N4044" s="5"/>
      <c r="Q4044" s="5"/>
      <c r="R4044" s="5"/>
    </row>
    <row r="4045" spans="13:18" x14ac:dyDescent="0.35">
      <c r="M4045" s="5"/>
      <c r="N4045" s="5"/>
      <c r="Q4045" s="5"/>
      <c r="R4045" s="5"/>
    </row>
    <row r="4046" spans="13:18" x14ac:dyDescent="0.35">
      <c r="M4046" s="5"/>
      <c r="N4046" s="5"/>
      <c r="Q4046" s="5"/>
      <c r="R4046" s="5"/>
    </row>
    <row r="4047" spans="13:18" x14ac:dyDescent="0.35">
      <c r="M4047" s="5"/>
      <c r="N4047" s="5"/>
      <c r="Q4047" s="5"/>
      <c r="R4047" s="5"/>
    </row>
    <row r="4048" spans="13:18" x14ac:dyDescent="0.35">
      <c r="M4048" s="5"/>
      <c r="N4048" s="5"/>
      <c r="Q4048" s="5"/>
      <c r="R4048" s="5"/>
    </row>
    <row r="4049" spans="13:18" x14ac:dyDescent="0.35">
      <c r="M4049" s="5"/>
      <c r="N4049" s="5"/>
      <c r="Q4049" s="5"/>
      <c r="R4049" s="5"/>
    </row>
    <row r="4050" spans="13:18" x14ac:dyDescent="0.35">
      <c r="M4050" s="5"/>
      <c r="N4050" s="5"/>
      <c r="Q4050" s="5"/>
      <c r="R4050" s="5"/>
    </row>
    <row r="4051" spans="13:18" x14ac:dyDescent="0.35">
      <c r="M4051" s="5"/>
      <c r="N4051" s="5"/>
      <c r="Q4051" s="5"/>
      <c r="R4051" s="5"/>
    </row>
    <row r="4052" spans="13:18" x14ac:dyDescent="0.35">
      <c r="M4052" s="5"/>
      <c r="N4052" s="5"/>
      <c r="Q4052" s="5"/>
      <c r="R4052" s="5"/>
    </row>
    <row r="4053" spans="13:18" x14ac:dyDescent="0.35">
      <c r="M4053" s="5"/>
      <c r="N4053" s="5"/>
      <c r="Q4053" s="5"/>
      <c r="R4053" s="5"/>
    </row>
    <row r="4054" spans="13:18" x14ac:dyDescent="0.35">
      <c r="M4054" s="5"/>
      <c r="N4054" s="5"/>
      <c r="Q4054" s="5"/>
      <c r="R4054" s="5"/>
    </row>
    <row r="4055" spans="13:18" x14ac:dyDescent="0.35">
      <c r="M4055" s="5"/>
      <c r="N4055" s="5"/>
      <c r="Q4055" s="5"/>
      <c r="R4055" s="5"/>
    </row>
    <row r="4056" spans="13:18" x14ac:dyDescent="0.35">
      <c r="M4056" s="5"/>
      <c r="N4056" s="5"/>
      <c r="Q4056" s="5"/>
      <c r="R4056" s="5"/>
    </row>
    <row r="4057" spans="13:18" x14ac:dyDescent="0.35">
      <c r="M4057" s="5"/>
      <c r="N4057" s="5"/>
      <c r="Q4057" s="5"/>
      <c r="R4057" s="5"/>
    </row>
    <row r="4058" spans="13:18" x14ac:dyDescent="0.35">
      <c r="M4058" s="5"/>
      <c r="N4058" s="5"/>
      <c r="Q4058" s="5"/>
      <c r="R4058" s="5"/>
    </row>
    <row r="4059" spans="13:18" x14ac:dyDescent="0.35">
      <c r="M4059" s="5"/>
      <c r="N4059" s="5"/>
      <c r="Q4059" s="5"/>
      <c r="R4059" s="5"/>
    </row>
    <row r="4060" spans="13:18" x14ac:dyDescent="0.35">
      <c r="M4060" s="5"/>
      <c r="N4060" s="5"/>
      <c r="Q4060" s="5"/>
      <c r="R4060" s="5"/>
    </row>
    <row r="4061" spans="13:18" x14ac:dyDescent="0.35">
      <c r="M4061" s="5"/>
      <c r="N4061" s="5"/>
      <c r="Q4061" s="5"/>
      <c r="R4061" s="5"/>
    </row>
    <row r="4062" spans="13:18" x14ac:dyDescent="0.35">
      <c r="M4062" s="5"/>
      <c r="N4062" s="5"/>
      <c r="Q4062" s="5"/>
      <c r="R4062" s="5"/>
    </row>
    <row r="4063" spans="13:18" x14ac:dyDescent="0.35">
      <c r="M4063" s="5"/>
      <c r="N4063" s="5"/>
      <c r="Q4063" s="5"/>
      <c r="R4063" s="5"/>
    </row>
    <row r="4064" spans="13:18" x14ac:dyDescent="0.35">
      <c r="M4064" s="5"/>
      <c r="N4064" s="5"/>
      <c r="Q4064" s="5"/>
      <c r="R4064" s="5"/>
    </row>
    <row r="4065" spans="13:18" x14ac:dyDescent="0.35">
      <c r="M4065" s="5"/>
      <c r="N4065" s="5"/>
      <c r="Q4065" s="5"/>
      <c r="R4065" s="5"/>
    </row>
    <row r="4066" spans="13:18" x14ac:dyDescent="0.35">
      <c r="M4066" s="5"/>
      <c r="N4066" s="5"/>
      <c r="Q4066" s="5"/>
      <c r="R4066" s="5"/>
    </row>
    <row r="4067" spans="13:18" x14ac:dyDescent="0.35">
      <c r="M4067" s="5"/>
      <c r="N4067" s="5"/>
      <c r="Q4067" s="5"/>
      <c r="R4067" s="5"/>
    </row>
    <row r="4068" spans="13:18" x14ac:dyDescent="0.35">
      <c r="M4068" s="5"/>
      <c r="N4068" s="5"/>
      <c r="Q4068" s="5"/>
      <c r="R4068" s="5"/>
    </row>
    <row r="4069" spans="13:18" x14ac:dyDescent="0.35">
      <c r="M4069" s="5"/>
      <c r="N4069" s="5"/>
      <c r="Q4069" s="5"/>
      <c r="R4069" s="5"/>
    </row>
    <row r="4070" spans="13:18" x14ac:dyDescent="0.35">
      <c r="M4070" s="5"/>
      <c r="N4070" s="5"/>
      <c r="Q4070" s="5"/>
      <c r="R4070" s="5"/>
    </row>
    <row r="4071" spans="13:18" x14ac:dyDescent="0.35">
      <c r="M4071" s="5"/>
      <c r="N4071" s="5"/>
      <c r="Q4071" s="5"/>
      <c r="R4071" s="5"/>
    </row>
    <row r="4072" spans="13:18" x14ac:dyDescent="0.35">
      <c r="M4072" s="5"/>
      <c r="N4072" s="5"/>
      <c r="Q4072" s="5"/>
      <c r="R4072" s="5"/>
    </row>
    <row r="4073" spans="13:18" x14ac:dyDescent="0.35">
      <c r="M4073" s="5"/>
      <c r="N4073" s="5"/>
      <c r="Q4073" s="5"/>
      <c r="R4073" s="5"/>
    </row>
    <row r="4074" spans="13:18" x14ac:dyDescent="0.35">
      <c r="M4074" s="5"/>
      <c r="N4074" s="5"/>
      <c r="Q4074" s="5"/>
      <c r="R4074" s="5"/>
    </row>
    <row r="4075" spans="13:18" x14ac:dyDescent="0.35">
      <c r="M4075" s="5"/>
      <c r="N4075" s="5"/>
      <c r="Q4075" s="5"/>
      <c r="R4075" s="5"/>
    </row>
    <row r="4076" spans="13:18" x14ac:dyDescent="0.35">
      <c r="M4076" s="5"/>
      <c r="N4076" s="5"/>
      <c r="Q4076" s="5"/>
      <c r="R4076" s="5"/>
    </row>
    <row r="4077" spans="13:18" x14ac:dyDescent="0.35">
      <c r="M4077" s="5"/>
      <c r="N4077" s="5"/>
      <c r="Q4077" s="5"/>
      <c r="R4077" s="5"/>
    </row>
    <row r="4078" spans="13:18" x14ac:dyDescent="0.35">
      <c r="M4078" s="5"/>
      <c r="N4078" s="5"/>
      <c r="Q4078" s="5"/>
      <c r="R4078" s="5"/>
    </row>
    <row r="4079" spans="13:18" x14ac:dyDescent="0.35">
      <c r="M4079" s="5"/>
      <c r="N4079" s="5"/>
      <c r="Q4079" s="5"/>
      <c r="R4079" s="5"/>
    </row>
    <row r="4080" spans="13:18" x14ac:dyDescent="0.35">
      <c r="M4080" s="5"/>
      <c r="N4080" s="5"/>
      <c r="Q4080" s="5"/>
      <c r="R4080" s="5"/>
    </row>
    <row r="4081" spans="13:18" x14ac:dyDescent="0.35">
      <c r="M4081" s="5"/>
      <c r="N4081" s="5"/>
      <c r="Q4081" s="5"/>
      <c r="R4081" s="5"/>
    </row>
    <row r="4082" spans="13:18" x14ac:dyDescent="0.35">
      <c r="M4082" s="5"/>
      <c r="N4082" s="5"/>
      <c r="Q4082" s="5"/>
      <c r="R4082" s="5"/>
    </row>
    <row r="4083" spans="13:18" x14ac:dyDescent="0.35">
      <c r="M4083" s="5"/>
      <c r="N4083" s="5"/>
      <c r="Q4083" s="5"/>
      <c r="R4083" s="5"/>
    </row>
    <row r="4084" spans="13:18" x14ac:dyDescent="0.35">
      <c r="M4084" s="5"/>
      <c r="N4084" s="5"/>
      <c r="Q4084" s="5"/>
      <c r="R4084" s="5"/>
    </row>
    <row r="4085" spans="13:18" x14ac:dyDescent="0.35">
      <c r="M4085" s="5"/>
      <c r="N4085" s="5"/>
      <c r="Q4085" s="5"/>
      <c r="R4085" s="5"/>
    </row>
    <row r="4086" spans="13:18" x14ac:dyDescent="0.35">
      <c r="M4086" s="5"/>
      <c r="N4086" s="5"/>
      <c r="Q4086" s="5"/>
      <c r="R4086" s="5"/>
    </row>
    <row r="4087" spans="13:18" x14ac:dyDescent="0.35">
      <c r="M4087" s="5"/>
      <c r="N4087" s="5"/>
      <c r="Q4087" s="5"/>
      <c r="R4087" s="5"/>
    </row>
    <row r="4088" spans="13:18" x14ac:dyDescent="0.35">
      <c r="M4088" s="5"/>
      <c r="N4088" s="5"/>
      <c r="Q4088" s="5"/>
      <c r="R4088" s="5"/>
    </row>
    <row r="4089" spans="13:18" x14ac:dyDescent="0.35">
      <c r="M4089" s="5"/>
      <c r="N4089" s="5"/>
      <c r="Q4089" s="5"/>
      <c r="R4089" s="5"/>
    </row>
    <row r="4090" spans="13:18" x14ac:dyDescent="0.35">
      <c r="M4090" s="5"/>
      <c r="N4090" s="5"/>
      <c r="Q4090" s="5"/>
      <c r="R4090" s="5"/>
    </row>
    <row r="4091" spans="13:18" x14ac:dyDescent="0.35">
      <c r="M4091" s="5"/>
      <c r="N4091" s="5"/>
      <c r="Q4091" s="5"/>
      <c r="R4091" s="5"/>
    </row>
    <row r="4092" spans="13:18" x14ac:dyDescent="0.35">
      <c r="M4092" s="5"/>
      <c r="N4092" s="5"/>
      <c r="Q4092" s="5"/>
      <c r="R4092" s="5"/>
    </row>
    <row r="4093" spans="13:18" x14ac:dyDescent="0.35">
      <c r="M4093" s="5"/>
      <c r="N4093" s="5"/>
      <c r="Q4093" s="5"/>
      <c r="R4093" s="5"/>
    </row>
    <row r="4094" spans="13:18" x14ac:dyDescent="0.35">
      <c r="M4094" s="5"/>
      <c r="N4094" s="5"/>
      <c r="Q4094" s="5"/>
      <c r="R4094" s="5"/>
    </row>
    <row r="4095" spans="13:18" x14ac:dyDescent="0.35">
      <c r="M4095" s="5"/>
      <c r="N4095" s="5"/>
      <c r="Q4095" s="5"/>
      <c r="R4095" s="5"/>
    </row>
    <row r="4096" spans="13:18" x14ac:dyDescent="0.35">
      <c r="M4096" s="5"/>
      <c r="N4096" s="5"/>
      <c r="Q4096" s="5"/>
      <c r="R4096" s="5"/>
    </row>
    <row r="4097" spans="13:18" x14ac:dyDescent="0.35">
      <c r="M4097" s="5"/>
      <c r="N4097" s="5"/>
      <c r="Q4097" s="5"/>
      <c r="R4097" s="5"/>
    </row>
    <row r="4098" spans="13:18" x14ac:dyDescent="0.35">
      <c r="M4098" s="5"/>
      <c r="N4098" s="5"/>
      <c r="Q4098" s="5"/>
      <c r="R4098" s="5"/>
    </row>
    <row r="4099" spans="13:18" x14ac:dyDescent="0.35">
      <c r="M4099" s="5"/>
      <c r="N4099" s="5"/>
      <c r="Q4099" s="5"/>
      <c r="R4099" s="5"/>
    </row>
    <row r="4100" spans="13:18" x14ac:dyDescent="0.35">
      <c r="M4100" s="5"/>
      <c r="N4100" s="5"/>
      <c r="Q4100" s="5"/>
      <c r="R4100" s="5"/>
    </row>
    <row r="4101" spans="13:18" x14ac:dyDescent="0.35">
      <c r="M4101" s="5"/>
      <c r="N4101" s="5"/>
      <c r="Q4101" s="5"/>
      <c r="R4101" s="5"/>
    </row>
    <row r="4102" spans="13:18" x14ac:dyDescent="0.35">
      <c r="M4102" s="5"/>
      <c r="N4102" s="5"/>
      <c r="Q4102" s="5"/>
      <c r="R4102" s="5"/>
    </row>
    <row r="4103" spans="13:18" x14ac:dyDescent="0.35">
      <c r="M4103" s="5"/>
      <c r="N4103" s="5"/>
      <c r="Q4103" s="5"/>
      <c r="R4103" s="5"/>
    </row>
    <row r="4104" spans="13:18" x14ac:dyDescent="0.35">
      <c r="M4104" s="5"/>
      <c r="N4104" s="5"/>
      <c r="Q4104" s="5"/>
      <c r="R4104" s="5"/>
    </row>
    <row r="4105" spans="13:18" x14ac:dyDescent="0.35">
      <c r="M4105" s="5"/>
      <c r="N4105" s="5"/>
      <c r="Q4105" s="5"/>
      <c r="R4105" s="5"/>
    </row>
    <row r="4106" spans="13:18" x14ac:dyDescent="0.35">
      <c r="M4106" s="5"/>
      <c r="N4106" s="5"/>
      <c r="Q4106" s="5"/>
      <c r="R4106" s="5"/>
    </row>
    <row r="4107" spans="13:18" x14ac:dyDescent="0.35">
      <c r="M4107" s="5"/>
      <c r="N4107" s="5"/>
      <c r="Q4107" s="5"/>
      <c r="R4107" s="5"/>
    </row>
    <row r="4108" spans="13:18" x14ac:dyDescent="0.35">
      <c r="M4108" s="5"/>
      <c r="N4108" s="5"/>
      <c r="Q4108" s="5"/>
      <c r="R4108" s="5"/>
    </row>
    <row r="4109" spans="13:18" x14ac:dyDescent="0.35">
      <c r="M4109" s="5"/>
      <c r="N4109" s="5"/>
      <c r="Q4109" s="5"/>
      <c r="R4109" s="5"/>
    </row>
    <row r="4110" spans="13:18" x14ac:dyDescent="0.35">
      <c r="M4110" s="5"/>
      <c r="N4110" s="5"/>
      <c r="Q4110" s="5"/>
      <c r="R4110" s="5"/>
    </row>
    <row r="4111" spans="13:18" x14ac:dyDescent="0.35">
      <c r="M4111" s="5"/>
      <c r="N4111" s="5"/>
      <c r="Q4111" s="5"/>
      <c r="R4111" s="5"/>
    </row>
    <row r="4112" spans="13:18" x14ac:dyDescent="0.35">
      <c r="M4112" s="5"/>
      <c r="N4112" s="5"/>
      <c r="Q4112" s="5"/>
      <c r="R4112" s="5"/>
    </row>
    <row r="4113" spans="13:18" x14ac:dyDescent="0.35">
      <c r="M4113" s="5"/>
      <c r="N4113" s="5"/>
      <c r="Q4113" s="5"/>
      <c r="R4113" s="5"/>
    </row>
    <row r="4114" spans="13:18" x14ac:dyDescent="0.35">
      <c r="M4114" s="5"/>
      <c r="N4114" s="5"/>
      <c r="Q4114" s="5"/>
      <c r="R4114" s="5"/>
    </row>
    <row r="4115" spans="13:18" x14ac:dyDescent="0.35">
      <c r="M4115" s="5"/>
      <c r="N4115" s="5"/>
      <c r="Q4115" s="5"/>
      <c r="R4115" s="5"/>
    </row>
    <row r="4116" spans="13:18" x14ac:dyDescent="0.35">
      <c r="M4116" s="5"/>
      <c r="N4116" s="5"/>
      <c r="Q4116" s="5"/>
      <c r="R4116" s="5"/>
    </row>
    <row r="4117" spans="13:18" x14ac:dyDescent="0.35">
      <c r="M4117" s="5"/>
      <c r="N4117" s="5"/>
      <c r="Q4117" s="5"/>
      <c r="R4117" s="5"/>
    </row>
    <row r="4118" spans="13:18" x14ac:dyDescent="0.35">
      <c r="M4118" s="5"/>
      <c r="N4118" s="5"/>
      <c r="Q4118" s="5"/>
      <c r="R4118" s="5"/>
    </row>
    <row r="4119" spans="13:18" x14ac:dyDescent="0.35">
      <c r="M4119" s="5"/>
      <c r="N4119" s="5"/>
      <c r="Q4119" s="5"/>
      <c r="R4119" s="5"/>
    </row>
    <row r="4120" spans="13:18" x14ac:dyDescent="0.35">
      <c r="M4120" s="5"/>
      <c r="N4120" s="5"/>
      <c r="Q4120" s="5"/>
      <c r="R4120" s="5"/>
    </row>
    <row r="4121" spans="13:18" x14ac:dyDescent="0.35">
      <c r="M4121" s="5"/>
      <c r="N4121" s="5"/>
      <c r="Q4121" s="5"/>
      <c r="R4121" s="5"/>
    </row>
    <row r="4122" spans="13:18" x14ac:dyDescent="0.35">
      <c r="M4122" s="5"/>
      <c r="N4122" s="5"/>
      <c r="Q4122" s="5"/>
      <c r="R4122" s="5"/>
    </row>
    <row r="4123" spans="13:18" x14ac:dyDescent="0.35">
      <c r="M4123" s="5"/>
      <c r="N4123" s="5"/>
      <c r="Q4123" s="5"/>
      <c r="R4123" s="5"/>
    </row>
    <row r="4124" spans="13:18" x14ac:dyDescent="0.35">
      <c r="M4124" s="5"/>
      <c r="N4124" s="5"/>
      <c r="Q4124" s="5"/>
      <c r="R4124" s="5"/>
    </row>
    <row r="4125" spans="13:18" x14ac:dyDescent="0.35">
      <c r="M4125" s="5"/>
      <c r="N4125" s="5"/>
      <c r="Q4125" s="5"/>
      <c r="R4125" s="5"/>
    </row>
    <row r="4126" spans="13:18" x14ac:dyDescent="0.35">
      <c r="M4126" s="5"/>
      <c r="N4126" s="5"/>
      <c r="Q4126" s="5"/>
      <c r="R4126" s="5"/>
    </row>
    <row r="4127" spans="13:18" x14ac:dyDescent="0.35">
      <c r="M4127" s="5"/>
      <c r="N4127" s="5"/>
      <c r="Q4127" s="5"/>
      <c r="R4127" s="5"/>
    </row>
    <row r="4128" spans="13:18" x14ac:dyDescent="0.35">
      <c r="M4128" s="5"/>
      <c r="N4128" s="5"/>
      <c r="Q4128" s="5"/>
      <c r="R4128" s="5"/>
    </row>
    <row r="4129" spans="13:18" x14ac:dyDescent="0.35">
      <c r="M4129" s="5"/>
      <c r="N4129" s="5"/>
      <c r="Q4129" s="5"/>
      <c r="R4129" s="5"/>
    </row>
    <row r="4130" spans="13:18" x14ac:dyDescent="0.35">
      <c r="M4130" s="5"/>
      <c r="N4130" s="5"/>
      <c r="Q4130" s="5"/>
      <c r="R4130" s="5"/>
    </row>
    <row r="4131" spans="13:18" x14ac:dyDescent="0.35">
      <c r="M4131" s="5"/>
      <c r="N4131" s="5"/>
      <c r="Q4131" s="5"/>
      <c r="R4131" s="5"/>
    </row>
    <row r="4132" spans="13:18" x14ac:dyDescent="0.35">
      <c r="M4132" s="5"/>
      <c r="N4132" s="5"/>
      <c r="Q4132" s="5"/>
      <c r="R4132" s="5"/>
    </row>
    <row r="4133" spans="13:18" x14ac:dyDescent="0.35">
      <c r="M4133" s="5"/>
      <c r="N4133" s="5"/>
      <c r="Q4133" s="5"/>
      <c r="R4133" s="5"/>
    </row>
    <row r="4134" spans="13:18" x14ac:dyDescent="0.35">
      <c r="M4134" s="5"/>
      <c r="N4134" s="5"/>
      <c r="Q4134" s="5"/>
      <c r="R4134" s="5"/>
    </row>
    <row r="4135" spans="13:18" x14ac:dyDescent="0.35">
      <c r="M4135" s="5"/>
      <c r="N4135" s="5"/>
      <c r="Q4135" s="5"/>
      <c r="R4135" s="5"/>
    </row>
    <row r="4136" spans="13:18" x14ac:dyDescent="0.35">
      <c r="M4136" s="5"/>
      <c r="N4136" s="5"/>
      <c r="Q4136" s="5"/>
      <c r="R4136" s="5"/>
    </row>
    <row r="4137" spans="13:18" x14ac:dyDescent="0.35">
      <c r="M4137" s="5"/>
      <c r="N4137" s="5"/>
      <c r="Q4137" s="5"/>
      <c r="R4137" s="5"/>
    </row>
    <row r="4138" spans="13:18" x14ac:dyDescent="0.35">
      <c r="M4138" s="5"/>
      <c r="N4138" s="5"/>
      <c r="Q4138" s="5"/>
      <c r="R4138" s="5"/>
    </row>
    <row r="4139" spans="13:18" x14ac:dyDescent="0.35">
      <c r="M4139" s="5"/>
      <c r="N4139" s="5"/>
      <c r="Q4139" s="5"/>
      <c r="R4139" s="5"/>
    </row>
    <row r="4140" spans="13:18" x14ac:dyDescent="0.35">
      <c r="M4140" s="5"/>
      <c r="N4140" s="5"/>
      <c r="Q4140" s="5"/>
      <c r="R4140" s="5"/>
    </row>
    <row r="4141" spans="13:18" x14ac:dyDescent="0.35">
      <c r="M4141" s="5"/>
      <c r="N4141" s="5"/>
      <c r="Q4141" s="5"/>
      <c r="R4141" s="5"/>
    </row>
    <row r="4142" spans="13:18" x14ac:dyDescent="0.35">
      <c r="M4142" s="5"/>
      <c r="N4142" s="5"/>
      <c r="Q4142" s="5"/>
      <c r="R4142" s="5"/>
    </row>
    <row r="4143" spans="13:18" x14ac:dyDescent="0.35">
      <c r="M4143" s="5"/>
      <c r="N4143" s="5"/>
      <c r="Q4143" s="5"/>
      <c r="R4143" s="5"/>
    </row>
    <row r="4144" spans="13:18" x14ac:dyDescent="0.35">
      <c r="M4144" s="5"/>
      <c r="N4144" s="5"/>
      <c r="Q4144" s="5"/>
      <c r="R4144" s="5"/>
    </row>
    <row r="4145" spans="13:18" x14ac:dyDescent="0.35">
      <c r="M4145" s="5"/>
      <c r="N4145" s="5"/>
      <c r="Q4145" s="5"/>
      <c r="R4145" s="5"/>
    </row>
    <row r="4146" spans="13:18" x14ac:dyDescent="0.35">
      <c r="M4146" s="5"/>
      <c r="N4146" s="5"/>
      <c r="Q4146" s="5"/>
      <c r="R4146" s="5"/>
    </row>
    <row r="4147" spans="13:18" x14ac:dyDescent="0.35">
      <c r="M4147" s="5"/>
      <c r="N4147" s="5"/>
      <c r="Q4147" s="5"/>
      <c r="R4147" s="5"/>
    </row>
    <row r="4148" spans="13:18" x14ac:dyDescent="0.35">
      <c r="M4148" s="5"/>
      <c r="N4148" s="5"/>
      <c r="Q4148" s="5"/>
      <c r="R4148" s="5"/>
    </row>
    <row r="4149" spans="13:18" x14ac:dyDescent="0.35">
      <c r="M4149" s="5"/>
      <c r="N4149" s="5"/>
      <c r="Q4149" s="5"/>
      <c r="R4149" s="5"/>
    </row>
    <row r="4150" spans="13:18" x14ac:dyDescent="0.35">
      <c r="M4150" s="5"/>
      <c r="N4150" s="5"/>
      <c r="Q4150" s="5"/>
      <c r="R4150" s="5"/>
    </row>
    <row r="4151" spans="13:18" x14ac:dyDescent="0.35">
      <c r="M4151" s="5"/>
      <c r="N4151" s="5"/>
      <c r="Q4151" s="5"/>
      <c r="R4151" s="5"/>
    </row>
    <row r="4152" spans="13:18" x14ac:dyDescent="0.35">
      <c r="M4152" s="5"/>
      <c r="N4152" s="5"/>
      <c r="Q4152" s="5"/>
      <c r="R4152" s="5"/>
    </row>
    <row r="4153" spans="13:18" x14ac:dyDescent="0.35">
      <c r="M4153" s="5"/>
      <c r="N4153" s="5"/>
      <c r="Q4153" s="5"/>
      <c r="R4153" s="5"/>
    </row>
    <row r="4154" spans="13:18" x14ac:dyDescent="0.35">
      <c r="M4154" s="5"/>
      <c r="N4154" s="5"/>
      <c r="Q4154" s="5"/>
      <c r="R4154" s="5"/>
    </row>
    <row r="4155" spans="13:18" x14ac:dyDescent="0.35">
      <c r="M4155" s="5"/>
      <c r="N4155" s="5"/>
      <c r="Q4155" s="5"/>
      <c r="R4155" s="5"/>
    </row>
    <row r="4156" spans="13:18" x14ac:dyDescent="0.35">
      <c r="M4156" s="5"/>
      <c r="N4156" s="5"/>
      <c r="Q4156" s="5"/>
      <c r="R4156" s="5"/>
    </row>
    <row r="4157" spans="13:18" x14ac:dyDescent="0.35">
      <c r="M4157" s="5"/>
      <c r="N4157" s="5"/>
      <c r="Q4157" s="5"/>
      <c r="R4157" s="5"/>
    </row>
    <row r="4158" spans="13:18" x14ac:dyDescent="0.35">
      <c r="M4158" s="5"/>
      <c r="N4158" s="5"/>
      <c r="Q4158" s="5"/>
      <c r="R4158" s="5"/>
    </row>
    <row r="4159" spans="13:18" x14ac:dyDescent="0.35">
      <c r="M4159" s="5"/>
      <c r="N4159" s="5"/>
      <c r="Q4159" s="5"/>
      <c r="R4159" s="5"/>
    </row>
    <row r="4160" spans="13:18" x14ac:dyDescent="0.35">
      <c r="M4160" s="5"/>
      <c r="N4160" s="5"/>
      <c r="Q4160" s="5"/>
      <c r="R4160" s="5"/>
    </row>
    <row r="4161" spans="13:18" x14ac:dyDescent="0.35">
      <c r="M4161" s="5"/>
      <c r="N4161" s="5"/>
      <c r="Q4161" s="5"/>
      <c r="R4161" s="5"/>
    </row>
    <row r="4162" spans="13:18" x14ac:dyDescent="0.35">
      <c r="M4162" s="5"/>
      <c r="N4162" s="5"/>
      <c r="Q4162" s="5"/>
      <c r="R4162" s="5"/>
    </row>
    <row r="4163" spans="13:18" x14ac:dyDescent="0.35">
      <c r="M4163" s="5"/>
      <c r="N4163" s="5"/>
      <c r="Q4163" s="5"/>
      <c r="R4163" s="5"/>
    </row>
    <row r="4164" spans="13:18" x14ac:dyDescent="0.35">
      <c r="M4164" s="5"/>
      <c r="N4164" s="5"/>
      <c r="Q4164" s="5"/>
      <c r="R4164" s="5"/>
    </row>
    <row r="4165" spans="13:18" x14ac:dyDescent="0.35">
      <c r="M4165" s="5"/>
      <c r="N4165" s="5"/>
      <c r="Q4165" s="5"/>
      <c r="R4165" s="5"/>
    </row>
    <row r="4166" spans="13:18" x14ac:dyDescent="0.35">
      <c r="M4166" s="5"/>
      <c r="N4166" s="5"/>
      <c r="Q4166" s="5"/>
      <c r="R4166" s="5"/>
    </row>
    <row r="4167" spans="13:18" x14ac:dyDescent="0.35">
      <c r="M4167" s="5"/>
      <c r="N4167" s="5"/>
      <c r="Q4167" s="5"/>
      <c r="R4167" s="5"/>
    </row>
    <row r="4168" spans="13:18" x14ac:dyDescent="0.35">
      <c r="M4168" s="5"/>
      <c r="N4168" s="5"/>
      <c r="Q4168" s="5"/>
      <c r="R4168" s="5"/>
    </row>
    <row r="4169" spans="13:18" x14ac:dyDescent="0.35">
      <c r="M4169" s="5"/>
      <c r="N4169" s="5"/>
      <c r="Q4169" s="5"/>
      <c r="R4169" s="5"/>
    </row>
    <row r="4170" spans="13:18" x14ac:dyDescent="0.35">
      <c r="M4170" s="5"/>
      <c r="N4170" s="5"/>
      <c r="Q4170" s="5"/>
      <c r="R4170" s="5"/>
    </row>
    <row r="4171" spans="13:18" x14ac:dyDescent="0.35">
      <c r="M4171" s="5"/>
      <c r="N4171" s="5"/>
      <c r="Q4171" s="5"/>
      <c r="R4171" s="5"/>
    </row>
    <row r="4172" spans="13:18" x14ac:dyDescent="0.35">
      <c r="M4172" s="5"/>
      <c r="N4172" s="5"/>
      <c r="Q4172" s="5"/>
      <c r="R4172" s="5"/>
    </row>
    <row r="4173" spans="13:18" x14ac:dyDescent="0.35">
      <c r="M4173" s="5"/>
      <c r="N4173" s="5"/>
      <c r="Q4173" s="5"/>
      <c r="R4173" s="5"/>
    </row>
    <row r="4174" spans="13:18" x14ac:dyDescent="0.35">
      <c r="M4174" s="5"/>
      <c r="N4174" s="5"/>
      <c r="Q4174" s="5"/>
      <c r="R4174" s="5"/>
    </row>
    <row r="4175" spans="13:18" x14ac:dyDescent="0.35">
      <c r="M4175" s="5"/>
      <c r="N4175" s="5"/>
      <c r="Q4175" s="5"/>
      <c r="R4175" s="5"/>
    </row>
    <row r="4176" spans="13:18" x14ac:dyDescent="0.35">
      <c r="M4176" s="5"/>
      <c r="N4176" s="5"/>
      <c r="Q4176" s="5"/>
      <c r="R4176" s="5"/>
    </row>
    <row r="4177" spans="13:18" x14ac:dyDescent="0.35">
      <c r="M4177" s="5"/>
      <c r="N4177" s="5"/>
      <c r="Q4177" s="5"/>
      <c r="R4177" s="5"/>
    </row>
    <row r="4178" spans="13:18" x14ac:dyDescent="0.35">
      <c r="M4178" s="5"/>
      <c r="N4178" s="5"/>
      <c r="Q4178" s="5"/>
      <c r="R4178" s="5"/>
    </row>
    <row r="4179" spans="13:18" x14ac:dyDescent="0.35">
      <c r="M4179" s="5"/>
      <c r="N4179" s="5"/>
      <c r="Q4179" s="5"/>
      <c r="R4179" s="5"/>
    </row>
    <row r="4180" spans="13:18" x14ac:dyDescent="0.35">
      <c r="M4180" s="5"/>
      <c r="N4180" s="5"/>
      <c r="Q4180" s="5"/>
      <c r="R4180" s="5"/>
    </row>
    <row r="4181" spans="13:18" x14ac:dyDescent="0.35">
      <c r="M4181" s="5"/>
      <c r="N4181" s="5"/>
      <c r="Q4181" s="5"/>
      <c r="R4181" s="5"/>
    </row>
    <row r="4182" spans="13:18" x14ac:dyDescent="0.35">
      <c r="M4182" s="5"/>
      <c r="N4182" s="5"/>
      <c r="Q4182" s="5"/>
      <c r="R4182" s="5"/>
    </row>
    <row r="4183" spans="13:18" x14ac:dyDescent="0.35">
      <c r="M4183" s="5"/>
      <c r="N4183" s="5"/>
      <c r="Q4183" s="5"/>
      <c r="R4183" s="5"/>
    </row>
    <row r="4184" spans="13:18" x14ac:dyDescent="0.35">
      <c r="M4184" s="5"/>
      <c r="N4184" s="5"/>
      <c r="Q4184" s="5"/>
      <c r="R4184" s="5"/>
    </row>
    <row r="4185" spans="13:18" x14ac:dyDescent="0.35">
      <c r="M4185" s="5"/>
      <c r="N4185" s="5"/>
      <c r="Q4185" s="5"/>
      <c r="R4185" s="5"/>
    </row>
    <row r="4186" spans="13:18" x14ac:dyDescent="0.35">
      <c r="M4186" s="5"/>
      <c r="N4186" s="5"/>
      <c r="Q4186" s="5"/>
      <c r="R4186" s="5"/>
    </row>
    <row r="4187" spans="13:18" x14ac:dyDescent="0.35">
      <c r="M4187" s="5"/>
      <c r="N4187" s="5"/>
      <c r="Q4187" s="5"/>
      <c r="R4187" s="5"/>
    </row>
    <row r="4188" spans="13:18" x14ac:dyDescent="0.35">
      <c r="M4188" s="5"/>
      <c r="N4188" s="5"/>
      <c r="Q4188" s="5"/>
      <c r="R4188" s="5"/>
    </row>
    <row r="4189" spans="13:18" x14ac:dyDescent="0.35">
      <c r="M4189" s="5"/>
      <c r="N4189" s="5"/>
      <c r="Q4189" s="5"/>
      <c r="R4189" s="5"/>
    </row>
    <row r="4190" spans="13:18" x14ac:dyDescent="0.35">
      <c r="M4190" s="5"/>
      <c r="N4190" s="5"/>
      <c r="Q4190" s="5"/>
      <c r="R4190" s="5"/>
    </row>
    <row r="4191" spans="13:18" x14ac:dyDescent="0.35">
      <c r="M4191" s="5"/>
      <c r="N4191" s="5"/>
      <c r="Q4191" s="5"/>
      <c r="R4191" s="5"/>
    </row>
    <row r="4192" spans="13:18" x14ac:dyDescent="0.35">
      <c r="M4192" s="5"/>
      <c r="N4192" s="5"/>
      <c r="Q4192" s="5"/>
      <c r="R4192" s="5"/>
    </row>
    <row r="4193" spans="13:18" x14ac:dyDescent="0.35">
      <c r="M4193" s="5"/>
      <c r="N4193" s="5"/>
      <c r="Q4193" s="5"/>
      <c r="R4193" s="5"/>
    </row>
    <row r="4194" spans="13:18" x14ac:dyDescent="0.35">
      <c r="M4194" s="5"/>
      <c r="N4194" s="5"/>
      <c r="Q4194" s="5"/>
      <c r="R4194" s="5"/>
    </row>
    <row r="4195" spans="13:18" x14ac:dyDescent="0.35">
      <c r="M4195" s="5"/>
      <c r="N4195" s="5"/>
      <c r="Q4195" s="5"/>
      <c r="R4195" s="5"/>
    </row>
    <row r="4196" spans="13:18" x14ac:dyDescent="0.35">
      <c r="M4196" s="5"/>
      <c r="N4196" s="5"/>
      <c r="Q4196" s="5"/>
      <c r="R4196" s="5"/>
    </row>
    <row r="4197" spans="13:18" x14ac:dyDescent="0.35">
      <c r="M4197" s="5"/>
      <c r="N4197" s="5"/>
      <c r="Q4197" s="5"/>
      <c r="R4197" s="5"/>
    </row>
    <row r="4198" spans="13:18" x14ac:dyDescent="0.35">
      <c r="M4198" s="5"/>
      <c r="N4198" s="5"/>
      <c r="Q4198" s="5"/>
      <c r="R4198" s="5"/>
    </row>
    <row r="4199" spans="13:18" x14ac:dyDescent="0.35">
      <c r="M4199" s="5"/>
      <c r="N4199" s="5"/>
      <c r="Q4199" s="5"/>
      <c r="R4199" s="5"/>
    </row>
    <row r="4200" spans="13:18" x14ac:dyDescent="0.35">
      <c r="M4200" s="5"/>
      <c r="N4200" s="5"/>
      <c r="Q4200" s="5"/>
      <c r="R4200" s="5"/>
    </row>
    <row r="4201" spans="13:18" x14ac:dyDescent="0.35">
      <c r="M4201" s="5"/>
      <c r="N4201" s="5"/>
      <c r="Q4201" s="5"/>
      <c r="R4201" s="5"/>
    </row>
    <row r="4202" spans="13:18" x14ac:dyDescent="0.35">
      <c r="M4202" s="5"/>
      <c r="N4202" s="5"/>
      <c r="Q4202" s="5"/>
      <c r="R4202" s="5"/>
    </row>
    <row r="4203" spans="13:18" x14ac:dyDescent="0.35">
      <c r="M4203" s="5"/>
      <c r="N4203" s="5"/>
      <c r="Q4203" s="5"/>
      <c r="R4203" s="5"/>
    </row>
    <row r="4204" spans="13:18" x14ac:dyDescent="0.35">
      <c r="M4204" s="5"/>
      <c r="N4204" s="5"/>
      <c r="Q4204" s="5"/>
      <c r="R4204" s="5"/>
    </row>
    <row r="4205" spans="13:18" x14ac:dyDescent="0.35">
      <c r="M4205" s="5"/>
      <c r="N4205" s="5"/>
      <c r="Q4205" s="5"/>
      <c r="R4205" s="5"/>
    </row>
    <row r="4206" spans="13:18" x14ac:dyDescent="0.35">
      <c r="M4206" s="5"/>
      <c r="N4206" s="5"/>
      <c r="Q4206" s="5"/>
      <c r="R4206" s="5"/>
    </row>
    <row r="4207" spans="13:18" x14ac:dyDescent="0.35">
      <c r="M4207" s="5"/>
      <c r="N4207" s="5"/>
      <c r="Q4207" s="5"/>
      <c r="R4207" s="5"/>
    </row>
    <row r="4208" spans="13:18" x14ac:dyDescent="0.35">
      <c r="M4208" s="5"/>
      <c r="N4208" s="5"/>
      <c r="Q4208" s="5"/>
      <c r="R4208" s="5"/>
    </row>
    <row r="4209" spans="13:18" x14ac:dyDescent="0.35">
      <c r="M4209" s="5"/>
      <c r="N4209" s="5"/>
      <c r="Q4209" s="5"/>
      <c r="R4209" s="5"/>
    </row>
    <row r="4210" spans="13:18" x14ac:dyDescent="0.35">
      <c r="M4210" s="5"/>
      <c r="N4210" s="5"/>
      <c r="Q4210" s="5"/>
      <c r="R4210" s="5"/>
    </row>
    <row r="4211" spans="13:18" x14ac:dyDescent="0.35">
      <c r="M4211" s="5"/>
      <c r="N4211" s="5"/>
      <c r="Q4211" s="5"/>
      <c r="R4211" s="5"/>
    </row>
    <row r="4212" spans="13:18" x14ac:dyDescent="0.35">
      <c r="M4212" s="5"/>
      <c r="N4212" s="5"/>
      <c r="Q4212" s="5"/>
      <c r="R4212" s="5"/>
    </row>
    <row r="4213" spans="13:18" x14ac:dyDescent="0.35">
      <c r="M4213" s="5"/>
      <c r="N4213" s="5"/>
      <c r="Q4213" s="5"/>
      <c r="R4213" s="5"/>
    </row>
    <row r="4214" spans="13:18" x14ac:dyDescent="0.35">
      <c r="M4214" s="5"/>
      <c r="N4214" s="5"/>
      <c r="Q4214" s="5"/>
      <c r="R4214" s="5"/>
    </row>
    <row r="4215" spans="13:18" x14ac:dyDescent="0.35">
      <c r="M4215" s="5"/>
      <c r="N4215" s="5"/>
      <c r="Q4215" s="5"/>
      <c r="R4215" s="5"/>
    </row>
    <row r="4216" spans="13:18" x14ac:dyDescent="0.35">
      <c r="M4216" s="5"/>
      <c r="N4216" s="5"/>
      <c r="Q4216" s="5"/>
      <c r="R4216" s="5"/>
    </row>
    <row r="4217" spans="13:18" x14ac:dyDescent="0.35">
      <c r="M4217" s="5"/>
      <c r="N4217" s="5"/>
      <c r="Q4217" s="5"/>
      <c r="R4217" s="5"/>
    </row>
    <row r="4218" spans="13:18" x14ac:dyDescent="0.35">
      <c r="M4218" s="5"/>
      <c r="N4218" s="5"/>
      <c r="Q4218" s="5"/>
      <c r="R4218" s="5"/>
    </row>
    <row r="4219" spans="13:18" x14ac:dyDescent="0.35">
      <c r="M4219" s="5"/>
      <c r="N4219" s="5"/>
      <c r="Q4219" s="5"/>
      <c r="R4219" s="5"/>
    </row>
    <row r="4220" spans="13:18" x14ac:dyDescent="0.35">
      <c r="M4220" s="5"/>
      <c r="N4220" s="5"/>
      <c r="Q4220" s="5"/>
      <c r="R4220" s="5"/>
    </row>
    <row r="4221" spans="13:18" x14ac:dyDescent="0.35">
      <c r="M4221" s="5"/>
      <c r="N4221" s="5"/>
      <c r="Q4221" s="5"/>
      <c r="R4221" s="5"/>
    </row>
    <row r="4222" spans="13:18" x14ac:dyDescent="0.35">
      <c r="M4222" s="5"/>
      <c r="N4222" s="5"/>
      <c r="Q4222" s="5"/>
      <c r="R4222" s="5"/>
    </row>
    <row r="4223" spans="13:18" x14ac:dyDescent="0.35">
      <c r="M4223" s="5"/>
      <c r="N4223" s="5"/>
      <c r="Q4223" s="5"/>
      <c r="R4223" s="5"/>
    </row>
    <row r="4224" spans="13:18" x14ac:dyDescent="0.35">
      <c r="M4224" s="5"/>
      <c r="N4224" s="5"/>
      <c r="Q4224" s="5"/>
      <c r="R4224" s="5"/>
    </row>
    <row r="4225" spans="13:18" x14ac:dyDescent="0.35">
      <c r="M4225" s="5"/>
      <c r="N4225" s="5"/>
      <c r="Q4225" s="5"/>
      <c r="R4225" s="5"/>
    </row>
    <row r="4226" spans="13:18" x14ac:dyDescent="0.35">
      <c r="M4226" s="5"/>
      <c r="N4226" s="5"/>
      <c r="Q4226" s="5"/>
      <c r="R4226" s="5"/>
    </row>
    <row r="4227" spans="13:18" x14ac:dyDescent="0.35">
      <c r="M4227" s="5"/>
      <c r="N4227" s="5"/>
      <c r="Q4227" s="5"/>
      <c r="R4227" s="5"/>
    </row>
    <row r="4228" spans="13:18" x14ac:dyDescent="0.35">
      <c r="M4228" s="5"/>
      <c r="N4228" s="5"/>
      <c r="Q4228" s="5"/>
      <c r="R4228" s="5"/>
    </row>
    <row r="4229" spans="13:18" x14ac:dyDescent="0.35">
      <c r="M4229" s="5"/>
      <c r="N4229" s="5"/>
      <c r="Q4229" s="5"/>
      <c r="R4229" s="5"/>
    </row>
    <row r="4230" spans="13:18" x14ac:dyDescent="0.35">
      <c r="M4230" s="5"/>
      <c r="N4230" s="5"/>
      <c r="Q4230" s="5"/>
      <c r="R4230" s="5"/>
    </row>
    <row r="4231" spans="13:18" x14ac:dyDescent="0.35">
      <c r="M4231" s="5"/>
      <c r="N4231" s="5"/>
      <c r="Q4231" s="5"/>
      <c r="R4231" s="5"/>
    </row>
    <row r="4232" spans="13:18" x14ac:dyDescent="0.35">
      <c r="M4232" s="5"/>
      <c r="N4232" s="5"/>
      <c r="Q4232" s="5"/>
      <c r="R4232" s="5"/>
    </row>
    <row r="4233" spans="13:18" x14ac:dyDescent="0.35">
      <c r="M4233" s="5"/>
      <c r="N4233" s="5"/>
      <c r="Q4233" s="5"/>
      <c r="R4233" s="5"/>
    </row>
    <row r="4234" spans="13:18" x14ac:dyDescent="0.35">
      <c r="M4234" s="5"/>
      <c r="N4234" s="5"/>
      <c r="Q4234" s="5"/>
      <c r="R4234" s="5"/>
    </row>
    <row r="4235" spans="13:18" x14ac:dyDescent="0.35">
      <c r="M4235" s="5"/>
      <c r="N4235" s="5"/>
      <c r="Q4235" s="5"/>
      <c r="R4235" s="5"/>
    </row>
    <row r="4236" spans="13:18" x14ac:dyDescent="0.35">
      <c r="M4236" s="5"/>
      <c r="N4236" s="5"/>
      <c r="Q4236" s="5"/>
      <c r="R4236" s="5"/>
    </row>
    <row r="4237" spans="13:18" x14ac:dyDescent="0.35">
      <c r="M4237" s="5"/>
      <c r="N4237" s="5"/>
      <c r="Q4237" s="5"/>
      <c r="R4237" s="5"/>
    </row>
    <row r="4238" spans="13:18" x14ac:dyDescent="0.35">
      <c r="M4238" s="5"/>
      <c r="N4238" s="5"/>
      <c r="Q4238" s="5"/>
      <c r="R4238" s="5"/>
    </row>
    <row r="4239" spans="13:18" x14ac:dyDescent="0.35">
      <c r="M4239" s="5"/>
      <c r="N4239" s="5"/>
      <c r="Q4239" s="5"/>
      <c r="R4239" s="5"/>
    </row>
    <row r="4240" spans="13:18" x14ac:dyDescent="0.35">
      <c r="M4240" s="5"/>
      <c r="N4240" s="5"/>
      <c r="Q4240" s="5"/>
      <c r="R4240" s="5"/>
    </row>
    <row r="4241" spans="13:18" x14ac:dyDescent="0.35">
      <c r="M4241" s="5"/>
      <c r="N4241" s="5"/>
      <c r="Q4241" s="5"/>
      <c r="R4241" s="5"/>
    </row>
    <row r="4242" spans="13:18" x14ac:dyDescent="0.35">
      <c r="M4242" s="5"/>
      <c r="N4242" s="5"/>
      <c r="Q4242" s="5"/>
      <c r="R4242" s="5"/>
    </row>
    <row r="4243" spans="13:18" x14ac:dyDescent="0.35">
      <c r="M4243" s="5"/>
      <c r="N4243" s="5"/>
      <c r="Q4243" s="5"/>
      <c r="R4243" s="5"/>
    </row>
    <row r="4244" spans="13:18" x14ac:dyDescent="0.35">
      <c r="M4244" s="5"/>
      <c r="N4244" s="5"/>
      <c r="Q4244" s="5"/>
      <c r="R4244" s="5"/>
    </row>
    <row r="4245" spans="13:18" x14ac:dyDescent="0.35">
      <c r="M4245" s="5"/>
      <c r="N4245" s="5"/>
      <c r="Q4245" s="5"/>
      <c r="R4245" s="5"/>
    </row>
    <row r="4246" spans="13:18" x14ac:dyDescent="0.35">
      <c r="M4246" s="5"/>
      <c r="N4246" s="5"/>
      <c r="Q4246" s="5"/>
      <c r="R4246" s="5"/>
    </row>
    <row r="4247" spans="13:18" x14ac:dyDescent="0.35">
      <c r="M4247" s="5"/>
      <c r="N4247" s="5"/>
      <c r="Q4247" s="5"/>
      <c r="R4247" s="5"/>
    </row>
    <row r="4248" spans="13:18" x14ac:dyDescent="0.35">
      <c r="M4248" s="5"/>
      <c r="N4248" s="5"/>
      <c r="Q4248" s="5"/>
      <c r="R4248" s="5"/>
    </row>
    <row r="4249" spans="13:18" x14ac:dyDescent="0.35">
      <c r="M4249" s="5"/>
      <c r="N4249" s="5"/>
      <c r="Q4249" s="5"/>
      <c r="R4249" s="5"/>
    </row>
    <row r="4250" spans="13:18" x14ac:dyDescent="0.35">
      <c r="M4250" s="5"/>
      <c r="N4250" s="5"/>
      <c r="Q4250" s="5"/>
      <c r="R4250" s="5"/>
    </row>
    <row r="4251" spans="13:18" x14ac:dyDescent="0.35">
      <c r="M4251" s="5"/>
      <c r="N4251" s="5"/>
      <c r="Q4251" s="5"/>
      <c r="R4251" s="5"/>
    </row>
    <row r="4252" spans="13:18" x14ac:dyDescent="0.35">
      <c r="M4252" s="5"/>
      <c r="N4252" s="5"/>
      <c r="Q4252" s="5"/>
      <c r="R4252" s="5"/>
    </row>
    <row r="4253" spans="13:18" x14ac:dyDescent="0.35">
      <c r="M4253" s="5"/>
      <c r="N4253" s="5"/>
      <c r="Q4253" s="5"/>
      <c r="R4253" s="5"/>
    </row>
    <row r="4254" spans="13:18" x14ac:dyDescent="0.35">
      <c r="M4254" s="5"/>
      <c r="N4254" s="5"/>
      <c r="Q4254" s="5"/>
      <c r="R4254" s="5"/>
    </row>
    <row r="4255" spans="13:18" x14ac:dyDescent="0.35">
      <c r="M4255" s="5"/>
      <c r="N4255" s="5"/>
      <c r="Q4255" s="5"/>
      <c r="R4255" s="5"/>
    </row>
    <row r="4256" spans="13:18" x14ac:dyDescent="0.35">
      <c r="M4256" s="5"/>
      <c r="N4256" s="5"/>
      <c r="Q4256" s="5"/>
      <c r="R4256" s="5"/>
    </row>
    <row r="4257" spans="13:18" x14ac:dyDescent="0.35">
      <c r="M4257" s="5"/>
      <c r="N4257" s="5"/>
      <c r="Q4257" s="5"/>
      <c r="R4257" s="5"/>
    </row>
    <row r="4258" spans="13:18" x14ac:dyDescent="0.35">
      <c r="M4258" s="5"/>
      <c r="N4258" s="5"/>
      <c r="Q4258" s="5"/>
      <c r="R4258" s="5"/>
    </row>
    <row r="4259" spans="13:18" x14ac:dyDescent="0.35">
      <c r="M4259" s="5"/>
      <c r="N4259" s="5"/>
      <c r="Q4259" s="5"/>
      <c r="R4259" s="5"/>
    </row>
    <row r="4260" spans="13:18" x14ac:dyDescent="0.35">
      <c r="M4260" s="5"/>
      <c r="N4260" s="5"/>
      <c r="Q4260" s="5"/>
      <c r="R4260" s="5"/>
    </row>
    <row r="4261" spans="13:18" x14ac:dyDescent="0.35">
      <c r="M4261" s="5"/>
      <c r="N4261" s="5"/>
      <c r="Q4261" s="5"/>
      <c r="R4261" s="5"/>
    </row>
    <row r="4262" spans="13:18" x14ac:dyDescent="0.35">
      <c r="M4262" s="5"/>
      <c r="N4262" s="5"/>
      <c r="Q4262" s="5"/>
      <c r="R4262" s="5"/>
    </row>
    <row r="4263" spans="13:18" x14ac:dyDescent="0.35">
      <c r="M4263" s="5"/>
      <c r="N4263" s="5"/>
      <c r="Q4263" s="5"/>
      <c r="R4263" s="5"/>
    </row>
    <row r="4264" spans="13:18" x14ac:dyDescent="0.35">
      <c r="M4264" s="5"/>
      <c r="N4264" s="5"/>
      <c r="Q4264" s="5"/>
      <c r="R4264" s="5"/>
    </row>
    <row r="4265" spans="13:18" x14ac:dyDescent="0.35">
      <c r="M4265" s="5"/>
      <c r="N4265" s="5"/>
      <c r="Q4265" s="5"/>
      <c r="R4265" s="5"/>
    </row>
    <row r="4266" spans="13:18" x14ac:dyDescent="0.35">
      <c r="M4266" s="5"/>
      <c r="N4266" s="5"/>
      <c r="Q4266" s="5"/>
      <c r="R4266" s="5"/>
    </row>
    <row r="4267" spans="13:18" x14ac:dyDescent="0.35">
      <c r="M4267" s="5"/>
      <c r="N4267" s="5"/>
      <c r="Q4267" s="5"/>
      <c r="R4267" s="5"/>
    </row>
    <row r="4268" spans="13:18" x14ac:dyDescent="0.35">
      <c r="M4268" s="5"/>
      <c r="N4268" s="5"/>
      <c r="Q4268" s="5"/>
      <c r="R4268" s="5"/>
    </row>
    <row r="4269" spans="13:18" x14ac:dyDescent="0.35">
      <c r="M4269" s="5"/>
      <c r="N4269" s="5"/>
      <c r="Q4269" s="5"/>
      <c r="R4269" s="5"/>
    </row>
    <row r="4270" spans="13:18" x14ac:dyDescent="0.35">
      <c r="M4270" s="5"/>
      <c r="N4270" s="5"/>
      <c r="Q4270" s="5"/>
      <c r="R4270" s="5"/>
    </row>
    <row r="4271" spans="13:18" x14ac:dyDescent="0.35">
      <c r="M4271" s="5"/>
      <c r="N4271" s="5"/>
      <c r="Q4271" s="5"/>
      <c r="R4271" s="5"/>
    </row>
    <row r="4272" spans="13:18" x14ac:dyDescent="0.35">
      <c r="M4272" s="5"/>
      <c r="N4272" s="5"/>
      <c r="Q4272" s="5"/>
      <c r="R4272" s="5"/>
    </row>
    <row r="4273" spans="13:18" x14ac:dyDescent="0.35">
      <c r="M4273" s="5"/>
      <c r="N4273" s="5"/>
      <c r="Q4273" s="5"/>
      <c r="R4273" s="5"/>
    </row>
    <row r="4274" spans="13:18" x14ac:dyDescent="0.35">
      <c r="M4274" s="5"/>
      <c r="N4274" s="5"/>
      <c r="Q4274" s="5"/>
      <c r="R4274" s="5"/>
    </row>
    <row r="4275" spans="13:18" x14ac:dyDescent="0.35">
      <c r="M4275" s="5"/>
      <c r="N4275" s="5"/>
      <c r="Q4275" s="5"/>
      <c r="R4275" s="5"/>
    </row>
    <row r="4276" spans="13:18" x14ac:dyDescent="0.35">
      <c r="M4276" s="5"/>
      <c r="N4276" s="5"/>
      <c r="Q4276" s="5"/>
      <c r="R4276" s="5"/>
    </row>
    <row r="4277" spans="13:18" x14ac:dyDescent="0.35">
      <c r="M4277" s="5"/>
      <c r="N4277" s="5"/>
      <c r="Q4277" s="5"/>
      <c r="R4277" s="5"/>
    </row>
    <row r="4278" spans="13:18" x14ac:dyDescent="0.35">
      <c r="M4278" s="5"/>
      <c r="N4278" s="5"/>
      <c r="Q4278" s="5"/>
      <c r="R4278" s="5"/>
    </row>
    <row r="4279" spans="13:18" x14ac:dyDescent="0.35">
      <c r="M4279" s="5"/>
      <c r="N4279" s="5"/>
      <c r="Q4279" s="5"/>
      <c r="R4279" s="5"/>
    </row>
    <row r="4280" spans="13:18" x14ac:dyDescent="0.35">
      <c r="M4280" s="5"/>
      <c r="N4280" s="5"/>
      <c r="Q4280" s="5"/>
      <c r="R4280" s="5"/>
    </row>
    <row r="4281" spans="13:18" x14ac:dyDescent="0.35">
      <c r="M4281" s="5"/>
      <c r="N4281" s="5"/>
      <c r="Q4281" s="5"/>
      <c r="R4281" s="5"/>
    </row>
    <row r="4282" spans="13:18" x14ac:dyDescent="0.35">
      <c r="M4282" s="5"/>
      <c r="N4282" s="5"/>
      <c r="Q4282" s="5"/>
      <c r="R4282" s="5"/>
    </row>
    <row r="4283" spans="13:18" x14ac:dyDescent="0.35">
      <c r="M4283" s="5"/>
      <c r="N4283" s="5"/>
      <c r="Q4283" s="5"/>
      <c r="R4283" s="5"/>
    </row>
    <row r="4284" spans="13:18" x14ac:dyDescent="0.35">
      <c r="M4284" s="5"/>
      <c r="N4284" s="5"/>
      <c r="Q4284" s="5"/>
      <c r="R4284" s="5"/>
    </row>
    <row r="4285" spans="13:18" x14ac:dyDescent="0.35">
      <c r="M4285" s="5"/>
      <c r="N4285" s="5"/>
      <c r="Q4285" s="5"/>
      <c r="R4285" s="5"/>
    </row>
    <row r="4286" spans="13:18" x14ac:dyDescent="0.35">
      <c r="M4286" s="5"/>
      <c r="N4286" s="5"/>
      <c r="Q4286" s="5"/>
      <c r="R4286" s="5"/>
    </row>
    <row r="4287" spans="13:18" x14ac:dyDescent="0.35">
      <c r="M4287" s="5"/>
      <c r="N4287" s="5"/>
      <c r="Q4287" s="5"/>
      <c r="R4287" s="5"/>
    </row>
    <row r="4288" spans="13:18" x14ac:dyDescent="0.35">
      <c r="M4288" s="5"/>
      <c r="N4288" s="5"/>
      <c r="Q4288" s="5"/>
      <c r="R4288" s="5"/>
    </row>
    <row r="4289" spans="13:18" x14ac:dyDescent="0.35">
      <c r="M4289" s="5"/>
      <c r="N4289" s="5"/>
      <c r="Q4289" s="5"/>
      <c r="R4289" s="5"/>
    </row>
    <row r="4290" spans="13:18" x14ac:dyDescent="0.35">
      <c r="M4290" s="5"/>
      <c r="N4290" s="5"/>
      <c r="Q4290" s="5"/>
      <c r="R4290" s="5"/>
    </row>
    <row r="4291" spans="13:18" x14ac:dyDescent="0.35">
      <c r="M4291" s="5"/>
      <c r="N4291" s="5"/>
      <c r="Q4291" s="5"/>
      <c r="R4291" s="5"/>
    </row>
    <row r="4292" spans="13:18" x14ac:dyDescent="0.35">
      <c r="M4292" s="5"/>
      <c r="N4292" s="5"/>
      <c r="Q4292" s="5"/>
      <c r="R4292" s="5"/>
    </row>
    <row r="4293" spans="13:18" x14ac:dyDescent="0.35">
      <c r="M4293" s="5"/>
      <c r="N4293" s="5"/>
      <c r="Q4293" s="5"/>
      <c r="R4293" s="5"/>
    </row>
    <row r="4294" spans="13:18" x14ac:dyDescent="0.35">
      <c r="M4294" s="5"/>
      <c r="N4294" s="5"/>
      <c r="Q4294" s="5"/>
      <c r="R4294" s="5"/>
    </row>
    <row r="4295" spans="13:18" x14ac:dyDescent="0.35">
      <c r="M4295" s="5"/>
      <c r="N4295" s="5"/>
      <c r="Q4295" s="5"/>
      <c r="R4295" s="5"/>
    </row>
    <row r="4296" spans="13:18" x14ac:dyDescent="0.35">
      <c r="M4296" s="5"/>
      <c r="N4296" s="5"/>
      <c r="Q4296" s="5"/>
      <c r="R4296" s="5"/>
    </row>
    <row r="4297" spans="13:18" x14ac:dyDescent="0.35">
      <c r="M4297" s="5"/>
      <c r="N4297" s="5"/>
      <c r="Q4297" s="5"/>
      <c r="R4297" s="5"/>
    </row>
    <row r="4298" spans="13:18" x14ac:dyDescent="0.35">
      <c r="M4298" s="5"/>
      <c r="N4298" s="5"/>
      <c r="Q4298" s="5"/>
      <c r="R4298" s="5"/>
    </row>
    <row r="4299" spans="13:18" x14ac:dyDescent="0.35">
      <c r="M4299" s="5"/>
      <c r="N4299" s="5"/>
      <c r="Q4299" s="5"/>
      <c r="R4299" s="5"/>
    </row>
    <row r="4300" spans="13:18" x14ac:dyDescent="0.35">
      <c r="M4300" s="5"/>
      <c r="N4300" s="5"/>
      <c r="Q4300" s="5"/>
      <c r="R4300" s="5"/>
    </row>
    <row r="4301" spans="13:18" x14ac:dyDescent="0.35">
      <c r="M4301" s="5"/>
      <c r="N4301" s="5"/>
      <c r="Q4301" s="5"/>
      <c r="R4301" s="5"/>
    </row>
    <row r="4302" spans="13:18" x14ac:dyDescent="0.35">
      <c r="M4302" s="5"/>
      <c r="N4302" s="5"/>
      <c r="Q4302" s="5"/>
      <c r="R4302" s="5"/>
    </row>
    <row r="4303" spans="13:18" x14ac:dyDescent="0.35">
      <c r="M4303" s="5"/>
      <c r="N4303" s="5"/>
      <c r="Q4303" s="5"/>
      <c r="R4303" s="5"/>
    </row>
    <row r="4304" spans="13:18" x14ac:dyDescent="0.35">
      <c r="M4304" s="5"/>
      <c r="N4304" s="5"/>
      <c r="Q4304" s="5"/>
      <c r="R4304" s="5"/>
    </row>
    <row r="4305" spans="13:18" x14ac:dyDescent="0.35">
      <c r="M4305" s="5"/>
      <c r="N4305" s="5"/>
      <c r="Q4305" s="5"/>
      <c r="R4305" s="5"/>
    </row>
    <row r="4306" spans="13:18" x14ac:dyDescent="0.35">
      <c r="M4306" s="5"/>
      <c r="N4306" s="5"/>
      <c r="Q4306" s="5"/>
      <c r="R4306" s="5"/>
    </row>
    <row r="4307" spans="13:18" x14ac:dyDescent="0.35">
      <c r="M4307" s="5"/>
      <c r="N4307" s="5"/>
      <c r="Q4307" s="5"/>
      <c r="R4307" s="5"/>
    </row>
    <row r="4308" spans="13:18" x14ac:dyDescent="0.35">
      <c r="M4308" s="5"/>
      <c r="N4308" s="5"/>
      <c r="Q4308" s="5"/>
      <c r="R4308" s="5"/>
    </row>
    <row r="4309" spans="13:18" x14ac:dyDescent="0.35">
      <c r="M4309" s="5"/>
      <c r="N4309" s="5"/>
      <c r="Q4309" s="5"/>
      <c r="R4309" s="5"/>
    </row>
    <row r="4310" spans="13:18" x14ac:dyDescent="0.35">
      <c r="M4310" s="5"/>
      <c r="N4310" s="5"/>
      <c r="Q4310" s="5"/>
      <c r="R4310" s="5"/>
    </row>
    <row r="4311" spans="13:18" x14ac:dyDescent="0.35">
      <c r="M4311" s="5"/>
      <c r="N4311" s="5"/>
      <c r="Q4311" s="5"/>
      <c r="R4311" s="5"/>
    </row>
    <row r="4312" spans="13:18" x14ac:dyDescent="0.35">
      <c r="M4312" s="5"/>
      <c r="N4312" s="5"/>
      <c r="Q4312" s="5"/>
      <c r="R4312" s="5"/>
    </row>
    <row r="4313" spans="13:18" x14ac:dyDescent="0.35">
      <c r="M4313" s="5"/>
      <c r="N4313" s="5"/>
      <c r="Q4313" s="5"/>
      <c r="R4313" s="5"/>
    </row>
    <row r="4314" spans="13:18" x14ac:dyDescent="0.35">
      <c r="M4314" s="5"/>
      <c r="N4314" s="5"/>
      <c r="Q4314" s="5"/>
      <c r="R4314" s="5"/>
    </row>
    <row r="4315" spans="13:18" x14ac:dyDescent="0.35">
      <c r="M4315" s="5"/>
      <c r="N4315" s="5"/>
      <c r="Q4315" s="5"/>
      <c r="R4315" s="5"/>
    </row>
    <row r="4316" spans="13:18" x14ac:dyDescent="0.35">
      <c r="M4316" s="5"/>
      <c r="N4316" s="5"/>
      <c r="Q4316" s="5"/>
      <c r="R4316" s="5"/>
    </row>
    <row r="4317" spans="13:18" x14ac:dyDescent="0.35">
      <c r="M4317" s="5"/>
      <c r="N4317" s="5"/>
      <c r="Q4317" s="5"/>
      <c r="R4317" s="5"/>
    </row>
    <row r="4318" spans="13:18" x14ac:dyDescent="0.35">
      <c r="M4318" s="5"/>
      <c r="N4318" s="5"/>
      <c r="Q4318" s="5"/>
      <c r="R4318" s="5"/>
    </row>
    <row r="4319" spans="13:18" x14ac:dyDescent="0.35">
      <c r="M4319" s="5"/>
      <c r="N4319" s="5"/>
      <c r="Q4319" s="5"/>
      <c r="R4319" s="5"/>
    </row>
    <row r="4320" spans="13:18" x14ac:dyDescent="0.35">
      <c r="M4320" s="5"/>
      <c r="N4320" s="5"/>
      <c r="Q4320" s="5"/>
      <c r="R4320" s="5"/>
    </row>
    <row r="4321" spans="13:18" x14ac:dyDescent="0.35">
      <c r="M4321" s="5"/>
      <c r="N4321" s="5"/>
      <c r="Q4321" s="5"/>
      <c r="R4321" s="5"/>
    </row>
    <row r="4322" spans="13:18" x14ac:dyDescent="0.35">
      <c r="M4322" s="5"/>
      <c r="N4322" s="5"/>
      <c r="Q4322" s="5"/>
      <c r="R4322" s="5"/>
    </row>
    <row r="4323" spans="13:18" x14ac:dyDescent="0.35">
      <c r="M4323" s="5"/>
      <c r="N4323" s="5"/>
      <c r="Q4323" s="5"/>
      <c r="R4323" s="5"/>
    </row>
    <row r="4324" spans="13:18" x14ac:dyDescent="0.35">
      <c r="M4324" s="5"/>
      <c r="N4324" s="5"/>
      <c r="Q4324" s="5"/>
      <c r="R4324" s="5"/>
    </row>
    <row r="4325" spans="13:18" x14ac:dyDescent="0.35">
      <c r="M4325" s="5"/>
      <c r="N4325" s="5"/>
      <c r="Q4325" s="5"/>
      <c r="R4325" s="5"/>
    </row>
    <row r="4326" spans="13:18" x14ac:dyDescent="0.35">
      <c r="M4326" s="5"/>
      <c r="N4326" s="5"/>
      <c r="Q4326" s="5"/>
      <c r="R4326" s="5"/>
    </row>
    <row r="4327" spans="13:18" x14ac:dyDescent="0.35">
      <c r="M4327" s="5"/>
      <c r="N4327" s="5"/>
      <c r="Q4327" s="5"/>
      <c r="R4327" s="5"/>
    </row>
    <row r="4328" spans="13:18" x14ac:dyDescent="0.35">
      <c r="M4328" s="5"/>
      <c r="N4328" s="5"/>
      <c r="Q4328" s="5"/>
      <c r="R4328" s="5"/>
    </row>
    <row r="4329" spans="13:18" x14ac:dyDescent="0.35">
      <c r="M4329" s="5"/>
      <c r="N4329" s="5"/>
      <c r="Q4329" s="5"/>
      <c r="R4329" s="5"/>
    </row>
    <row r="4330" spans="13:18" x14ac:dyDescent="0.35">
      <c r="M4330" s="5"/>
      <c r="N4330" s="5"/>
      <c r="Q4330" s="5"/>
      <c r="R4330" s="5"/>
    </row>
    <row r="4331" spans="13:18" x14ac:dyDescent="0.35">
      <c r="M4331" s="5"/>
      <c r="N4331" s="5"/>
      <c r="Q4331" s="5"/>
      <c r="R4331" s="5"/>
    </row>
    <row r="4332" spans="13:18" x14ac:dyDescent="0.35">
      <c r="M4332" s="5"/>
      <c r="N4332" s="5"/>
      <c r="Q4332" s="5"/>
      <c r="R4332" s="5"/>
    </row>
    <row r="4333" spans="13:18" x14ac:dyDescent="0.35">
      <c r="M4333" s="5"/>
      <c r="N4333" s="5"/>
      <c r="Q4333" s="5"/>
      <c r="R4333" s="5"/>
    </row>
    <row r="4334" spans="13:18" x14ac:dyDescent="0.35">
      <c r="M4334" s="5"/>
      <c r="N4334" s="5"/>
      <c r="Q4334" s="5"/>
      <c r="R4334" s="5"/>
    </row>
    <row r="4335" spans="13:18" x14ac:dyDescent="0.35">
      <c r="M4335" s="5"/>
      <c r="N4335" s="5"/>
      <c r="Q4335" s="5"/>
      <c r="R4335" s="5"/>
    </row>
    <row r="4336" spans="13:18" x14ac:dyDescent="0.35">
      <c r="M4336" s="5"/>
      <c r="N4336" s="5"/>
      <c r="Q4336" s="5"/>
      <c r="R4336" s="5"/>
    </row>
    <row r="4337" spans="13:18" x14ac:dyDescent="0.35">
      <c r="M4337" s="5"/>
      <c r="N4337" s="5"/>
      <c r="Q4337" s="5"/>
      <c r="R4337" s="5"/>
    </row>
    <row r="4338" spans="13:18" x14ac:dyDescent="0.35">
      <c r="M4338" s="5"/>
      <c r="N4338" s="5"/>
      <c r="Q4338" s="5"/>
      <c r="R4338" s="5"/>
    </row>
    <row r="4339" spans="13:18" x14ac:dyDescent="0.35">
      <c r="M4339" s="5"/>
      <c r="N4339" s="5"/>
      <c r="Q4339" s="5"/>
      <c r="R4339" s="5"/>
    </row>
    <row r="4340" spans="13:18" x14ac:dyDescent="0.35">
      <c r="M4340" s="5"/>
      <c r="N4340" s="5"/>
      <c r="Q4340" s="5"/>
      <c r="R4340" s="5"/>
    </row>
    <row r="4341" spans="13:18" x14ac:dyDescent="0.35">
      <c r="M4341" s="5"/>
      <c r="N4341" s="5"/>
      <c r="Q4341" s="5"/>
      <c r="R4341" s="5"/>
    </row>
    <row r="4342" spans="13:18" x14ac:dyDescent="0.35">
      <c r="M4342" s="5"/>
      <c r="N4342" s="5"/>
      <c r="Q4342" s="5"/>
      <c r="R4342" s="5"/>
    </row>
    <row r="4343" spans="13:18" x14ac:dyDescent="0.35">
      <c r="M4343" s="5"/>
      <c r="N4343" s="5"/>
      <c r="Q4343" s="5"/>
      <c r="R4343" s="5"/>
    </row>
    <row r="4344" spans="13:18" x14ac:dyDescent="0.35">
      <c r="M4344" s="5"/>
      <c r="N4344" s="5"/>
      <c r="Q4344" s="5"/>
      <c r="R4344" s="5"/>
    </row>
    <row r="4345" spans="13:18" x14ac:dyDescent="0.35">
      <c r="M4345" s="5"/>
      <c r="N4345" s="5"/>
      <c r="Q4345" s="5"/>
      <c r="R4345" s="5"/>
    </row>
    <row r="4346" spans="13:18" x14ac:dyDescent="0.35">
      <c r="M4346" s="5"/>
      <c r="N4346" s="5"/>
      <c r="Q4346" s="5"/>
      <c r="R4346" s="5"/>
    </row>
    <row r="4347" spans="13:18" x14ac:dyDescent="0.35">
      <c r="M4347" s="5"/>
      <c r="N4347" s="5"/>
      <c r="Q4347" s="5"/>
      <c r="R4347" s="5"/>
    </row>
    <row r="4348" spans="13:18" x14ac:dyDescent="0.35">
      <c r="M4348" s="5"/>
      <c r="N4348" s="5"/>
      <c r="Q4348" s="5"/>
      <c r="R4348" s="5"/>
    </row>
    <row r="4349" spans="13:18" x14ac:dyDescent="0.35">
      <c r="M4349" s="5"/>
      <c r="N4349" s="5"/>
      <c r="Q4349" s="5"/>
      <c r="R4349" s="5"/>
    </row>
    <row r="4350" spans="13:18" x14ac:dyDescent="0.35">
      <c r="M4350" s="5"/>
      <c r="N4350" s="5"/>
      <c r="Q4350" s="5"/>
      <c r="R4350" s="5"/>
    </row>
    <row r="4351" spans="13:18" x14ac:dyDescent="0.35">
      <c r="M4351" s="5"/>
      <c r="N4351" s="5"/>
      <c r="Q4351" s="5"/>
      <c r="R4351" s="5"/>
    </row>
    <row r="4352" spans="13:18" x14ac:dyDescent="0.35">
      <c r="M4352" s="5"/>
      <c r="N4352" s="5"/>
      <c r="Q4352" s="5"/>
      <c r="R4352" s="5"/>
    </row>
    <row r="4353" spans="13:18" x14ac:dyDescent="0.35">
      <c r="M4353" s="5"/>
      <c r="N4353" s="5"/>
      <c r="Q4353" s="5"/>
      <c r="R4353" s="5"/>
    </row>
    <row r="4354" spans="13:18" x14ac:dyDescent="0.35">
      <c r="M4354" s="5"/>
      <c r="N4354" s="5"/>
      <c r="Q4354" s="5"/>
      <c r="R4354" s="5"/>
    </row>
    <row r="4355" spans="13:18" x14ac:dyDescent="0.35">
      <c r="M4355" s="5"/>
      <c r="N4355" s="5"/>
      <c r="Q4355" s="5"/>
      <c r="R4355" s="5"/>
    </row>
    <row r="4356" spans="13:18" x14ac:dyDescent="0.35">
      <c r="M4356" s="5"/>
      <c r="N4356" s="5"/>
      <c r="Q4356" s="5"/>
      <c r="R4356" s="5"/>
    </row>
    <row r="4357" spans="13:18" x14ac:dyDescent="0.35">
      <c r="M4357" s="5"/>
      <c r="N4357" s="5"/>
      <c r="Q4357" s="5"/>
      <c r="R4357" s="5"/>
    </row>
    <row r="4358" spans="13:18" x14ac:dyDescent="0.35">
      <c r="M4358" s="5"/>
      <c r="N4358" s="5"/>
      <c r="Q4358" s="5"/>
      <c r="R4358" s="5"/>
    </row>
    <row r="4359" spans="13:18" x14ac:dyDescent="0.35">
      <c r="M4359" s="5"/>
      <c r="N4359" s="5"/>
      <c r="Q4359" s="5"/>
      <c r="R4359" s="5"/>
    </row>
    <row r="4360" spans="13:18" x14ac:dyDescent="0.35">
      <c r="M4360" s="5"/>
      <c r="N4360" s="5"/>
      <c r="Q4360" s="5"/>
      <c r="R4360" s="5"/>
    </row>
    <row r="4361" spans="13:18" x14ac:dyDescent="0.35">
      <c r="M4361" s="5"/>
      <c r="N4361" s="5"/>
      <c r="Q4361" s="5"/>
      <c r="R4361" s="5"/>
    </row>
    <row r="4362" spans="13:18" x14ac:dyDescent="0.35">
      <c r="M4362" s="5"/>
      <c r="N4362" s="5"/>
      <c r="Q4362" s="5"/>
      <c r="R4362" s="5"/>
    </row>
    <row r="4363" spans="13:18" x14ac:dyDescent="0.35">
      <c r="M4363" s="5"/>
      <c r="N4363" s="5"/>
      <c r="Q4363" s="5"/>
      <c r="R4363" s="5"/>
    </row>
    <row r="4364" spans="13:18" x14ac:dyDescent="0.35">
      <c r="M4364" s="5"/>
      <c r="N4364" s="5"/>
      <c r="Q4364" s="5"/>
      <c r="R4364" s="5"/>
    </row>
    <row r="4365" spans="13:18" x14ac:dyDescent="0.35">
      <c r="M4365" s="5"/>
      <c r="N4365" s="5"/>
      <c r="Q4365" s="5"/>
      <c r="R4365" s="5"/>
    </row>
    <row r="4366" spans="13:18" x14ac:dyDescent="0.35">
      <c r="M4366" s="5"/>
      <c r="N4366" s="5"/>
      <c r="Q4366" s="5"/>
      <c r="R4366" s="5"/>
    </row>
    <row r="4367" spans="13:18" x14ac:dyDescent="0.35">
      <c r="M4367" s="5"/>
      <c r="N4367" s="5"/>
      <c r="Q4367" s="5"/>
      <c r="R4367" s="5"/>
    </row>
    <row r="4368" spans="13:18" x14ac:dyDescent="0.35">
      <c r="M4368" s="5"/>
      <c r="N4368" s="5"/>
      <c r="Q4368" s="5"/>
      <c r="R4368" s="5"/>
    </row>
    <row r="4369" spans="13:18" x14ac:dyDescent="0.35">
      <c r="M4369" s="5"/>
      <c r="N4369" s="5"/>
      <c r="Q4369" s="5"/>
      <c r="R4369" s="5"/>
    </row>
    <row r="4370" spans="13:18" x14ac:dyDescent="0.35">
      <c r="M4370" s="5"/>
      <c r="N4370" s="5"/>
      <c r="Q4370" s="5"/>
      <c r="R4370" s="5"/>
    </row>
    <row r="4371" spans="13:18" x14ac:dyDescent="0.35">
      <c r="M4371" s="5"/>
      <c r="N4371" s="5"/>
      <c r="Q4371" s="5"/>
      <c r="R4371" s="5"/>
    </row>
    <row r="4372" spans="13:18" x14ac:dyDescent="0.35">
      <c r="M4372" s="5"/>
      <c r="N4372" s="5"/>
      <c r="Q4372" s="5"/>
      <c r="R4372" s="5"/>
    </row>
    <row r="4373" spans="13:18" x14ac:dyDescent="0.35">
      <c r="M4373" s="5"/>
      <c r="N4373" s="5"/>
      <c r="Q4373" s="5"/>
      <c r="R4373" s="5"/>
    </row>
    <row r="4374" spans="13:18" x14ac:dyDescent="0.35">
      <c r="M4374" s="5"/>
      <c r="N4374" s="5"/>
      <c r="Q4374" s="5"/>
      <c r="R4374" s="5"/>
    </row>
    <row r="4375" spans="13:18" x14ac:dyDescent="0.35">
      <c r="M4375" s="5"/>
      <c r="N4375" s="5"/>
      <c r="Q4375" s="5"/>
      <c r="R4375" s="5"/>
    </row>
    <row r="4376" spans="13:18" x14ac:dyDescent="0.35">
      <c r="M4376" s="5"/>
      <c r="N4376" s="5"/>
      <c r="Q4376" s="5"/>
      <c r="R4376" s="5"/>
    </row>
    <row r="4377" spans="13:18" x14ac:dyDescent="0.35">
      <c r="M4377" s="5"/>
      <c r="N4377" s="5"/>
      <c r="Q4377" s="5"/>
      <c r="R4377" s="5"/>
    </row>
    <row r="4378" spans="13:18" x14ac:dyDescent="0.35">
      <c r="M4378" s="5"/>
      <c r="N4378" s="5"/>
      <c r="Q4378" s="5"/>
      <c r="R4378" s="5"/>
    </row>
    <row r="4379" spans="13:18" x14ac:dyDescent="0.35">
      <c r="M4379" s="5"/>
      <c r="N4379" s="5"/>
      <c r="Q4379" s="5"/>
      <c r="R4379" s="5"/>
    </row>
    <row r="4380" spans="13:18" x14ac:dyDescent="0.35">
      <c r="M4380" s="5"/>
      <c r="N4380" s="5"/>
      <c r="Q4380" s="5"/>
      <c r="R4380" s="5"/>
    </row>
    <row r="4381" spans="13:18" x14ac:dyDescent="0.35">
      <c r="M4381" s="5"/>
      <c r="N4381" s="5"/>
      <c r="Q4381" s="5"/>
      <c r="R4381" s="5"/>
    </row>
    <row r="4382" spans="13:18" x14ac:dyDescent="0.35">
      <c r="M4382" s="5"/>
      <c r="N4382" s="5"/>
      <c r="Q4382" s="5"/>
      <c r="R4382" s="5"/>
    </row>
    <row r="4383" spans="13:18" x14ac:dyDescent="0.35">
      <c r="M4383" s="5"/>
      <c r="N4383" s="5"/>
      <c r="Q4383" s="5"/>
      <c r="R4383" s="5"/>
    </row>
    <row r="4384" spans="13:18" x14ac:dyDescent="0.35">
      <c r="M4384" s="5"/>
      <c r="N4384" s="5"/>
      <c r="Q4384" s="5"/>
      <c r="R4384" s="5"/>
    </row>
    <row r="4385" spans="13:18" x14ac:dyDescent="0.35">
      <c r="M4385" s="5"/>
      <c r="N4385" s="5"/>
      <c r="Q4385" s="5"/>
      <c r="R4385" s="5"/>
    </row>
    <row r="4386" spans="13:18" x14ac:dyDescent="0.35">
      <c r="M4386" s="5"/>
      <c r="N4386" s="5"/>
      <c r="Q4386" s="5"/>
      <c r="R4386" s="5"/>
    </row>
    <row r="4387" spans="13:18" x14ac:dyDescent="0.35">
      <c r="M4387" s="5"/>
      <c r="N4387" s="5"/>
      <c r="Q4387" s="5"/>
      <c r="R4387" s="5"/>
    </row>
    <row r="4388" spans="13:18" x14ac:dyDescent="0.35">
      <c r="M4388" s="5"/>
      <c r="N4388" s="5"/>
      <c r="Q4388" s="5"/>
      <c r="R4388" s="5"/>
    </row>
    <row r="4389" spans="13:18" x14ac:dyDescent="0.35">
      <c r="M4389" s="5"/>
      <c r="N4389" s="5"/>
      <c r="Q4389" s="5"/>
      <c r="R4389" s="5"/>
    </row>
    <row r="4390" spans="13:18" x14ac:dyDescent="0.35">
      <c r="M4390" s="5"/>
      <c r="N4390" s="5"/>
      <c r="Q4390" s="5"/>
      <c r="R4390" s="5"/>
    </row>
    <row r="4391" spans="13:18" x14ac:dyDescent="0.35">
      <c r="M4391" s="5"/>
      <c r="N4391" s="5"/>
      <c r="Q4391" s="5"/>
      <c r="R4391" s="5"/>
    </row>
    <row r="4392" spans="13:18" x14ac:dyDescent="0.35">
      <c r="M4392" s="5"/>
      <c r="N4392" s="5"/>
      <c r="Q4392" s="5"/>
      <c r="R4392" s="5"/>
    </row>
    <row r="4393" spans="13:18" x14ac:dyDescent="0.35">
      <c r="M4393" s="5"/>
      <c r="N4393" s="5"/>
      <c r="Q4393" s="5"/>
      <c r="R4393" s="5"/>
    </row>
    <row r="4394" spans="13:18" x14ac:dyDescent="0.35">
      <c r="M4394" s="5"/>
      <c r="N4394" s="5"/>
      <c r="Q4394" s="5"/>
      <c r="R4394" s="5"/>
    </row>
    <row r="4395" spans="13:18" x14ac:dyDescent="0.35">
      <c r="M4395" s="5"/>
      <c r="N4395" s="5"/>
      <c r="Q4395" s="5"/>
      <c r="R4395" s="5"/>
    </row>
    <row r="4396" spans="13:18" x14ac:dyDescent="0.35">
      <c r="M4396" s="5"/>
      <c r="N4396" s="5"/>
      <c r="Q4396" s="5"/>
      <c r="R4396" s="5"/>
    </row>
    <row r="4397" spans="13:18" x14ac:dyDescent="0.35">
      <c r="M4397" s="5"/>
      <c r="N4397" s="5"/>
      <c r="Q4397" s="5"/>
      <c r="R4397" s="5"/>
    </row>
    <row r="4398" spans="13:18" x14ac:dyDescent="0.35">
      <c r="M4398" s="5"/>
      <c r="N4398" s="5"/>
      <c r="Q4398" s="5"/>
      <c r="R4398" s="5"/>
    </row>
    <row r="4399" spans="13:18" x14ac:dyDescent="0.35">
      <c r="M4399" s="5"/>
      <c r="N4399" s="5"/>
      <c r="Q4399" s="5"/>
      <c r="R4399" s="5"/>
    </row>
    <row r="4400" spans="13:18" x14ac:dyDescent="0.35">
      <c r="M4400" s="5"/>
      <c r="N4400" s="5"/>
      <c r="Q4400" s="5"/>
      <c r="R4400" s="5"/>
    </row>
    <row r="4401" spans="13:18" x14ac:dyDescent="0.35">
      <c r="M4401" s="5"/>
      <c r="N4401" s="5"/>
      <c r="Q4401" s="5"/>
      <c r="R4401" s="5"/>
    </row>
    <row r="4402" spans="13:18" x14ac:dyDescent="0.35">
      <c r="M4402" s="5"/>
      <c r="N4402" s="5"/>
      <c r="Q4402" s="5"/>
      <c r="R4402" s="5"/>
    </row>
    <row r="4403" spans="13:18" x14ac:dyDescent="0.35">
      <c r="M4403" s="5"/>
      <c r="N4403" s="5"/>
      <c r="Q4403" s="5"/>
      <c r="R4403" s="5"/>
    </row>
    <row r="4404" spans="13:18" x14ac:dyDescent="0.35">
      <c r="M4404" s="5"/>
      <c r="N4404" s="5"/>
      <c r="Q4404" s="5"/>
      <c r="R4404" s="5"/>
    </row>
    <row r="4405" spans="13:18" x14ac:dyDescent="0.35">
      <c r="M4405" s="5"/>
      <c r="N4405" s="5"/>
      <c r="Q4405" s="5"/>
      <c r="R4405" s="5"/>
    </row>
    <row r="4406" spans="13:18" x14ac:dyDescent="0.35">
      <c r="M4406" s="5"/>
      <c r="N4406" s="5"/>
      <c r="Q4406" s="5"/>
      <c r="R4406" s="5"/>
    </row>
    <row r="4407" spans="13:18" x14ac:dyDescent="0.35">
      <c r="M4407" s="5"/>
      <c r="N4407" s="5"/>
      <c r="Q4407" s="5"/>
      <c r="R4407" s="5"/>
    </row>
    <row r="4408" spans="13:18" x14ac:dyDescent="0.35">
      <c r="M4408" s="5"/>
      <c r="N4408" s="5"/>
      <c r="Q4408" s="5"/>
      <c r="R4408" s="5"/>
    </row>
    <row r="4409" spans="13:18" x14ac:dyDescent="0.35">
      <c r="M4409" s="5"/>
      <c r="N4409" s="5"/>
      <c r="Q4409" s="5"/>
      <c r="R4409" s="5"/>
    </row>
    <row r="4410" spans="13:18" x14ac:dyDescent="0.35">
      <c r="M4410" s="5"/>
      <c r="N4410" s="5"/>
      <c r="Q4410" s="5"/>
      <c r="R4410" s="5"/>
    </row>
    <row r="4411" spans="13:18" x14ac:dyDescent="0.35">
      <c r="M4411" s="5"/>
      <c r="N4411" s="5"/>
      <c r="Q4411" s="5"/>
      <c r="R4411" s="5"/>
    </row>
    <row r="4412" spans="13:18" x14ac:dyDescent="0.35">
      <c r="M4412" s="5"/>
      <c r="N4412" s="5"/>
      <c r="Q4412" s="5"/>
      <c r="R4412" s="5"/>
    </row>
    <row r="4413" spans="13:18" x14ac:dyDescent="0.35">
      <c r="M4413" s="5"/>
      <c r="N4413" s="5"/>
      <c r="Q4413" s="5"/>
      <c r="R4413" s="5"/>
    </row>
    <row r="4414" spans="13:18" x14ac:dyDescent="0.35">
      <c r="M4414" s="5"/>
      <c r="N4414" s="5"/>
      <c r="Q4414" s="5"/>
      <c r="R4414" s="5"/>
    </row>
    <row r="4415" spans="13:18" x14ac:dyDescent="0.35">
      <c r="M4415" s="5"/>
      <c r="N4415" s="5"/>
      <c r="Q4415" s="5"/>
      <c r="R4415" s="5"/>
    </row>
    <row r="4416" spans="13:18" x14ac:dyDescent="0.35">
      <c r="M4416" s="5"/>
      <c r="N4416" s="5"/>
      <c r="Q4416" s="5"/>
      <c r="R4416" s="5"/>
    </row>
    <row r="4417" spans="13:18" x14ac:dyDescent="0.35">
      <c r="M4417" s="5"/>
      <c r="N4417" s="5"/>
      <c r="Q4417" s="5"/>
      <c r="R4417" s="5"/>
    </row>
    <row r="4418" spans="13:18" x14ac:dyDescent="0.35">
      <c r="M4418" s="5"/>
      <c r="N4418" s="5"/>
      <c r="Q4418" s="5"/>
      <c r="R4418" s="5"/>
    </row>
    <row r="4419" spans="13:18" x14ac:dyDescent="0.35">
      <c r="M4419" s="5"/>
      <c r="N4419" s="5"/>
      <c r="Q4419" s="5"/>
      <c r="R4419" s="5"/>
    </row>
    <row r="4420" spans="13:18" x14ac:dyDescent="0.35">
      <c r="M4420" s="5"/>
      <c r="N4420" s="5"/>
      <c r="Q4420" s="5"/>
      <c r="R4420" s="5"/>
    </row>
    <row r="4421" spans="13:18" x14ac:dyDescent="0.35">
      <c r="M4421" s="5"/>
      <c r="N4421" s="5"/>
      <c r="Q4421" s="5"/>
      <c r="R4421" s="5"/>
    </row>
    <row r="4422" spans="13:18" x14ac:dyDescent="0.35">
      <c r="M4422" s="5"/>
      <c r="N4422" s="5"/>
      <c r="Q4422" s="5"/>
      <c r="R4422" s="5"/>
    </row>
    <row r="4423" spans="13:18" x14ac:dyDescent="0.35">
      <c r="M4423" s="5"/>
      <c r="N4423" s="5"/>
      <c r="Q4423" s="5"/>
      <c r="R4423" s="5"/>
    </row>
    <row r="4424" spans="13:18" x14ac:dyDescent="0.35">
      <c r="M4424" s="5"/>
      <c r="N4424" s="5"/>
      <c r="Q4424" s="5"/>
      <c r="R4424" s="5"/>
    </row>
    <row r="4425" spans="13:18" x14ac:dyDescent="0.35">
      <c r="M4425" s="5"/>
      <c r="N4425" s="5"/>
      <c r="Q4425" s="5"/>
      <c r="R4425" s="5"/>
    </row>
    <row r="4426" spans="13:18" x14ac:dyDescent="0.35">
      <c r="M4426" s="5"/>
      <c r="N4426" s="5"/>
      <c r="Q4426" s="5"/>
      <c r="R4426" s="5"/>
    </row>
    <row r="4427" spans="13:18" x14ac:dyDescent="0.35">
      <c r="M4427" s="5"/>
      <c r="N4427" s="5"/>
      <c r="Q4427" s="5"/>
      <c r="R4427" s="5"/>
    </row>
    <row r="4428" spans="13:18" x14ac:dyDescent="0.35">
      <c r="M4428" s="5"/>
      <c r="N4428" s="5"/>
      <c r="Q4428" s="5"/>
      <c r="R4428" s="5"/>
    </row>
    <row r="4429" spans="13:18" x14ac:dyDescent="0.35">
      <c r="M4429" s="5"/>
      <c r="N4429" s="5"/>
      <c r="Q4429" s="5"/>
      <c r="R4429" s="5"/>
    </row>
    <row r="4430" spans="13:18" x14ac:dyDescent="0.35">
      <c r="M4430" s="5"/>
      <c r="N4430" s="5"/>
      <c r="Q4430" s="5"/>
      <c r="R4430" s="5"/>
    </row>
    <row r="4431" spans="13:18" x14ac:dyDescent="0.35">
      <c r="M4431" s="5"/>
      <c r="N4431" s="5"/>
      <c r="Q4431" s="5"/>
      <c r="R4431" s="5"/>
    </row>
    <row r="4432" spans="13:18" x14ac:dyDescent="0.35">
      <c r="M4432" s="5"/>
      <c r="N4432" s="5"/>
      <c r="Q4432" s="5"/>
      <c r="R4432" s="5"/>
    </row>
    <row r="4433" spans="13:18" x14ac:dyDescent="0.35">
      <c r="M4433" s="5"/>
      <c r="N4433" s="5"/>
      <c r="Q4433" s="5"/>
      <c r="R4433" s="5"/>
    </row>
    <row r="4434" spans="13:18" x14ac:dyDescent="0.35">
      <c r="M4434" s="5"/>
      <c r="N4434" s="5"/>
      <c r="Q4434" s="5"/>
      <c r="R4434" s="5"/>
    </row>
    <row r="4435" spans="13:18" x14ac:dyDescent="0.35">
      <c r="M4435" s="5"/>
      <c r="N4435" s="5"/>
      <c r="Q4435" s="5"/>
      <c r="R4435" s="5"/>
    </row>
    <row r="4436" spans="13:18" x14ac:dyDescent="0.35">
      <c r="M4436" s="5"/>
      <c r="N4436" s="5"/>
      <c r="Q4436" s="5"/>
      <c r="R4436" s="5"/>
    </row>
    <row r="4437" spans="13:18" x14ac:dyDescent="0.35">
      <c r="M4437" s="5"/>
      <c r="N4437" s="5"/>
      <c r="Q4437" s="5"/>
      <c r="R4437" s="5"/>
    </row>
    <row r="4438" spans="13:18" x14ac:dyDescent="0.35">
      <c r="M4438" s="5"/>
      <c r="N4438" s="5"/>
      <c r="Q4438" s="5"/>
      <c r="R4438" s="5"/>
    </row>
    <row r="4439" spans="13:18" x14ac:dyDescent="0.35">
      <c r="M4439" s="5"/>
      <c r="N4439" s="5"/>
      <c r="Q4439" s="5"/>
      <c r="R4439" s="5"/>
    </row>
    <row r="4440" spans="13:18" x14ac:dyDescent="0.35">
      <c r="M4440" s="5"/>
      <c r="N4440" s="5"/>
      <c r="Q4440" s="5"/>
      <c r="R4440" s="5"/>
    </row>
    <row r="4441" spans="13:18" x14ac:dyDescent="0.35">
      <c r="M4441" s="5"/>
      <c r="N4441" s="5"/>
      <c r="Q4441" s="5"/>
      <c r="R4441" s="5"/>
    </row>
    <row r="4442" spans="13:18" x14ac:dyDescent="0.35">
      <c r="M4442" s="5"/>
      <c r="N4442" s="5"/>
      <c r="Q4442" s="5"/>
      <c r="R4442" s="5"/>
    </row>
    <row r="4443" spans="13:18" x14ac:dyDescent="0.35">
      <c r="M4443" s="5"/>
      <c r="N4443" s="5"/>
      <c r="Q4443" s="5"/>
      <c r="R4443" s="5"/>
    </row>
    <row r="4444" spans="13:18" x14ac:dyDescent="0.35">
      <c r="M4444" s="5"/>
      <c r="N4444" s="5"/>
      <c r="Q4444" s="5"/>
      <c r="R4444" s="5"/>
    </row>
    <row r="4445" spans="13:18" x14ac:dyDescent="0.35">
      <c r="M4445" s="5"/>
      <c r="N4445" s="5"/>
      <c r="Q4445" s="5"/>
      <c r="R4445" s="5"/>
    </row>
    <row r="4446" spans="13:18" x14ac:dyDescent="0.35">
      <c r="M4446" s="5"/>
      <c r="N4446" s="5"/>
      <c r="Q4446" s="5"/>
      <c r="R4446" s="5"/>
    </row>
    <row r="4447" spans="13:18" x14ac:dyDescent="0.35">
      <c r="M4447" s="5"/>
      <c r="N4447" s="5"/>
      <c r="Q4447" s="5"/>
      <c r="R4447" s="5"/>
    </row>
    <row r="4448" spans="13:18" x14ac:dyDescent="0.35">
      <c r="M4448" s="5"/>
      <c r="N4448" s="5"/>
      <c r="Q4448" s="5"/>
      <c r="R4448" s="5"/>
    </row>
    <row r="4449" spans="13:18" x14ac:dyDescent="0.35">
      <c r="M4449" s="5"/>
      <c r="N4449" s="5"/>
      <c r="Q4449" s="5"/>
      <c r="R4449" s="5"/>
    </row>
    <row r="4450" spans="13:18" x14ac:dyDescent="0.35">
      <c r="M4450" s="5"/>
      <c r="N4450" s="5"/>
      <c r="Q4450" s="5"/>
      <c r="R4450" s="5"/>
    </row>
    <row r="4451" spans="13:18" x14ac:dyDescent="0.35">
      <c r="M4451" s="5"/>
      <c r="N4451" s="5"/>
      <c r="Q4451" s="5"/>
      <c r="R4451" s="5"/>
    </row>
    <row r="4452" spans="13:18" x14ac:dyDescent="0.35">
      <c r="M4452" s="5"/>
      <c r="N4452" s="5"/>
      <c r="Q4452" s="5"/>
      <c r="R4452" s="5"/>
    </row>
    <row r="4453" spans="13:18" x14ac:dyDescent="0.35">
      <c r="M4453" s="5"/>
      <c r="N4453" s="5"/>
      <c r="Q4453" s="5"/>
      <c r="R4453" s="5"/>
    </row>
    <row r="4454" spans="13:18" x14ac:dyDescent="0.35">
      <c r="M4454" s="5"/>
      <c r="N4454" s="5"/>
      <c r="Q4454" s="5"/>
      <c r="R4454" s="5"/>
    </row>
    <row r="4455" spans="13:18" x14ac:dyDescent="0.35">
      <c r="M4455" s="5"/>
      <c r="N4455" s="5"/>
      <c r="Q4455" s="5"/>
      <c r="R4455" s="5"/>
    </row>
    <row r="4456" spans="13:18" x14ac:dyDescent="0.35">
      <c r="M4456" s="5"/>
      <c r="N4456" s="5"/>
      <c r="Q4456" s="5"/>
      <c r="R4456" s="5"/>
    </row>
    <row r="4457" spans="13:18" x14ac:dyDescent="0.35">
      <c r="M4457" s="5"/>
      <c r="N4457" s="5"/>
      <c r="Q4457" s="5"/>
      <c r="R4457" s="5"/>
    </row>
    <row r="4458" spans="13:18" x14ac:dyDescent="0.35">
      <c r="M4458" s="5"/>
      <c r="N4458" s="5"/>
      <c r="Q4458" s="5"/>
      <c r="R4458" s="5"/>
    </row>
    <row r="4459" spans="13:18" x14ac:dyDescent="0.35">
      <c r="M4459" s="5"/>
      <c r="N4459" s="5"/>
      <c r="Q4459" s="5"/>
      <c r="R4459" s="5"/>
    </row>
    <row r="4460" spans="13:18" x14ac:dyDescent="0.35">
      <c r="M4460" s="5"/>
      <c r="N4460" s="5"/>
      <c r="Q4460" s="5"/>
      <c r="R4460" s="5"/>
    </row>
    <row r="4461" spans="13:18" x14ac:dyDescent="0.35">
      <c r="M4461" s="5"/>
      <c r="N4461" s="5"/>
      <c r="Q4461" s="5"/>
      <c r="R4461" s="5"/>
    </row>
    <row r="4462" spans="13:18" x14ac:dyDescent="0.35">
      <c r="M4462" s="5"/>
      <c r="N4462" s="5"/>
      <c r="Q4462" s="5"/>
      <c r="R4462" s="5"/>
    </row>
    <row r="4463" spans="13:18" x14ac:dyDescent="0.35">
      <c r="M4463" s="5"/>
      <c r="N4463" s="5"/>
      <c r="Q4463" s="5"/>
      <c r="R4463" s="5"/>
    </row>
    <row r="4464" spans="13:18" x14ac:dyDescent="0.35">
      <c r="M4464" s="5"/>
      <c r="N4464" s="5"/>
      <c r="Q4464" s="5"/>
      <c r="R4464" s="5"/>
    </row>
    <row r="4465" spans="13:18" x14ac:dyDescent="0.35">
      <c r="M4465" s="5"/>
      <c r="N4465" s="5"/>
      <c r="Q4465" s="5"/>
      <c r="R4465" s="5"/>
    </row>
    <row r="4466" spans="13:18" x14ac:dyDescent="0.35">
      <c r="M4466" s="5"/>
      <c r="N4466" s="5"/>
      <c r="Q4466" s="5"/>
      <c r="R4466" s="5"/>
    </row>
    <row r="4467" spans="13:18" x14ac:dyDescent="0.35">
      <c r="M4467" s="5"/>
      <c r="N4467" s="5"/>
      <c r="Q4467" s="5"/>
      <c r="R4467" s="5"/>
    </row>
    <row r="4468" spans="13:18" x14ac:dyDescent="0.35">
      <c r="M4468" s="5"/>
      <c r="N4468" s="5"/>
      <c r="Q4468" s="5"/>
      <c r="R4468" s="5"/>
    </row>
    <row r="4469" spans="13:18" x14ac:dyDescent="0.35">
      <c r="M4469" s="5"/>
      <c r="N4469" s="5"/>
      <c r="Q4469" s="5"/>
      <c r="R4469" s="5"/>
    </row>
    <row r="4470" spans="13:18" x14ac:dyDescent="0.35">
      <c r="M4470" s="5"/>
      <c r="N4470" s="5"/>
      <c r="Q4470" s="5"/>
      <c r="R4470" s="5"/>
    </row>
    <row r="4471" spans="13:18" x14ac:dyDescent="0.35">
      <c r="M4471" s="5"/>
      <c r="N4471" s="5"/>
      <c r="Q4471" s="5"/>
      <c r="R4471" s="5"/>
    </row>
    <row r="4472" spans="13:18" x14ac:dyDescent="0.35">
      <c r="M4472" s="5"/>
      <c r="N4472" s="5"/>
      <c r="Q4472" s="5"/>
      <c r="R4472" s="5"/>
    </row>
    <row r="4473" spans="13:18" x14ac:dyDescent="0.35">
      <c r="M4473" s="5"/>
      <c r="N4473" s="5"/>
      <c r="Q4473" s="5"/>
      <c r="R4473" s="5"/>
    </row>
    <row r="4474" spans="13:18" x14ac:dyDescent="0.35">
      <c r="M4474" s="5"/>
      <c r="N4474" s="5"/>
      <c r="Q4474" s="5"/>
      <c r="R4474" s="5"/>
    </row>
    <row r="4475" spans="13:18" x14ac:dyDescent="0.35">
      <c r="M4475" s="5"/>
      <c r="N4475" s="5"/>
      <c r="Q4475" s="5"/>
      <c r="R4475" s="5"/>
    </row>
    <row r="4476" spans="13:18" x14ac:dyDescent="0.35">
      <c r="M4476" s="5"/>
      <c r="N4476" s="5"/>
      <c r="Q4476" s="5"/>
      <c r="R4476" s="5"/>
    </row>
    <row r="4477" spans="13:18" x14ac:dyDescent="0.35">
      <c r="M4477" s="5"/>
      <c r="N4477" s="5"/>
      <c r="Q4477" s="5"/>
      <c r="R4477" s="5"/>
    </row>
    <row r="4478" spans="13:18" x14ac:dyDescent="0.35">
      <c r="M4478" s="5"/>
      <c r="N4478" s="5"/>
      <c r="Q4478" s="5"/>
      <c r="R4478" s="5"/>
    </row>
    <row r="4479" spans="13:18" x14ac:dyDescent="0.35">
      <c r="M4479" s="5"/>
      <c r="N4479" s="5"/>
      <c r="Q4479" s="5"/>
      <c r="R4479" s="5"/>
    </row>
    <row r="4480" spans="13:18" x14ac:dyDescent="0.35">
      <c r="M4480" s="5"/>
      <c r="N4480" s="5"/>
      <c r="Q4480" s="5"/>
      <c r="R4480" s="5"/>
    </row>
    <row r="4481" spans="13:18" x14ac:dyDescent="0.35">
      <c r="M4481" s="5"/>
      <c r="N4481" s="5"/>
      <c r="Q4481" s="5"/>
      <c r="R4481" s="5"/>
    </row>
    <row r="4482" spans="13:18" x14ac:dyDescent="0.35">
      <c r="M4482" s="5"/>
      <c r="N4482" s="5"/>
      <c r="Q4482" s="5"/>
      <c r="R4482" s="5"/>
    </row>
    <row r="4483" spans="13:18" x14ac:dyDescent="0.35">
      <c r="M4483" s="5"/>
      <c r="N4483" s="5"/>
      <c r="Q4483" s="5"/>
      <c r="R4483" s="5"/>
    </row>
    <row r="4484" spans="13:18" x14ac:dyDescent="0.35">
      <c r="M4484" s="5"/>
      <c r="N4484" s="5"/>
      <c r="Q4484" s="5"/>
      <c r="R4484" s="5"/>
    </row>
    <row r="4485" spans="13:18" x14ac:dyDescent="0.35">
      <c r="M4485" s="5"/>
      <c r="N4485" s="5"/>
      <c r="Q4485" s="5"/>
      <c r="R4485" s="5"/>
    </row>
    <row r="4486" spans="13:18" x14ac:dyDescent="0.35">
      <c r="M4486" s="5"/>
      <c r="N4486" s="5"/>
      <c r="Q4486" s="5"/>
      <c r="R4486" s="5"/>
    </row>
    <row r="4487" spans="13:18" x14ac:dyDescent="0.35">
      <c r="M4487" s="5"/>
      <c r="N4487" s="5"/>
      <c r="Q4487" s="5"/>
      <c r="R4487" s="5"/>
    </row>
    <row r="4488" spans="13:18" x14ac:dyDescent="0.35">
      <c r="M4488" s="5"/>
      <c r="N4488" s="5"/>
      <c r="Q4488" s="5"/>
      <c r="R4488" s="5"/>
    </row>
    <row r="4489" spans="13:18" x14ac:dyDescent="0.35">
      <c r="M4489" s="5"/>
      <c r="N4489" s="5"/>
      <c r="Q4489" s="5"/>
      <c r="R4489" s="5"/>
    </row>
    <row r="4490" spans="13:18" x14ac:dyDescent="0.35">
      <c r="M4490" s="5"/>
      <c r="N4490" s="5"/>
      <c r="Q4490" s="5"/>
      <c r="R4490" s="5"/>
    </row>
    <row r="4491" spans="13:18" x14ac:dyDescent="0.35">
      <c r="M4491" s="5"/>
      <c r="N4491" s="5"/>
      <c r="Q4491" s="5"/>
      <c r="R4491" s="5"/>
    </row>
    <row r="4492" spans="13:18" x14ac:dyDescent="0.35">
      <c r="M4492" s="5"/>
      <c r="N4492" s="5"/>
      <c r="Q4492" s="5"/>
      <c r="R4492" s="5"/>
    </row>
    <row r="4493" spans="13:18" x14ac:dyDescent="0.35">
      <c r="M4493" s="5"/>
      <c r="N4493" s="5"/>
      <c r="Q4493" s="5"/>
      <c r="R4493" s="5"/>
    </row>
    <row r="4494" spans="13:18" x14ac:dyDescent="0.35">
      <c r="M4494" s="5"/>
      <c r="N4494" s="5"/>
      <c r="Q4494" s="5"/>
      <c r="R4494" s="5"/>
    </row>
    <row r="4495" spans="13:18" x14ac:dyDescent="0.35">
      <c r="M4495" s="5"/>
      <c r="N4495" s="5"/>
      <c r="Q4495" s="5"/>
      <c r="R4495" s="5"/>
    </row>
    <row r="4496" spans="13:18" x14ac:dyDescent="0.35">
      <c r="M4496" s="5"/>
      <c r="N4496" s="5"/>
      <c r="Q4496" s="5"/>
      <c r="R4496" s="5"/>
    </row>
    <row r="4497" spans="13:18" x14ac:dyDescent="0.35">
      <c r="M4497" s="5"/>
      <c r="N4497" s="5"/>
      <c r="Q4497" s="5"/>
      <c r="R4497" s="5"/>
    </row>
    <row r="4498" spans="13:18" x14ac:dyDescent="0.35">
      <c r="M4498" s="5"/>
      <c r="N4498" s="5"/>
      <c r="Q4498" s="5"/>
      <c r="R4498" s="5"/>
    </row>
    <row r="4499" spans="13:18" x14ac:dyDescent="0.35">
      <c r="M4499" s="5"/>
      <c r="N4499" s="5"/>
      <c r="Q4499" s="5"/>
      <c r="R4499" s="5"/>
    </row>
    <row r="4500" spans="13:18" x14ac:dyDescent="0.35">
      <c r="M4500" s="5"/>
      <c r="N4500" s="5"/>
      <c r="Q4500" s="5"/>
      <c r="R4500" s="5"/>
    </row>
    <row r="4501" spans="13:18" x14ac:dyDescent="0.35">
      <c r="M4501" s="5"/>
      <c r="N4501" s="5"/>
      <c r="Q4501" s="5"/>
      <c r="R4501" s="5"/>
    </row>
    <row r="4502" spans="13:18" x14ac:dyDescent="0.35">
      <c r="M4502" s="5"/>
      <c r="N4502" s="5"/>
      <c r="Q4502" s="5"/>
      <c r="R4502" s="5"/>
    </row>
    <row r="4503" spans="13:18" x14ac:dyDescent="0.35">
      <c r="M4503" s="5"/>
      <c r="N4503" s="5"/>
      <c r="Q4503" s="5"/>
      <c r="R4503" s="5"/>
    </row>
    <row r="4504" spans="13:18" x14ac:dyDescent="0.35">
      <c r="M4504" s="5"/>
      <c r="N4504" s="5"/>
      <c r="Q4504" s="5"/>
      <c r="R4504" s="5"/>
    </row>
    <row r="4505" spans="13:18" x14ac:dyDescent="0.35">
      <c r="M4505" s="5"/>
      <c r="N4505" s="5"/>
      <c r="Q4505" s="5"/>
      <c r="R4505" s="5"/>
    </row>
    <row r="4506" spans="13:18" x14ac:dyDescent="0.35">
      <c r="M4506" s="5"/>
      <c r="N4506" s="5"/>
      <c r="Q4506" s="5"/>
      <c r="R4506" s="5"/>
    </row>
    <row r="4507" spans="13:18" x14ac:dyDescent="0.35">
      <c r="M4507" s="5"/>
      <c r="N4507" s="5"/>
      <c r="Q4507" s="5"/>
      <c r="R4507" s="5"/>
    </row>
    <row r="4508" spans="13:18" x14ac:dyDescent="0.35">
      <c r="M4508" s="5"/>
      <c r="N4508" s="5"/>
      <c r="Q4508" s="5"/>
      <c r="R4508" s="5"/>
    </row>
    <row r="4509" spans="13:18" x14ac:dyDescent="0.35">
      <c r="M4509" s="5"/>
      <c r="N4509" s="5"/>
      <c r="Q4509" s="5"/>
      <c r="R4509" s="5"/>
    </row>
    <row r="4510" spans="13:18" x14ac:dyDescent="0.35">
      <c r="M4510" s="5"/>
      <c r="N4510" s="5"/>
      <c r="Q4510" s="5"/>
      <c r="R4510" s="5"/>
    </row>
    <row r="4511" spans="13:18" x14ac:dyDescent="0.35">
      <c r="M4511" s="5"/>
      <c r="N4511" s="5"/>
      <c r="Q4511" s="5"/>
      <c r="R4511" s="5"/>
    </row>
    <row r="4512" spans="13:18" x14ac:dyDescent="0.35">
      <c r="M4512" s="5"/>
      <c r="N4512" s="5"/>
      <c r="Q4512" s="5"/>
      <c r="R4512" s="5"/>
    </row>
    <row r="4513" spans="13:18" x14ac:dyDescent="0.35">
      <c r="M4513" s="5"/>
      <c r="N4513" s="5"/>
      <c r="Q4513" s="5"/>
      <c r="R4513" s="5"/>
    </row>
    <row r="4514" spans="13:18" x14ac:dyDescent="0.35">
      <c r="M4514" s="5"/>
      <c r="N4514" s="5"/>
      <c r="Q4514" s="5"/>
      <c r="R4514" s="5"/>
    </row>
    <row r="4515" spans="13:18" x14ac:dyDescent="0.35">
      <c r="M4515" s="5"/>
      <c r="N4515" s="5"/>
      <c r="Q4515" s="5"/>
      <c r="R4515" s="5"/>
    </row>
    <row r="4516" spans="13:18" x14ac:dyDescent="0.35">
      <c r="M4516" s="5"/>
      <c r="N4516" s="5"/>
      <c r="Q4516" s="5"/>
      <c r="R4516" s="5"/>
    </row>
    <row r="4517" spans="13:18" x14ac:dyDescent="0.35">
      <c r="M4517" s="5"/>
      <c r="N4517" s="5"/>
      <c r="Q4517" s="5"/>
      <c r="R4517" s="5"/>
    </row>
    <row r="4518" spans="13:18" x14ac:dyDescent="0.35">
      <c r="M4518" s="5"/>
      <c r="N4518" s="5"/>
      <c r="Q4518" s="5"/>
      <c r="R4518" s="5"/>
    </row>
    <row r="4519" spans="13:18" x14ac:dyDescent="0.35">
      <c r="M4519" s="5"/>
      <c r="N4519" s="5"/>
      <c r="Q4519" s="5"/>
      <c r="R4519" s="5"/>
    </row>
    <row r="4520" spans="13:18" x14ac:dyDescent="0.35">
      <c r="M4520" s="5"/>
      <c r="N4520" s="5"/>
      <c r="Q4520" s="5"/>
      <c r="R4520" s="5"/>
    </row>
    <row r="4521" spans="13:18" x14ac:dyDescent="0.35">
      <c r="M4521" s="5"/>
      <c r="N4521" s="5"/>
      <c r="Q4521" s="5"/>
      <c r="R4521" s="5"/>
    </row>
    <row r="4522" spans="13:18" x14ac:dyDescent="0.35">
      <c r="M4522" s="5"/>
      <c r="N4522" s="5"/>
      <c r="Q4522" s="5"/>
      <c r="R4522" s="5"/>
    </row>
    <row r="4523" spans="13:18" x14ac:dyDescent="0.35">
      <c r="M4523" s="5"/>
      <c r="N4523" s="5"/>
      <c r="Q4523" s="5"/>
      <c r="R4523" s="5"/>
    </row>
    <row r="4524" spans="13:18" x14ac:dyDescent="0.35">
      <c r="M4524" s="5"/>
      <c r="N4524" s="5"/>
      <c r="Q4524" s="5"/>
      <c r="R4524" s="5"/>
    </row>
    <row r="4525" spans="13:18" x14ac:dyDescent="0.35">
      <c r="M4525" s="5"/>
      <c r="N4525" s="5"/>
      <c r="Q4525" s="5"/>
      <c r="R4525" s="5"/>
    </row>
    <row r="4526" spans="13:18" x14ac:dyDescent="0.35">
      <c r="M4526" s="5"/>
      <c r="N4526" s="5"/>
      <c r="Q4526" s="5"/>
      <c r="R4526" s="5"/>
    </row>
    <row r="4527" spans="13:18" x14ac:dyDescent="0.35">
      <c r="M4527" s="5"/>
      <c r="N4527" s="5"/>
      <c r="Q4527" s="5"/>
      <c r="R4527" s="5"/>
    </row>
    <row r="4528" spans="13:18" x14ac:dyDescent="0.35">
      <c r="M4528" s="5"/>
      <c r="N4528" s="5"/>
      <c r="Q4528" s="5"/>
      <c r="R4528" s="5"/>
    </row>
    <row r="4529" spans="13:18" x14ac:dyDescent="0.35">
      <c r="M4529" s="5"/>
      <c r="N4529" s="5"/>
      <c r="Q4529" s="5"/>
      <c r="R4529" s="5"/>
    </row>
    <row r="4530" spans="13:18" x14ac:dyDescent="0.35">
      <c r="M4530" s="5"/>
      <c r="N4530" s="5"/>
      <c r="Q4530" s="5"/>
      <c r="R4530" s="5"/>
    </row>
    <row r="4531" spans="13:18" x14ac:dyDescent="0.35">
      <c r="M4531" s="5"/>
      <c r="N4531" s="5"/>
      <c r="Q4531" s="5"/>
      <c r="R4531" s="5"/>
    </row>
    <row r="4532" spans="13:18" x14ac:dyDescent="0.35">
      <c r="M4532" s="5"/>
      <c r="N4532" s="5"/>
      <c r="Q4532" s="5"/>
      <c r="R4532" s="5"/>
    </row>
    <row r="4533" spans="13:18" x14ac:dyDescent="0.35">
      <c r="M4533" s="5"/>
      <c r="N4533" s="5"/>
      <c r="Q4533" s="5"/>
      <c r="R4533" s="5"/>
    </row>
    <row r="4534" spans="13:18" x14ac:dyDescent="0.35">
      <c r="M4534" s="5"/>
      <c r="N4534" s="5"/>
      <c r="Q4534" s="5"/>
      <c r="R4534" s="5"/>
    </row>
    <row r="4535" spans="13:18" x14ac:dyDescent="0.35">
      <c r="M4535" s="5"/>
      <c r="N4535" s="5"/>
      <c r="Q4535" s="5"/>
      <c r="R4535" s="5"/>
    </row>
    <row r="4536" spans="13:18" x14ac:dyDescent="0.35">
      <c r="M4536" s="5"/>
      <c r="N4536" s="5"/>
      <c r="Q4536" s="5"/>
      <c r="R4536" s="5"/>
    </row>
    <row r="4537" spans="13:18" x14ac:dyDescent="0.35">
      <c r="M4537" s="5"/>
      <c r="N4537" s="5"/>
      <c r="Q4537" s="5"/>
      <c r="R4537" s="5"/>
    </row>
    <row r="4538" spans="13:18" x14ac:dyDescent="0.35">
      <c r="M4538" s="5"/>
      <c r="N4538" s="5"/>
      <c r="Q4538" s="5"/>
      <c r="R4538" s="5"/>
    </row>
    <row r="4539" spans="13:18" x14ac:dyDescent="0.35">
      <c r="M4539" s="5"/>
      <c r="N4539" s="5"/>
      <c r="Q4539" s="5"/>
      <c r="R4539" s="5"/>
    </row>
    <row r="4540" spans="13:18" x14ac:dyDescent="0.35">
      <c r="M4540" s="5"/>
      <c r="N4540" s="5"/>
      <c r="Q4540" s="5"/>
      <c r="R4540" s="5"/>
    </row>
    <row r="4541" spans="13:18" x14ac:dyDescent="0.35">
      <c r="M4541" s="5"/>
      <c r="N4541" s="5"/>
      <c r="Q4541" s="5"/>
      <c r="R4541" s="5"/>
    </row>
    <row r="4542" spans="13:18" x14ac:dyDescent="0.35">
      <c r="M4542" s="5"/>
      <c r="N4542" s="5"/>
      <c r="Q4542" s="5"/>
      <c r="R4542" s="5"/>
    </row>
    <row r="4543" spans="13:18" x14ac:dyDescent="0.35">
      <c r="M4543" s="5"/>
      <c r="N4543" s="5"/>
      <c r="Q4543" s="5"/>
      <c r="R4543" s="5"/>
    </row>
    <row r="4544" spans="13:18" x14ac:dyDescent="0.35">
      <c r="M4544" s="5"/>
      <c r="N4544" s="5"/>
      <c r="Q4544" s="5"/>
      <c r="R4544" s="5"/>
    </row>
    <row r="4545" spans="13:18" x14ac:dyDescent="0.35">
      <c r="M4545" s="5"/>
      <c r="N4545" s="5"/>
      <c r="Q4545" s="5"/>
      <c r="R4545" s="5"/>
    </row>
    <row r="4546" spans="13:18" x14ac:dyDescent="0.35">
      <c r="M4546" s="5"/>
      <c r="N4546" s="5"/>
      <c r="Q4546" s="5"/>
      <c r="R4546" s="5"/>
    </row>
    <row r="4547" spans="13:18" x14ac:dyDescent="0.35">
      <c r="M4547" s="5"/>
      <c r="N4547" s="5"/>
      <c r="Q4547" s="5"/>
      <c r="R4547" s="5"/>
    </row>
    <row r="4548" spans="13:18" x14ac:dyDescent="0.35">
      <c r="M4548" s="5"/>
      <c r="N4548" s="5"/>
      <c r="Q4548" s="5"/>
      <c r="R4548" s="5"/>
    </row>
    <row r="4549" spans="13:18" x14ac:dyDescent="0.35">
      <c r="M4549" s="5"/>
      <c r="N4549" s="5"/>
      <c r="Q4549" s="5"/>
      <c r="R4549" s="5"/>
    </row>
    <row r="4550" spans="13:18" x14ac:dyDescent="0.35">
      <c r="M4550" s="5"/>
      <c r="N4550" s="5"/>
      <c r="Q4550" s="5"/>
      <c r="R4550" s="5"/>
    </row>
    <row r="4551" spans="13:18" x14ac:dyDescent="0.35">
      <c r="M4551" s="5"/>
      <c r="N4551" s="5"/>
      <c r="Q4551" s="5"/>
      <c r="R4551" s="5"/>
    </row>
    <row r="4552" spans="13:18" x14ac:dyDescent="0.35">
      <c r="M4552" s="5"/>
      <c r="N4552" s="5"/>
      <c r="Q4552" s="5"/>
      <c r="R4552" s="5"/>
    </row>
    <row r="4553" spans="13:18" x14ac:dyDescent="0.35">
      <c r="M4553" s="5"/>
      <c r="N4553" s="5"/>
      <c r="Q4553" s="5"/>
      <c r="R4553" s="5"/>
    </row>
    <row r="4554" spans="13:18" x14ac:dyDescent="0.35">
      <c r="M4554" s="5"/>
      <c r="N4554" s="5"/>
      <c r="Q4554" s="5"/>
      <c r="R4554" s="5"/>
    </row>
    <row r="4555" spans="13:18" x14ac:dyDescent="0.35">
      <c r="M4555" s="5"/>
      <c r="N4555" s="5"/>
      <c r="Q4555" s="5"/>
      <c r="R4555" s="5"/>
    </row>
    <row r="4556" spans="13:18" x14ac:dyDescent="0.35">
      <c r="M4556" s="5"/>
      <c r="N4556" s="5"/>
      <c r="Q4556" s="5"/>
      <c r="R4556" s="5"/>
    </row>
    <row r="4557" spans="13:18" x14ac:dyDescent="0.35">
      <c r="M4557" s="5"/>
      <c r="N4557" s="5"/>
      <c r="Q4557" s="5"/>
      <c r="R4557" s="5"/>
    </row>
    <row r="4558" spans="13:18" x14ac:dyDescent="0.35">
      <c r="M4558" s="5"/>
      <c r="N4558" s="5"/>
      <c r="Q4558" s="5"/>
      <c r="R4558" s="5"/>
    </row>
    <row r="4559" spans="13:18" x14ac:dyDescent="0.35">
      <c r="M4559" s="5"/>
      <c r="N4559" s="5"/>
      <c r="Q4559" s="5"/>
      <c r="R4559" s="5"/>
    </row>
    <row r="4560" spans="13:18" x14ac:dyDescent="0.35">
      <c r="M4560" s="5"/>
      <c r="N4560" s="5"/>
      <c r="Q4560" s="5"/>
      <c r="R4560" s="5"/>
    </row>
    <row r="4561" spans="13:18" x14ac:dyDescent="0.35">
      <c r="M4561" s="5"/>
      <c r="N4561" s="5"/>
      <c r="Q4561" s="5"/>
      <c r="R4561" s="5"/>
    </row>
    <row r="4562" spans="13:18" x14ac:dyDescent="0.35">
      <c r="M4562" s="5"/>
      <c r="N4562" s="5"/>
      <c r="Q4562" s="5"/>
      <c r="R4562" s="5"/>
    </row>
    <row r="4563" spans="13:18" x14ac:dyDescent="0.35">
      <c r="M4563" s="5"/>
      <c r="N4563" s="5"/>
      <c r="Q4563" s="5"/>
      <c r="R4563" s="5"/>
    </row>
    <row r="4564" spans="13:18" x14ac:dyDescent="0.35">
      <c r="M4564" s="5"/>
      <c r="N4564" s="5"/>
      <c r="Q4564" s="5"/>
      <c r="R4564" s="5"/>
    </row>
    <row r="4565" spans="13:18" x14ac:dyDescent="0.35">
      <c r="M4565" s="5"/>
      <c r="N4565" s="5"/>
      <c r="Q4565" s="5"/>
      <c r="R4565" s="5"/>
    </row>
    <row r="4566" spans="13:18" x14ac:dyDescent="0.35">
      <c r="M4566" s="5"/>
      <c r="N4566" s="5"/>
      <c r="Q4566" s="5"/>
      <c r="R4566" s="5"/>
    </row>
    <row r="4567" spans="13:18" x14ac:dyDescent="0.35">
      <c r="M4567" s="5"/>
      <c r="N4567" s="5"/>
      <c r="Q4567" s="5"/>
      <c r="R4567" s="5"/>
    </row>
    <row r="4568" spans="13:18" x14ac:dyDescent="0.35">
      <c r="M4568" s="5"/>
      <c r="N4568" s="5"/>
      <c r="Q4568" s="5"/>
      <c r="R4568" s="5"/>
    </row>
    <row r="4569" spans="13:18" x14ac:dyDescent="0.35">
      <c r="M4569" s="5"/>
      <c r="N4569" s="5"/>
      <c r="Q4569" s="5"/>
      <c r="R4569" s="5"/>
    </row>
    <row r="4570" spans="13:18" x14ac:dyDescent="0.35">
      <c r="M4570" s="5"/>
      <c r="N4570" s="5"/>
      <c r="Q4570" s="5"/>
      <c r="R4570" s="5"/>
    </row>
    <row r="4571" spans="13:18" x14ac:dyDescent="0.35">
      <c r="M4571" s="5"/>
      <c r="N4571" s="5"/>
      <c r="Q4571" s="5"/>
      <c r="R4571" s="5"/>
    </row>
    <row r="4572" spans="13:18" x14ac:dyDescent="0.35">
      <c r="M4572" s="5"/>
      <c r="N4572" s="5"/>
      <c r="Q4572" s="5"/>
      <c r="R4572" s="5"/>
    </row>
    <row r="4573" spans="13:18" x14ac:dyDescent="0.35">
      <c r="M4573" s="5"/>
      <c r="N4573" s="5"/>
      <c r="Q4573" s="5"/>
      <c r="R4573" s="5"/>
    </row>
    <row r="4574" spans="13:18" x14ac:dyDescent="0.35">
      <c r="M4574" s="5"/>
      <c r="N4574" s="5"/>
      <c r="Q4574" s="5"/>
      <c r="R4574" s="5"/>
    </row>
    <row r="4575" spans="13:18" x14ac:dyDescent="0.35">
      <c r="M4575" s="5"/>
      <c r="N4575" s="5"/>
      <c r="Q4575" s="5"/>
      <c r="R4575" s="5"/>
    </row>
    <row r="4576" spans="13:18" x14ac:dyDescent="0.35">
      <c r="M4576" s="5"/>
      <c r="N4576" s="5"/>
      <c r="Q4576" s="5"/>
      <c r="R4576" s="5"/>
    </row>
    <row r="4577" spans="13:18" x14ac:dyDescent="0.35">
      <c r="M4577" s="5"/>
      <c r="N4577" s="5"/>
      <c r="Q4577" s="5"/>
      <c r="R4577" s="5"/>
    </row>
    <row r="4578" spans="13:18" x14ac:dyDescent="0.35">
      <c r="M4578" s="5"/>
      <c r="N4578" s="5"/>
      <c r="Q4578" s="5"/>
      <c r="R4578" s="5"/>
    </row>
    <row r="4579" spans="13:18" x14ac:dyDescent="0.35">
      <c r="M4579" s="5"/>
      <c r="N4579" s="5"/>
      <c r="Q4579" s="5"/>
      <c r="R4579" s="5"/>
    </row>
    <row r="4580" spans="13:18" x14ac:dyDescent="0.35">
      <c r="M4580" s="5"/>
      <c r="N4580" s="5"/>
      <c r="Q4580" s="5"/>
      <c r="R4580" s="5"/>
    </row>
    <row r="4581" spans="13:18" x14ac:dyDescent="0.35">
      <c r="M4581" s="5"/>
      <c r="N4581" s="5"/>
      <c r="Q4581" s="5"/>
      <c r="R4581" s="5"/>
    </row>
    <row r="4582" spans="13:18" x14ac:dyDescent="0.35">
      <c r="M4582" s="5"/>
      <c r="N4582" s="5"/>
      <c r="Q4582" s="5"/>
      <c r="R4582" s="5"/>
    </row>
    <row r="4583" spans="13:18" x14ac:dyDescent="0.35">
      <c r="M4583" s="5"/>
      <c r="N4583" s="5"/>
      <c r="Q4583" s="5"/>
      <c r="R4583" s="5"/>
    </row>
    <row r="4584" spans="13:18" x14ac:dyDescent="0.35">
      <c r="M4584" s="5"/>
      <c r="N4584" s="5"/>
      <c r="Q4584" s="5"/>
      <c r="R4584" s="5"/>
    </row>
    <row r="4585" spans="13:18" x14ac:dyDescent="0.35">
      <c r="M4585" s="5"/>
      <c r="N4585" s="5"/>
      <c r="Q4585" s="5"/>
      <c r="R4585" s="5"/>
    </row>
    <row r="4586" spans="13:18" x14ac:dyDescent="0.35">
      <c r="M4586" s="5"/>
      <c r="N4586" s="5"/>
      <c r="Q4586" s="5"/>
      <c r="R4586" s="5"/>
    </row>
    <row r="4587" spans="13:18" x14ac:dyDescent="0.35">
      <c r="M4587" s="5"/>
      <c r="N4587" s="5"/>
      <c r="Q4587" s="5"/>
      <c r="R4587" s="5"/>
    </row>
    <row r="4588" spans="13:18" x14ac:dyDescent="0.35">
      <c r="M4588" s="5"/>
      <c r="N4588" s="5"/>
      <c r="Q4588" s="5"/>
      <c r="R4588" s="5"/>
    </row>
    <row r="4589" spans="13:18" x14ac:dyDescent="0.35">
      <c r="M4589" s="5"/>
      <c r="N4589" s="5"/>
      <c r="Q4589" s="5"/>
      <c r="R4589" s="5"/>
    </row>
    <row r="4590" spans="13:18" x14ac:dyDescent="0.35">
      <c r="M4590" s="5"/>
      <c r="N4590" s="5"/>
      <c r="Q4590" s="5"/>
      <c r="R4590" s="5"/>
    </row>
    <row r="4591" spans="13:18" x14ac:dyDescent="0.35">
      <c r="M4591" s="5"/>
      <c r="N4591" s="5"/>
      <c r="Q4591" s="5"/>
      <c r="R4591" s="5"/>
    </row>
    <row r="4592" spans="13:18" x14ac:dyDescent="0.35">
      <c r="M4592" s="5"/>
      <c r="N4592" s="5"/>
      <c r="Q4592" s="5"/>
      <c r="R4592" s="5"/>
    </row>
    <row r="4593" spans="13:18" x14ac:dyDescent="0.35">
      <c r="M4593" s="5"/>
      <c r="N4593" s="5"/>
      <c r="Q4593" s="5"/>
      <c r="R4593" s="5"/>
    </row>
    <row r="4594" spans="13:18" x14ac:dyDescent="0.35">
      <c r="M4594" s="5"/>
      <c r="N4594" s="5"/>
      <c r="Q4594" s="5"/>
      <c r="R4594" s="5"/>
    </row>
    <row r="4595" spans="13:18" x14ac:dyDescent="0.35">
      <c r="M4595" s="5"/>
      <c r="N4595" s="5"/>
      <c r="Q4595" s="5"/>
      <c r="R4595" s="5"/>
    </row>
    <row r="4596" spans="13:18" x14ac:dyDescent="0.35">
      <c r="M4596" s="5"/>
      <c r="N4596" s="5"/>
      <c r="Q4596" s="5"/>
      <c r="R4596" s="5"/>
    </row>
    <row r="4597" spans="13:18" x14ac:dyDescent="0.35">
      <c r="M4597" s="5"/>
      <c r="N4597" s="5"/>
      <c r="Q4597" s="5"/>
      <c r="R4597" s="5"/>
    </row>
    <row r="4598" spans="13:18" x14ac:dyDescent="0.35">
      <c r="M4598" s="5"/>
      <c r="N4598" s="5"/>
      <c r="Q4598" s="5"/>
      <c r="R4598" s="5"/>
    </row>
    <row r="4599" spans="13:18" x14ac:dyDescent="0.35">
      <c r="M4599" s="5"/>
      <c r="N4599" s="5"/>
      <c r="Q4599" s="5"/>
      <c r="R4599" s="5"/>
    </row>
    <row r="4600" spans="13:18" x14ac:dyDescent="0.35">
      <c r="M4600" s="5"/>
      <c r="N4600" s="5"/>
      <c r="Q4600" s="5"/>
      <c r="R4600" s="5"/>
    </row>
    <row r="4601" spans="13:18" x14ac:dyDescent="0.35">
      <c r="M4601" s="5"/>
      <c r="N4601" s="5"/>
      <c r="Q4601" s="5"/>
      <c r="R4601" s="5"/>
    </row>
    <row r="4602" spans="13:18" x14ac:dyDescent="0.35">
      <c r="M4602" s="5"/>
      <c r="N4602" s="5"/>
      <c r="Q4602" s="5"/>
      <c r="R4602" s="5"/>
    </row>
    <row r="4603" spans="13:18" x14ac:dyDescent="0.35">
      <c r="M4603" s="5"/>
      <c r="N4603" s="5"/>
      <c r="Q4603" s="5"/>
      <c r="R4603" s="5"/>
    </row>
    <row r="4604" spans="13:18" x14ac:dyDescent="0.35">
      <c r="M4604" s="5"/>
      <c r="N4604" s="5"/>
      <c r="Q4604" s="5"/>
      <c r="R4604" s="5"/>
    </row>
    <row r="4605" spans="13:18" x14ac:dyDescent="0.35">
      <c r="M4605" s="5"/>
      <c r="N4605" s="5"/>
      <c r="Q4605" s="5"/>
      <c r="R4605" s="5"/>
    </row>
    <row r="4606" spans="13:18" x14ac:dyDescent="0.35">
      <c r="M4606" s="5"/>
      <c r="N4606" s="5"/>
      <c r="Q4606" s="5"/>
      <c r="R4606" s="5"/>
    </row>
    <row r="4607" spans="13:18" x14ac:dyDescent="0.35">
      <c r="M4607" s="5"/>
      <c r="N4607" s="5"/>
      <c r="Q4607" s="5"/>
      <c r="R4607" s="5"/>
    </row>
    <row r="4608" spans="13:18" x14ac:dyDescent="0.35">
      <c r="M4608" s="5"/>
      <c r="N4608" s="5"/>
      <c r="Q4608" s="5"/>
      <c r="R4608" s="5"/>
    </row>
    <row r="4609" spans="13:18" x14ac:dyDescent="0.35">
      <c r="M4609" s="5"/>
      <c r="N4609" s="5"/>
      <c r="Q4609" s="5"/>
      <c r="R4609" s="5"/>
    </row>
    <row r="4610" spans="13:18" x14ac:dyDescent="0.35">
      <c r="M4610" s="5"/>
      <c r="N4610" s="5"/>
      <c r="Q4610" s="5"/>
      <c r="R4610" s="5"/>
    </row>
    <row r="4611" spans="13:18" x14ac:dyDescent="0.35">
      <c r="M4611" s="5"/>
      <c r="N4611" s="5"/>
      <c r="Q4611" s="5"/>
      <c r="R4611" s="5"/>
    </row>
    <row r="4612" spans="13:18" x14ac:dyDescent="0.35">
      <c r="M4612" s="5"/>
      <c r="N4612" s="5"/>
      <c r="Q4612" s="5"/>
      <c r="R4612" s="5"/>
    </row>
    <row r="4613" spans="13:18" x14ac:dyDescent="0.35">
      <c r="M4613" s="5"/>
      <c r="N4613" s="5"/>
      <c r="Q4613" s="5"/>
      <c r="R4613" s="5"/>
    </row>
    <row r="4614" spans="13:18" x14ac:dyDescent="0.35">
      <c r="M4614" s="5"/>
      <c r="N4614" s="5"/>
      <c r="Q4614" s="5"/>
      <c r="R4614" s="5"/>
    </row>
    <row r="4615" spans="13:18" x14ac:dyDescent="0.35">
      <c r="M4615" s="5"/>
      <c r="N4615" s="5"/>
      <c r="Q4615" s="5"/>
      <c r="R4615" s="5"/>
    </row>
    <row r="4616" spans="13:18" x14ac:dyDescent="0.35">
      <c r="M4616" s="5"/>
      <c r="N4616" s="5"/>
      <c r="Q4616" s="5"/>
      <c r="R4616" s="5"/>
    </row>
    <row r="4617" spans="13:18" x14ac:dyDescent="0.35">
      <c r="M4617" s="5"/>
      <c r="N4617" s="5"/>
      <c r="Q4617" s="5"/>
      <c r="R4617" s="5"/>
    </row>
    <row r="4618" spans="13:18" x14ac:dyDescent="0.35">
      <c r="M4618" s="5"/>
      <c r="N4618" s="5"/>
      <c r="Q4618" s="5"/>
      <c r="R4618" s="5"/>
    </row>
    <row r="4619" spans="13:18" x14ac:dyDescent="0.35">
      <c r="M4619" s="5"/>
      <c r="N4619" s="5"/>
      <c r="Q4619" s="5"/>
      <c r="R4619" s="5"/>
    </row>
    <row r="4620" spans="13:18" x14ac:dyDescent="0.35">
      <c r="M4620" s="5"/>
      <c r="N4620" s="5"/>
      <c r="Q4620" s="5"/>
      <c r="R4620" s="5"/>
    </row>
    <row r="4621" spans="13:18" x14ac:dyDescent="0.35">
      <c r="M4621" s="5"/>
      <c r="N4621" s="5"/>
      <c r="Q4621" s="5"/>
      <c r="R4621" s="5"/>
    </row>
    <row r="4622" spans="13:18" x14ac:dyDescent="0.35">
      <c r="M4622" s="5"/>
      <c r="N4622" s="5"/>
      <c r="Q4622" s="5"/>
      <c r="R4622" s="5"/>
    </row>
    <row r="4623" spans="13:18" x14ac:dyDescent="0.35">
      <c r="M4623" s="5"/>
      <c r="N4623" s="5"/>
      <c r="Q4623" s="5"/>
      <c r="R4623" s="5"/>
    </row>
    <row r="4624" spans="13:18" x14ac:dyDescent="0.35">
      <c r="M4624" s="5"/>
      <c r="N4624" s="5"/>
      <c r="Q4624" s="5"/>
      <c r="R4624" s="5"/>
    </row>
    <row r="4625" spans="13:18" x14ac:dyDescent="0.35">
      <c r="M4625" s="5"/>
      <c r="N4625" s="5"/>
      <c r="Q4625" s="5"/>
      <c r="R4625" s="5"/>
    </row>
    <row r="4626" spans="13:18" x14ac:dyDescent="0.35">
      <c r="M4626" s="5"/>
      <c r="N4626" s="5"/>
      <c r="Q4626" s="5"/>
      <c r="R4626" s="5"/>
    </row>
    <row r="4627" spans="13:18" x14ac:dyDescent="0.35">
      <c r="M4627" s="5"/>
      <c r="N4627" s="5"/>
      <c r="Q4627" s="5"/>
      <c r="R4627" s="5"/>
    </row>
    <row r="4628" spans="13:18" x14ac:dyDescent="0.35">
      <c r="M4628" s="5"/>
      <c r="N4628" s="5"/>
      <c r="Q4628" s="5"/>
      <c r="R4628" s="5"/>
    </row>
    <row r="4629" spans="13:18" x14ac:dyDescent="0.35">
      <c r="M4629" s="5"/>
      <c r="N4629" s="5"/>
      <c r="Q4629" s="5"/>
      <c r="R4629" s="5"/>
    </row>
    <row r="4630" spans="13:18" x14ac:dyDescent="0.35">
      <c r="M4630" s="5"/>
      <c r="N4630" s="5"/>
      <c r="Q4630" s="5"/>
      <c r="R4630" s="5"/>
    </row>
    <row r="4631" spans="13:18" x14ac:dyDescent="0.35">
      <c r="M4631" s="5"/>
      <c r="N4631" s="5"/>
      <c r="Q4631" s="5"/>
      <c r="R4631" s="5"/>
    </row>
    <row r="4632" spans="13:18" x14ac:dyDescent="0.35">
      <c r="M4632" s="5"/>
      <c r="N4632" s="5"/>
      <c r="Q4632" s="5"/>
      <c r="R4632" s="5"/>
    </row>
    <row r="4633" spans="13:18" x14ac:dyDescent="0.35">
      <c r="M4633" s="5"/>
      <c r="N4633" s="5"/>
      <c r="Q4633" s="5"/>
      <c r="R4633" s="5"/>
    </row>
    <row r="4634" spans="13:18" x14ac:dyDescent="0.35">
      <c r="M4634" s="5"/>
      <c r="N4634" s="5"/>
      <c r="Q4634" s="5"/>
      <c r="R4634" s="5"/>
    </row>
    <row r="4635" spans="13:18" x14ac:dyDescent="0.35">
      <c r="M4635" s="5"/>
      <c r="N4635" s="5"/>
      <c r="Q4635" s="5"/>
      <c r="R4635" s="5"/>
    </row>
    <row r="4636" spans="13:18" x14ac:dyDescent="0.35">
      <c r="M4636" s="5"/>
      <c r="N4636" s="5"/>
      <c r="Q4636" s="5"/>
      <c r="R4636" s="5"/>
    </row>
    <row r="4637" spans="13:18" x14ac:dyDescent="0.35">
      <c r="M4637" s="5"/>
      <c r="N4637" s="5"/>
      <c r="Q4637" s="5"/>
      <c r="R4637" s="5"/>
    </row>
    <row r="4638" spans="13:18" x14ac:dyDescent="0.35">
      <c r="M4638" s="5"/>
      <c r="N4638" s="5"/>
      <c r="Q4638" s="5"/>
      <c r="R4638" s="5"/>
    </row>
    <row r="4639" spans="13:18" x14ac:dyDescent="0.35">
      <c r="M4639" s="5"/>
      <c r="N4639" s="5"/>
      <c r="Q4639" s="5"/>
      <c r="R4639" s="5"/>
    </row>
    <row r="4640" spans="13:18" x14ac:dyDescent="0.35">
      <c r="M4640" s="5"/>
      <c r="N4640" s="5"/>
      <c r="Q4640" s="5"/>
      <c r="R4640" s="5"/>
    </row>
    <row r="4641" spans="13:18" x14ac:dyDescent="0.35">
      <c r="M4641" s="5"/>
      <c r="N4641" s="5"/>
      <c r="Q4641" s="5"/>
      <c r="R4641" s="5"/>
    </row>
    <row r="4642" spans="13:18" x14ac:dyDescent="0.35">
      <c r="M4642" s="5"/>
      <c r="N4642" s="5"/>
      <c r="Q4642" s="5"/>
      <c r="R4642" s="5"/>
    </row>
    <row r="4643" spans="13:18" x14ac:dyDescent="0.35">
      <c r="M4643" s="5"/>
      <c r="N4643" s="5"/>
      <c r="Q4643" s="5"/>
      <c r="R4643" s="5"/>
    </row>
    <row r="4644" spans="13:18" x14ac:dyDescent="0.35">
      <c r="M4644" s="5"/>
      <c r="N4644" s="5"/>
      <c r="Q4644" s="5"/>
      <c r="R4644" s="5"/>
    </row>
    <row r="4645" spans="13:18" x14ac:dyDescent="0.35">
      <c r="M4645" s="5"/>
      <c r="N4645" s="5"/>
      <c r="Q4645" s="5"/>
      <c r="R4645" s="5"/>
    </row>
    <row r="4646" spans="13:18" x14ac:dyDescent="0.35">
      <c r="M4646" s="5"/>
      <c r="N4646" s="5"/>
      <c r="Q4646" s="5"/>
      <c r="R4646" s="5"/>
    </row>
    <row r="4647" spans="13:18" x14ac:dyDescent="0.35">
      <c r="M4647" s="5"/>
      <c r="N4647" s="5"/>
      <c r="Q4647" s="5"/>
      <c r="R4647" s="5"/>
    </row>
    <row r="4648" spans="13:18" x14ac:dyDescent="0.35">
      <c r="M4648" s="5"/>
      <c r="N4648" s="5"/>
      <c r="Q4648" s="5"/>
      <c r="R4648" s="5"/>
    </row>
    <row r="4649" spans="13:18" x14ac:dyDescent="0.35">
      <c r="M4649" s="5"/>
      <c r="N4649" s="5"/>
      <c r="Q4649" s="5"/>
      <c r="R4649" s="5"/>
    </row>
    <row r="4650" spans="13:18" x14ac:dyDescent="0.35">
      <c r="M4650" s="5"/>
      <c r="N4650" s="5"/>
      <c r="Q4650" s="5"/>
      <c r="R4650" s="5"/>
    </row>
    <row r="4651" spans="13:18" x14ac:dyDescent="0.35">
      <c r="M4651" s="5"/>
      <c r="N4651" s="5"/>
      <c r="Q4651" s="5"/>
      <c r="R4651" s="5"/>
    </row>
    <row r="4652" spans="13:18" x14ac:dyDescent="0.35">
      <c r="M4652" s="5"/>
      <c r="N4652" s="5"/>
      <c r="Q4652" s="5"/>
      <c r="R4652" s="5"/>
    </row>
    <row r="4653" spans="13:18" x14ac:dyDescent="0.35">
      <c r="M4653" s="5"/>
      <c r="N4653" s="5"/>
      <c r="Q4653" s="5"/>
      <c r="R4653" s="5"/>
    </row>
    <row r="4654" spans="13:18" x14ac:dyDescent="0.35">
      <c r="M4654" s="5"/>
      <c r="N4654" s="5"/>
      <c r="Q4654" s="5"/>
      <c r="R4654" s="5"/>
    </row>
    <row r="4655" spans="13:18" x14ac:dyDescent="0.35">
      <c r="M4655" s="5"/>
      <c r="N4655" s="5"/>
      <c r="Q4655" s="5"/>
      <c r="R4655" s="5"/>
    </row>
    <row r="4656" spans="13:18" x14ac:dyDescent="0.35">
      <c r="M4656" s="5"/>
      <c r="N4656" s="5"/>
      <c r="Q4656" s="5"/>
      <c r="R4656" s="5"/>
    </row>
    <row r="4657" spans="13:18" x14ac:dyDescent="0.35">
      <c r="M4657" s="5"/>
      <c r="N4657" s="5"/>
      <c r="Q4657" s="5"/>
      <c r="R4657" s="5"/>
    </row>
    <row r="4658" spans="13:18" x14ac:dyDescent="0.35">
      <c r="M4658" s="5"/>
      <c r="N4658" s="5"/>
      <c r="Q4658" s="5"/>
      <c r="R4658" s="5"/>
    </row>
    <row r="4659" spans="13:18" x14ac:dyDescent="0.35">
      <c r="M4659" s="5"/>
      <c r="N4659" s="5"/>
      <c r="Q4659" s="5"/>
      <c r="R4659" s="5"/>
    </row>
    <row r="4660" spans="13:18" x14ac:dyDescent="0.35">
      <c r="M4660" s="5"/>
      <c r="N4660" s="5"/>
      <c r="Q4660" s="5"/>
      <c r="R4660" s="5"/>
    </row>
    <row r="4661" spans="13:18" x14ac:dyDescent="0.35">
      <c r="M4661" s="5"/>
      <c r="N4661" s="5"/>
      <c r="Q4661" s="5"/>
      <c r="R4661" s="5"/>
    </row>
    <row r="4662" spans="13:18" x14ac:dyDescent="0.35">
      <c r="M4662" s="5"/>
      <c r="N4662" s="5"/>
      <c r="Q4662" s="5"/>
      <c r="R4662" s="5"/>
    </row>
    <row r="4663" spans="13:18" x14ac:dyDescent="0.35">
      <c r="M4663" s="5"/>
      <c r="N4663" s="5"/>
      <c r="Q4663" s="5"/>
      <c r="R4663" s="5"/>
    </row>
    <row r="4664" spans="13:18" x14ac:dyDescent="0.35">
      <c r="M4664" s="5"/>
      <c r="N4664" s="5"/>
      <c r="Q4664" s="5"/>
      <c r="R4664" s="5"/>
    </row>
    <row r="4665" spans="13:18" x14ac:dyDescent="0.35">
      <c r="M4665" s="5"/>
      <c r="N4665" s="5"/>
      <c r="Q4665" s="5"/>
      <c r="R4665" s="5"/>
    </row>
    <row r="4666" spans="13:18" x14ac:dyDescent="0.35">
      <c r="M4666" s="5"/>
      <c r="N4666" s="5"/>
      <c r="Q4666" s="5"/>
      <c r="R4666" s="5"/>
    </row>
    <row r="4667" spans="13:18" x14ac:dyDescent="0.35">
      <c r="M4667" s="5"/>
      <c r="N4667" s="5"/>
      <c r="Q4667" s="5"/>
      <c r="R4667" s="5"/>
    </row>
    <row r="4668" spans="13:18" x14ac:dyDescent="0.35">
      <c r="M4668" s="5"/>
      <c r="N4668" s="5"/>
      <c r="Q4668" s="5"/>
      <c r="R4668" s="5"/>
    </row>
    <row r="4669" spans="13:18" x14ac:dyDescent="0.35">
      <c r="M4669" s="5"/>
      <c r="N4669" s="5"/>
      <c r="Q4669" s="5"/>
      <c r="R4669" s="5"/>
    </row>
    <row r="4670" spans="13:18" x14ac:dyDescent="0.35">
      <c r="M4670" s="5"/>
      <c r="N4670" s="5"/>
      <c r="Q4670" s="5"/>
      <c r="R4670" s="5"/>
    </row>
    <row r="4671" spans="13:18" x14ac:dyDescent="0.35">
      <c r="M4671" s="5"/>
      <c r="N4671" s="5"/>
      <c r="Q4671" s="5"/>
      <c r="R4671" s="5"/>
    </row>
    <row r="4672" spans="13:18" x14ac:dyDescent="0.35">
      <c r="M4672" s="5"/>
      <c r="N4672" s="5"/>
      <c r="Q4672" s="5"/>
      <c r="R4672" s="5"/>
    </row>
    <row r="4673" spans="13:18" x14ac:dyDescent="0.35">
      <c r="M4673" s="5"/>
      <c r="N4673" s="5"/>
      <c r="Q4673" s="5"/>
      <c r="R4673" s="5"/>
    </row>
    <row r="4674" spans="13:18" x14ac:dyDescent="0.35">
      <c r="M4674" s="5"/>
      <c r="N4674" s="5"/>
      <c r="Q4674" s="5"/>
      <c r="R4674" s="5"/>
    </row>
    <row r="4675" spans="13:18" x14ac:dyDescent="0.35">
      <c r="M4675" s="5"/>
      <c r="N4675" s="5"/>
      <c r="Q4675" s="5"/>
      <c r="R4675" s="5"/>
    </row>
    <row r="4676" spans="13:18" x14ac:dyDescent="0.35">
      <c r="M4676" s="5"/>
      <c r="N4676" s="5"/>
      <c r="Q4676" s="5"/>
      <c r="R4676" s="5"/>
    </row>
    <row r="4677" spans="13:18" x14ac:dyDescent="0.35">
      <c r="M4677" s="5"/>
      <c r="N4677" s="5"/>
      <c r="Q4677" s="5"/>
      <c r="R4677" s="5"/>
    </row>
    <row r="4678" spans="13:18" x14ac:dyDescent="0.35">
      <c r="M4678" s="5"/>
      <c r="N4678" s="5"/>
      <c r="Q4678" s="5"/>
      <c r="R4678" s="5"/>
    </row>
    <row r="4679" spans="13:18" x14ac:dyDescent="0.35">
      <c r="M4679" s="5"/>
      <c r="N4679" s="5"/>
      <c r="Q4679" s="5"/>
      <c r="R4679" s="5"/>
    </row>
    <row r="4680" spans="13:18" x14ac:dyDescent="0.35">
      <c r="M4680" s="5"/>
      <c r="N4680" s="5"/>
      <c r="Q4680" s="5"/>
      <c r="R4680" s="5"/>
    </row>
    <row r="4681" spans="13:18" x14ac:dyDescent="0.35">
      <c r="M4681" s="5"/>
      <c r="N4681" s="5"/>
      <c r="Q4681" s="5"/>
      <c r="R4681" s="5"/>
    </row>
    <row r="4682" spans="13:18" x14ac:dyDescent="0.35">
      <c r="M4682" s="5"/>
      <c r="N4682" s="5"/>
      <c r="Q4682" s="5"/>
      <c r="R4682" s="5"/>
    </row>
    <row r="4683" spans="13:18" x14ac:dyDescent="0.35">
      <c r="M4683" s="5"/>
      <c r="N4683" s="5"/>
      <c r="Q4683" s="5"/>
      <c r="R4683" s="5"/>
    </row>
    <row r="4684" spans="13:18" x14ac:dyDescent="0.35">
      <c r="M4684" s="5"/>
      <c r="N4684" s="5"/>
      <c r="Q4684" s="5"/>
      <c r="R4684" s="5"/>
    </row>
    <row r="4685" spans="13:18" x14ac:dyDescent="0.35">
      <c r="M4685" s="5"/>
      <c r="N4685" s="5"/>
      <c r="Q4685" s="5"/>
      <c r="R4685" s="5"/>
    </row>
    <row r="4686" spans="13:18" x14ac:dyDescent="0.35">
      <c r="M4686" s="5"/>
      <c r="N4686" s="5"/>
      <c r="Q4686" s="5"/>
      <c r="R4686" s="5"/>
    </row>
    <row r="4687" spans="13:18" x14ac:dyDescent="0.35">
      <c r="M4687" s="5"/>
      <c r="N4687" s="5"/>
      <c r="Q4687" s="5"/>
      <c r="R4687" s="5"/>
    </row>
    <row r="4688" spans="13:18" x14ac:dyDescent="0.35">
      <c r="M4688" s="5"/>
      <c r="N4688" s="5"/>
      <c r="Q4688" s="5"/>
      <c r="R4688" s="5"/>
    </row>
    <row r="4689" spans="13:18" x14ac:dyDescent="0.35">
      <c r="M4689" s="5"/>
      <c r="N4689" s="5"/>
      <c r="Q4689" s="5"/>
      <c r="R4689" s="5"/>
    </row>
    <row r="4690" spans="13:18" x14ac:dyDescent="0.35">
      <c r="M4690" s="5"/>
      <c r="N4690" s="5"/>
      <c r="Q4690" s="5"/>
      <c r="R4690" s="5"/>
    </row>
    <row r="4691" spans="13:18" x14ac:dyDescent="0.35">
      <c r="M4691" s="5"/>
      <c r="N4691" s="5"/>
      <c r="Q4691" s="5"/>
      <c r="R4691" s="5"/>
    </row>
    <row r="4692" spans="13:18" x14ac:dyDescent="0.35">
      <c r="M4692" s="5"/>
      <c r="N4692" s="5"/>
      <c r="Q4692" s="5"/>
      <c r="R4692" s="5"/>
    </row>
    <row r="4693" spans="13:18" x14ac:dyDescent="0.35">
      <c r="M4693" s="5"/>
      <c r="N4693" s="5"/>
      <c r="Q4693" s="5"/>
      <c r="R4693" s="5"/>
    </row>
    <row r="4694" spans="13:18" x14ac:dyDescent="0.35">
      <c r="M4694" s="5"/>
      <c r="N4694" s="5"/>
      <c r="Q4694" s="5"/>
      <c r="R4694" s="5"/>
    </row>
    <row r="4695" spans="13:18" x14ac:dyDescent="0.35">
      <c r="M4695" s="5"/>
      <c r="N4695" s="5"/>
      <c r="Q4695" s="5"/>
      <c r="R4695" s="5"/>
    </row>
    <row r="4696" spans="13:18" x14ac:dyDescent="0.35">
      <c r="M4696" s="5"/>
      <c r="N4696" s="5"/>
      <c r="Q4696" s="5"/>
      <c r="R4696" s="5"/>
    </row>
    <row r="4697" spans="13:18" x14ac:dyDescent="0.35">
      <c r="M4697" s="5"/>
      <c r="N4697" s="5"/>
      <c r="Q4697" s="5"/>
      <c r="R4697" s="5"/>
    </row>
    <row r="4698" spans="13:18" x14ac:dyDescent="0.35">
      <c r="M4698" s="5"/>
      <c r="N4698" s="5"/>
      <c r="Q4698" s="5"/>
      <c r="R4698" s="5"/>
    </row>
    <row r="4699" spans="13:18" x14ac:dyDescent="0.35">
      <c r="M4699" s="5"/>
      <c r="N4699" s="5"/>
      <c r="Q4699" s="5"/>
      <c r="R4699" s="5"/>
    </row>
    <row r="4700" spans="13:18" x14ac:dyDescent="0.35">
      <c r="M4700" s="5"/>
      <c r="N4700" s="5"/>
      <c r="Q4700" s="5"/>
      <c r="R4700" s="5"/>
    </row>
    <row r="4701" spans="13:18" x14ac:dyDescent="0.35">
      <c r="M4701" s="5"/>
      <c r="N4701" s="5"/>
      <c r="Q4701" s="5"/>
      <c r="R4701" s="5"/>
    </row>
    <row r="4702" spans="13:18" x14ac:dyDescent="0.35">
      <c r="M4702" s="5"/>
      <c r="N4702" s="5"/>
      <c r="Q4702" s="5"/>
      <c r="R4702" s="5"/>
    </row>
    <row r="4703" spans="13:18" x14ac:dyDescent="0.35">
      <c r="M4703" s="5"/>
      <c r="N4703" s="5"/>
      <c r="Q4703" s="5"/>
      <c r="R4703" s="5"/>
    </row>
    <row r="4704" spans="13:18" x14ac:dyDescent="0.35">
      <c r="M4704" s="5"/>
      <c r="N4704" s="5"/>
      <c r="Q4704" s="5"/>
      <c r="R4704" s="5"/>
    </row>
    <row r="4705" spans="13:18" x14ac:dyDescent="0.35">
      <c r="M4705" s="5"/>
      <c r="N4705" s="5"/>
      <c r="Q4705" s="5"/>
      <c r="R4705" s="5"/>
    </row>
    <row r="4706" spans="13:18" x14ac:dyDescent="0.35">
      <c r="M4706" s="5"/>
      <c r="N4706" s="5"/>
      <c r="Q4706" s="5"/>
      <c r="R4706" s="5"/>
    </row>
    <row r="4707" spans="13:18" x14ac:dyDescent="0.35">
      <c r="M4707" s="5"/>
      <c r="N4707" s="5"/>
      <c r="Q4707" s="5"/>
      <c r="R4707" s="5"/>
    </row>
    <row r="4708" spans="13:18" x14ac:dyDescent="0.35">
      <c r="M4708" s="5"/>
      <c r="N4708" s="5"/>
      <c r="Q4708" s="5"/>
      <c r="R4708" s="5"/>
    </row>
    <row r="4709" spans="13:18" x14ac:dyDescent="0.35">
      <c r="M4709" s="5"/>
      <c r="N4709" s="5"/>
      <c r="Q4709" s="5"/>
      <c r="R4709" s="5"/>
    </row>
    <row r="4710" spans="13:18" x14ac:dyDescent="0.35">
      <c r="M4710" s="5"/>
      <c r="N4710" s="5"/>
      <c r="Q4710" s="5"/>
      <c r="R4710" s="5"/>
    </row>
    <row r="4711" spans="13:18" x14ac:dyDescent="0.35">
      <c r="M4711" s="5"/>
      <c r="N4711" s="5"/>
      <c r="Q4711" s="5"/>
      <c r="R4711" s="5"/>
    </row>
    <row r="4712" spans="13:18" x14ac:dyDescent="0.35">
      <c r="M4712" s="5"/>
      <c r="N4712" s="5"/>
      <c r="Q4712" s="5"/>
      <c r="R4712" s="5"/>
    </row>
    <row r="4713" spans="13:18" x14ac:dyDescent="0.35">
      <c r="M4713" s="5"/>
      <c r="N4713" s="5"/>
      <c r="Q4713" s="5"/>
      <c r="R4713" s="5"/>
    </row>
    <row r="4714" spans="13:18" x14ac:dyDescent="0.35">
      <c r="M4714" s="5"/>
      <c r="N4714" s="5"/>
      <c r="Q4714" s="5"/>
      <c r="R4714" s="5"/>
    </row>
    <row r="4715" spans="13:18" x14ac:dyDescent="0.35">
      <c r="M4715" s="5"/>
      <c r="N4715" s="5"/>
      <c r="Q4715" s="5"/>
      <c r="R4715" s="5"/>
    </row>
    <row r="4716" spans="13:18" x14ac:dyDescent="0.35">
      <c r="M4716" s="5"/>
      <c r="N4716" s="5"/>
      <c r="Q4716" s="5"/>
      <c r="R4716" s="5"/>
    </row>
    <row r="4717" spans="13:18" x14ac:dyDescent="0.35">
      <c r="M4717" s="5"/>
      <c r="N4717" s="5"/>
      <c r="Q4717" s="5"/>
      <c r="R4717" s="5"/>
    </row>
    <row r="4718" spans="13:18" x14ac:dyDescent="0.35">
      <c r="M4718" s="5"/>
      <c r="N4718" s="5"/>
      <c r="Q4718" s="5"/>
      <c r="R4718" s="5"/>
    </row>
    <row r="4719" spans="13:18" x14ac:dyDescent="0.35">
      <c r="M4719" s="5"/>
      <c r="N4719" s="5"/>
      <c r="Q4719" s="5"/>
      <c r="R4719" s="5"/>
    </row>
    <row r="4720" spans="13:18" x14ac:dyDescent="0.35">
      <c r="M4720" s="5"/>
      <c r="N4720" s="5"/>
      <c r="Q4720" s="5"/>
      <c r="R4720" s="5"/>
    </row>
    <row r="4721" spans="13:18" x14ac:dyDescent="0.35">
      <c r="M4721" s="5"/>
      <c r="N4721" s="5"/>
      <c r="Q4721" s="5"/>
      <c r="R4721" s="5"/>
    </row>
    <row r="4722" spans="13:18" x14ac:dyDescent="0.35">
      <c r="M4722" s="5"/>
      <c r="N4722" s="5"/>
      <c r="Q4722" s="5"/>
      <c r="R4722" s="5"/>
    </row>
    <row r="4723" spans="13:18" x14ac:dyDescent="0.35">
      <c r="M4723" s="5"/>
      <c r="N4723" s="5"/>
      <c r="Q4723" s="5"/>
      <c r="R4723" s="5"/>
    </row>
    <row r="4724" spans="13:18" x14ac:dyDescent="0.35">
      <c r="M4724" s="5"/>
      <c r="N4724" s="5"/>
      <c r="Q4724" s="5"/>
      <c r="R4724" s="5"/>
    </row>
    <row r="4725" spans="13:18" x14ac:dyDescent="0.35">
      <c r="M4725" s="5"/>
      <c r="N4725" s="5"/>
      <c r="Q4725" s="5"/>
      <c r="R4725" s="5"/>
    </row>
    <row r="4726" spans="13:18" x14ac:dyDescent="0.35">
      <c r="M4726" s="5"/>
      <c r="N4726" s="5"/>
      <c r="Q4726" s="5"/>
      <c r="R4726" s="5"/>
    </row>
    <row r="4727" spans="13:18" x14ac:dyDescent="0.35">
      <c r="M4727" s="5"/>
      <c r="N4727" s="5"/>
      <c r="Q4727" s="5"/>
      <c r="R4727" s="5"/>
    </row>
    <row r="4728" spans="13:18" x14ac:dyDescent="0.35">
      <c r="M4728" s="5"/>
      <c r="N4728" s="5"/>
      <c r="Q4728" s="5"/>
      <c r="R4728" s="5"/>
    </row>
    <row r="4729" spans="13:18" x14ac:dyDescent="0.35">
      <c r="M4729" s="5"/>
      <c r="N4729" s="5"/>
      <c r="Q4729" s="5"/>
      <c r="R4729" s="5"/>
    </row>
    <row r="4730" spans="13:18" x14ac:dyDescent="0.35">
      <c r="M4730" s="5"/>
      <c r="N4730" s="5"/>
      <c r="Q4730" s="5"/>
      <c r="R4730" s="5"/>
    </row>
    <row r="4731" spans="13:18" x14ac:dyDescent="0.35">
      <c r="M4731" s="5"/>
      <c r="N4731" s="5"/>
      <c r="Q4731" s="5"/>
      <c r="R4731" s="5"/>
    </row>
    <row r="4732" spans="13:18" x14ac:dyDescent="0.35">
      <c r="M4732" s="5"/>
      <c r="N4732" s="5"/>
      <c r="Q4732" s="5"/>
      <c r="R4732" s="5"/>
    </row>
    <row r="4733" spans="13:18" x14ac:dyDescent="0.35">
      <c r="M4733" s="5"/>
      <c r="N4733" s="5"/>
      <c r="Q4733" s="5"/>
      <c r="R4733" s="5"/>
    </row>
    <row r="4734" spans="13:18" x14ac:dyDescent="0.35">
      <c r="M4734" s="5"/>
      <c r="N4734" s="5"/>
      <c r="Q4734" s="5"/>
      <c r="R4734" s="5"/>
    </row>
    <row r="4735" spans="13:18" x14ac:dyDescent="0.35">
      <c r="M4735" s="5"/>
      <c r="N4735" s="5"/>
      <c r="Q4735" s="5"/>
      <c r="R4735" s="5"/>
    </row>
    <row r="4736" spans="13:18" x14ac:dyDescent="0.35">
      <c r="M4736" s="5"/>
      <c r="N4736" s="5"/>
      <c r="Q4736" s="5"/>
      <c r="R4736" s="5"/>
    </row>
    <row r="4737" spans="13:18" x14ac:dyDescent="0.35">
      <c r="M4737" s="5"/>
      <c r="N4737" s="5"/>
      <c r="Q4737" s="5"/>
      <c r="R4737" s="5"/>
    </row>
    <row r="4738" spans="13:18" x14ac:dyDescent="0.35">
      <c r="M4738" s="5"/>
      <c r="N4738" s="5"/>
      <c r="Q4738" s="5"/>
      <c r="R4738" s="5"/>
    </row>
    <row r="4739" spans="13:18" x14ac:dyDescent="0.35">
      <c r="M4739" s="5"/>
      <c r="N4739" s="5"/>
      <c r="Q4739" s="5"/>
      <c r="R4739" s="5"/>
    </row>
    <row r="4740" spans="13:18" x14ac:dyDescent="0.35">
      <c r="M4740" s="5"/>
      <c r="N4740" s="5"/>
      <c r="Q4740" s="5"/>
      <c r="R4740" s="5"/>
    </row>
    <row r="4741" spans="13:18" x14ac:dyDescent="0.35">
      <c r="M4741" s="5"/>
      <c r="N4741" s="5"/>
      <c r="Q4741" s="5"/>
      <c r="R4741" s="5"/>
    </row>
    <row r="4742" spans="13:18" x14ac:dyDescent="0.35">
      <c r="M4742" s="5"/>
      <c r="N4742" s="5"/>
      <c r="Q4742" s="5"/>
      <c r="R4742" s="5"/>
    </row>
    <row r="4743" spans="13:18" x14ac:dyDescent="0.35">
      <c r="M4743" s="5"/>
      <c r="N4743" s="5"/>
      <c r="Q4743" s="5"/>
      <c r="R4743" s="5"/>
    </row>
    <row r="4744" spans="13:18" x14ac:dyDescent="0.35">
      <c r="M4744" s="5"/>
      <c r="N4744" s="5"/>
      <c r="Q4744" s="5"/>
      <c r="R4744" s="5"/>
    </row>
    <row r="4745" spans="13:18" x14ac:dyDescent="0.35">
      <c r="M4745" s="5"/>
      <c r="N4745" s="5"/>
      <c r="Q4745" s="5"/>
      <c r="R4745" s="5"/>
    </row>
    <row r="4746" spans="13:18" x14ac:dyDescent="0.35">
      <c r="M4746" s="5"/>
      <c r="N4746" s="5"/>
      <c r="Q4746" s="5"/>
      <c r="R4746" s="5"/>
    </row>
    <row r="4747" spans="13:18" x14ac:dyDescent="0.35">
      <c r="M4747" s="5"/>
      <c r="N4747" s="5"/>
      <c r="Q4747" s="5"/>
      <c r="R4747" s="5"/>
    </row>
    <row r="4748" spans="13:18" x14ac:dyDescent="0.35">
      <c r="M4748" s="5"/>
      <c r="N4748" s="5"/>
      <c r="Q4748" s="5"/>
      <c r="R4748" s="5"/>
    </row>
    <row r="4749" spans="13:18" x14ac:dyDescent="0.35">
      <c r="M4749" s="5"/>
      <c r="N4749" s="5"/>
      <c r="Q4749" s="5"/>
      <c r="R4749" s="5"/>
    </row>
    <row r="4750" spans="13:18" x14ac:dyDescent="0.35">
      <c r="M4750" s="5"/>
      <c r="N4750" s="5"/>
      <c r="Q4750" s="5"/>
      <c r="R4750" s="5"/>
    </row>
    <row r="4751" spans="13:18" x14ac:dyDescent="0.35">
      <c r="M4751" s="5"/>
      <c r="N4751" s="5"/>
      <c r="Q4751" s="5"/>
      <c r="R4751" s="5"/>
    </row>
    <row r="4752" spans="13:18" x14ac:dyDescent="0.35">
      <c r="M4752" s="5"/>
      <c r="N4752" s="5"/>
      <c r="Q4752" s="5"/>
      <c r="R4752" s="5"/>
    </row>
    <row r="4753" spans="13:18" x14ac:dyDescent="0.35">
      <c r="M4753" s="5"/>
      <c r="N4753" s="5"/>
      <c r="Q4753" s="5"/>
      <c r="R4753" s="5"/>
    </row>
    <row r="4754" spans="13:18" x14ac:dyDescent="0.35">
      <c r="M4754" s="5"/>
      <c r="N4754" s="5"/>
      <c r="Q4754" s="5"/>
      <c r="R4754" s="5"/>
    </row>
    <row r="4755" spans="13:18" x14ac:dyDescent="0.35">
      <c r="M4755" s="5"/>
      <c r="N4755" s="5"/>
      <c r="Q4755" s="5"/>
      <c r="R4755" s="5"/>
    </row>
    <row r="4756" spans="13:18" x14ac:dyDescent="0.35">
      <c r="M4756" s="5"/>
      <c r="N4756" s="5"/>
      <c r="Q4756" s="5"/>
      <c r="R4756" s="5"/>
    </row>
    <row r="4757" spans="13:18" x14ac:dyDescent="0.35">
      <c r="M4757" s="5"/>
      <c r="N4757" s="5"/>
      <c r="Q4757" s="5"/>
      <c r="R4757" s="5"/>
    </row>
    <row r="4758" spans="13:18" x14ac:dyDescent="0.35">
      <c r="M4758" s="5"/>
      <c r="N4758" s="5"/>
      <c r="Q4758" s="5"/>
      <c r="R4758" s="5"/>
    </row>
    <row r="4759" spans="13:18" x14ac:dyDescent="0.35">
      <c r="M4759" s="5"/>
      <c r="N4759" s="5"/>
      <c r="Q4759" s="5"/>
      <c r="R4759" s="5"/>
    </row>
    <row r="4760" spans="13:18" x14ac:dyDescent="0.35">
      <c r="M4760" s="5"/>
      <c r="N4760" s="5"/>
      <c r="Q4760" s="5"/>
      <c r="R4760" s="5"/>
    </row>
    <row r="4761" spans="13:18" x14ac:dyDescent="0.35">
      <c r="M4761" s="5"/>
      <c r="N4761" s="5"/>
      <c r="Q4761" s="5"/>
      <c r="R4761" s="5"/>
    </row>
    <row r="4762" spans="13:18" x14ac:dyDescent="0.35">
      <c r="M4762" s="5"/>
      <c r="N4762" s="5"/>
      <c r="Q4762" s="5"/>
      <c r="R4762" s="5"/>
    </row>
    <row r="4763" spans="13:18" x14ac:dyDescent="0.35">
      <c r="M4763" s="5"/>
      <c r="N4763" s="5"/>
      <c r="Q4763" s="5"/>
      <c r="R4763" s="5"/>
    </row>
    <row r="4764" spans="13:18" x14ac:dyDescent="0.35">
      <c r="M4764" s="5"/>
      <c r="N4764" s="5"/>
      <c r="Q4764" s="5"/>
      <c r="R4764" s="5"/>
    </row>
    <row r="4765" spans="13:18" x14ac:dyDescent="0.35">
      <c r="M4765" s="5"/>
      <c r="N4765" s="5"/>
      <c r="Q4765" s="5"/>
      <c r="R4765" s="5"/>
    </row>
    <row r="4766" spans="13:18" x14ac:dyDescent="0.35">
      <c r="M4766" s="5"/>
      <c r="N4766" s="5"/>
      <c r="Q4766" s="5"/>
      <c r="R4766" s="5"/>
    </row>
    <row r="4767" spans="13:18" x14ac:dyDescent="0.35">
      <c r="M4767" s="5"/>
      <c r="N4767" s="5"/>
      <c r="Q4767" s="5"/>
      <c r="R4767" s="5"/>
    </row>
    <row r="4768" spans="13:18" x14ac:dyDescent="0.35">
      <c r="M4768" s="5"/>
      <c r="N4768" s="5"/>
      <c r="Q4768" s="5"/>
      <c r="R4768" s="5"/>
    </row>
    <row r="4769" spans="13:18" x14ac:dyDescent="0.35">
      <c r="M4769" s="5"/>
      <c r="N4769" s="5"/>
      <c r="Q4769" s="5"/>
      <c r="R4769" s="5"/>
    </row>
    <row r="4770" spans="13:18" x14ac:dyDescent="0.35">
      <c r="M4770" s="5"/>
      <c r="N4770" s="5"/>
      <c r="Q4770" s="5"/>
      <c r="R4770" s="5"/>
    </row>
    <row r="4771" spans="13:18" x14ac:dyDescent="0.35">
      <c r="M4771" s="5"/>
      <c r="N4771" s="5"/>
      <c r="Q4771" s="5"/>
      <c r="R4771" s="5"/>
    </row>
    <row r="4772" spans="13:18" x14ac:dyDescent="0.35">
      <c r="M4772" s="5"/>
      <c r="N4772" s="5"/>
      <c r="Q4772" s="5"/>
      <c r="R4772" s="5"/>
    </row>
    <row r="4773" spans="13:18" x14ac:dyDescent="0.35">
      <c r="M4773" s="5"/>
      <c r="N4773" s="5"/>
      <c r="Q4773" s="5"/>
      <c r="R4773" s="5"/>
    </row>
    <row r="4774" spans="13:18" x14ac:dyDescent="0.35">
      <c r="M4774" s="5"/>
      <c r="N4774" s="5"/>
      <c r="Q4774" s="5"/>
      <c r="R4774" s="5"/>
    </row>
    <row r="4775" spans="13:18" x14ac:dyDescent="0.35">
      <c r="M4775" s="5"/>
      <c r="N4775" s="5"/>
      <c r="Q4775" s="5"/>
      <c r="R4775" s="5"/>
    </row>
    <row r="4776" spans="13:18" x14ac:dyDescent="0.35">
      <c r="M4776" s="5"/>
      <c r="N4776" s="5"/>
      <c r="Q4776" s="5"/>
      <c r="R4776" s="5"/>
    </row>
    <row r="4777" spans="13:18" x14ac:dyDescent="0.35">
      <c r="M4777" s="5"/>
      <c r="N4777" s="5"/>
      <c r="Q4777" s="5"/>
      <c r="R4777" s="5"/>
    </row>
    <row r="4778" spans="13:18" x14ac:dyDescent="0.35">
      <c r="M4778" s="5"/>
      <c r="N4778" s="5"/>
      <c r="Q4778" s="5"/>
      <c r="R4778" s="5"/>
    </row>
    <row r="4779" spans="13:18" x14ac:dyDescent="0.35">
      <c r="M4779" s="5"/>
      <c r="N4779" s="5"/>
      <c r="Q4779" s="5"/>
      <c r="R4779" s="5"/>
    </row>
    <row r="4780" spans="13:18" x14ac:dyDescent="0.35">
      <c r="M4780" s="5"/>
      <c r="N4780" s="5"/>
      <c r="Q4780" s="5"/>
      <c r="R4780" s="5"/>
    </row>
    <row r="4781" spans="13:18" x14ac:dyDescent="0.35">
      <c r="M4781" s="5"/>
      <c r="N4781" s="5"/>
      <c r="Q4781" s="5"/>
      <c r="R4781" s="5"/>
    </row>
    <row r="4782" spans="13:18" x14ac:dyDescent="0.35">
      <c r="M4782" s="5"/>
      <c r="N4782" s="5"/>
      <c r="Q4782" s="5"/>
      <c r="R4782" s="5"/>
    </row>
    <row r="4783" spans="13:18" x14ac:dyDescent="0.35">
      <c r="M4783" s="5"/>
      <c r="N4783" s="5"/>
      <c r="Q4783" s="5"/>
      <c r="R4783" s="5"/>
    </row>
    <row r="4784" spans="13:18" x14ac:dyDescent="0.35">
      <c r="M4784" s="5"/>
      <c r="N4784" s="5"/>
      <c r="Q4784" s="5"/>
      <c r="R4784" s="5"/>
    </row>
    <row r="4785" spans="13:18" x14ac:dyDescent="0.35">
      <c r="M4785" s="5"/>
      <c r="N4785" s="5"/>
      <c r="Q4785" s="5"/>
      <c r="R4785" s="5"/>
    </row>
    <row r="4786" spans="13:18" x14ac:dyDescent="0.35">
      <c r="M4786" s="5"/>
      <c r="N4786" s="5"/>
      <c r="Q4786" s="5"/>
      <c r="R4786" s="5"/>
    </row>
    <row r="4787" spans="13:18" x14ac:dyDescent="0.35">
      <c r="M4787" s="5"/>
      <c r="N4787" s="5"/>
      <c r="Q4787" s="5"/>
      <c r="R4787" s="5"/>
    </row>
    <row r="4788" spans="13:18" x14ac:dyDescent="0.35">
      <c r="M4788" s="5"/>
      <c r="N4788" s="5"/>
      <c r="Q4788" s="5"/>
      <c r="R4788" s="5"/>
    </row>
    <row r="4789" spans="13:18" x14ac:dyDescent="0.35">
      <c r="M4789" s="5"/>
      <c r="N4789" s="5"/>
      <c r="Q4789" s="5"/>
      <c r="R4789" s="5"/>
    </row>
    <row r="4790" spans="13:18" x14ac:dyDescent="0.35">
      <c r="M4790" s="5"/>
      <c r="N4790" s="5"/>
      <c r="Q4790" s="5"/>
      <c r="R4790" s="5"/>
    </row>
    <row r="4791" spans="13:18" x14ac:dyDescent="0.35">
      <c r="M4791" s="5"/>
      <c r="N4791" s="5"/>
      <c r="Q4791" s="5"/>
      <c r="R4791" s="5"/>
    </row>
    <row r="4792" spans="13:18" x14ac:dyDescent="0.35">
      <c r="M4792" s="5"/>
      <c r="N4792" s="5"/>
      <c r="Q4792" s="5"/>
      <c r="R4792" s="5"/>
    </row>
    <row r="4793" spans="13:18" x14ac:dyDescent="0.35">
      <c r="M4793" s="5"/>
      <c r="N4793" s="5"/>
      <c r="Q4793" s="5"/>
      <c r="R4793" s="5"/>
    </row>
    <row r="4794" spans="13:18" x14ac:dyDescent="0.35">
      <c r="M4794" s="5"/>
      <c r="N4794" s="5"/>
      <c r="Q4794" s="5"/>
      <c r="R4794" s="5"/>
    </row>
    <row r="4795" spans="13:18" x14ac:dyDescent="0.35">
      <c r="M4795" s="5"/>
      <c r="N4795" s="5"/>
      <c r="Q4795" s="5"/>
      <c r="R4795" s="5"/>
    </row>
    <row r="4796" spans="13:18" x14ac:dyDescent="0.35">
      <c r="M4796" s="5"/>
      <c r="N4796" s="5"/>
      <c r="Q4796" s="5"/>
      <c r="R4796" s="5"/>
    </row>
    <row r="4797" spans="13:18" x14ac:dyDescent="0.35">
      <c r="M4797" s="5"/>
      <c r="N4797" s="5"/>
      <c r="Q4797" s="5"/>
      <c r="R4797" s="5"/>
    </row>
    <row r="4798" spans="13:18" x14ac:dyDescent="0.35">
      <c r="M4798" s="5"/>
      <c r="N4798" s="5"/>
      <c r="Q4798" s="5"/>
      <c r="R4798" s="5"/>
    </row>
    <row r="4799" spans="13:18" x14ac:dyDescent="0.35">
      <c r="M4799" s="5"/>
      <c r="N4799" s="5"/>
      <c r="Q4799" s="5"/>
      <c r="R4799" s="5"/>
    </row>
    <row r="4800" spans="13:18" x14ac:dyDescent="0.35">
      <c r="M4800" s="5"/>
      <c r="N4800" s="5"/>
      <c r="Q4800" s="5"/>
      <c r="R4800" s="5"/>
    </row>
    <row r="4801" spans="13:18" x14ac:dyDescent="0.35">
      <c r="M4801" s="5"/>
      <c r="N4801" s="5"/>
      <c r="Q4801" s="5"/>
      <c r="R4801" s="5"/>
    </row>
    <row r="4802" spans="13:18" x14ac:dyDescent="0.35">
      <c r="M4802" s="5"/>
      <c r="N4802" s="5"/>
      <c r="Q4802" s="5"/>
      <c r="R4802" s="5"/>
    </row>
    <row r="4803" spans="13:18" x14ac:dyDescent="0.35">
      <c r="M4803" s="5"/>
      <c r="N4803" s="5"/>
      <c r="Q4803" s="5"/>
      <c r="R4803" s="5"/>
    </row>
    <row r="4804" spans="13:18" x14ac:dyDescent="0.35">
      <c r="M4804" s="5"/>
      <c r="N4804" s="5"/>
      <c r="Q4804" s="5"/>
      <c r="R4804" s="5"/>
    </row>
    <row r="4805" spans="13:18" x14ac:dyDescent="0.35">
      <c r="M4805" s="5"/>
      <c r="N4805" s="5"/>
      <c r="Q4805" s="5"/>
      <c r="R4805" s="5"/>
    </row>
    <row r="4806" spans="13:18" x14ac:dyDescent="0.35">
      <c r="M4806" s="5"/>
      <c r="N4806" s="5"/>
      <c r="Q4806" s="5"/>
      <c r="R4806" s="5"/>
    </row>
    <row r="4807" spans="13:18" x14ac:dyDescent="0.35">
      <c r="M4807" s="5"/>
      <c r="N4807" s="5"/>
      <c r="Q4807" s="5"/>
      <c r="R4807" s="5"/>
    </row>
    <row r="4808" spans="13:18" x14ac:dyDescent="0.35">
      <c r="M4808" s="5"/>
      <c r="N4808" s="5"/>
      <c r="Q4808" s="5"/>
      <c r="R4808" s="5"/>
    </row>
    <row r="4809" spans="13:18" x14ac:dyDescent="0.35">
      <c r="M4809" s="5"/>
      <c r="N4809" s="5"/>
      <c r="Q4809" s="5"/>
      <c r="R4809" s="5"/>
    </row>
    <row r="4810" spans="13:18" x14ac:dyDescent="0.35">
      <c r="M4810" s="5"/>
      <c r="N4810" s="5"/>
      <c r="Q4810" s="5"/>
      <c r="R4810" s="5"/>
    </row>
    <row r="4811" spans="13:18" x14ac:dyDescent="0.35">
      <c r="M4811" s="5"/>
      <c r="N4811" s="5"/>
      <c r="Q4811" s="5"/>
      <c r="R4811" s="5"/>
    </row>
    <row r="4812" spans="13:18" x14ac:dyDescent="0.35">
      <c r="M4812" s="5"/>
      <c r="N4812" s="5"/>
      <c r="Q4812" s="5"/>
      <c r="R4812" s="5"/>
    </row>
    <row r="4813" spans="13:18" x14ac:dyDescent="0.35">
      <c r="M4813" s="5"/>
      <c r="N4813" s="5"/>
      <c r="Q4813" s="5"/>
      <c r="R4813" s="5"/>
    </row>
    <row r="4814" spans="13:18" x14ac:dyDescent="0.35">
      <c r="M4814" s="5"/>
      <c r="N4814" s="5"/>
      <c r="Q4814" s="5"/>
      <c r="R4814" s="5"/>
    </row>
    <row r="4815" spans="13:18" x14ac:dyDescent="0.35">
      <c r="M4815" s="5"/>
      <c r="N4815" s="5"/>
      <c r="Q4815" s="5"/>
      <c r="R4815" s="5"/>
    </row>
    <row r="4816" spans="13:18" x14ac:dyDescent="0.35">
      <c r="M4816" s="5"/>
      <c r="N4816" s="5"/>
      <c r="Q4816" s="5"/>
      <c r="R4816" s="5"/>
    </row>
    <row r="4817" spans="13:18" x14ac:dyDescent="0.35">
      <c r="M4817" s="5"/>
      <c r="N4817" s="5"/>
      <c r="Q4817" s="5"/>
      <c r="R4817" s="5"/>
    </row>
    <row r="4818" spans="13:18" x14ac:dyDescent="0.35">
      <c r="M4818" s="5"/>
      <c r="N4818" s="5"/>
      <c r="Q4818" s="5"/>
      <c r="R4818" s="5"/>
    </row>
    <row r="4819" spans="13:18" x14ac:dyDescent="0.35">
      <c r="M4819" s="5"/>
      <c r="N4819" s="5"/>
      <c r="Q4819" s="5"/>
      <c r="R4819" s="5"/>
    </row>
    <row r="4820" spans="13:18" x14ac:dyDescent="0.35">
      <c r="M4820" s="5"/>
      <c r="N4820" s="5"/>
      <c r="Q4820" s="5"/>
      <c r="R4820" s="5"/>
    </row>
    <row r="4821" spans="13:18" x14ac:dyDescent="0.35">
      <c r="M4821" s="5"/>
      <c r="N4821" s="5"/>
      <c r="Q4821" s="5"/>
      <c r="R4821" s="5"/>
    </row>
    <row r="4822" spans="13:18" x14ac:dyDescent="0.35">
      <c r="M4822" s="5"/>
      <c r="N4822" s="5"/>
      <c r="Q4822" s="5"/>
      <c r="R4822" s="5"/>
    </row>
    <row r="4823" spans="13:18" x14ac:dyDescent="0.35">
      <c r="M4823" s="5"/>
      <c r="N4823" s="5"/>
      <c r="Q4823" s="5"/>
      <c r="R4823" s="5"/>
    </row>
    <row r="4824" spans="13:18" x14ac:dyDescent="0.35">
      <c r="M4824" s="5"/>
      <c r="N4824" s="5"/>
      <c r="Q4824" s="5"/>
      <c r="R4824" s="5"/>
    </row>
    <row r="4825" spans="13:18" x14ac:dyDescent="0.35">
      <c r="M4825" s="5"/>
      <c r="N4825" s="5"/>
      <c r="Q4825" s="5"/>
      <c r="R4825" s="5"/>
    </row>
    <row r="4826" spans="13:18" x14ac:dyDescent="0.35">
      <c r="M4826" s="5"/>
      <c r="N4826" s="5"/>
      <c r="Q4826" s="5"/>
      <c r="R4826" s="5"/>
    </row>
    <row r="4827" spans="13:18" x14ac:dyDescent="0.35">
      <c r="M4827" s="5"/>
      <c r="N4827" s="5"/>
      <c r="Q4827" s="5"/>
      <c r="R4827" s="5"/>
    </row>
    <row r="4828" spans="13:18" x14ac:dyDescent="0.35">
      <c r="M4828" s="5"/>
      <c r="N4828" s="5"/>
      <c r="Q4828" s="5"/>
      <c r="R4828" s="5"/>
    </row>
    <row r="4829" spans="13:18" x14ac:dyDescent="0.35">
      <c r="M4829" s="5"/>
      <c r="N4829" s="5"/>
      <c r="Q4829" s="5"/>
      <c r="R4829" s="5"/>
    </row>
    <row r="4830" spans="13:18" x14ac:dyDescent="0.35">
      <c r="M4830" s="5"/>
      <c r="N4830" s="5"/>
      <c r="Q4830" s="5"/>
      <c r="R4830" s="5"/>
    </row>
    <row r="4831" spans="13:18" x14ac:dyDescent="0.35">
      <c r="M4831" s="5"/>
      <c r="N4831" s="5"/>
      <c r="Q4831" s="5"/>
      <c r="R4831" s="5"/>
    </row>
    <row r="4832" spans="13:18" x14ac:dyDescent="0.35">
      <c r="M4832" s="5"/>
      <c r="N4832" s="5"/>
      <c r="Q4832" s="5"/>
      <c r="R4832" s="5"/>
    </row>
    <row r="4833" spans="13:18" x14ac:dyDescent="0.35">
      <c r="M4833" s="5"/>
      <c r="N4833" s="5"/>
      <c r="Q4833" s="5"/>
      <c r="R4833" s="5"/>
    </row>
    <row r="4834" spans="13:18" x14ac:dyDescent="0.35">
      <c r="M4834" s="5"/>
      <c r="N4834" s="5"/>
      <c r="Q4834" s="5"/>
      <c r="R4834" s="5"/>
    </row>
    <row r="4835" spans="13:18" x14ac:dyDescent="0.35">
      <c r="M4835" s="5"/>
      <c r="N4835" s="5"/>
      <c r="Q4835" s="5"/>
      <c r="R4835" s="5"/>
    </row>
    <row r="4836" spans="13:18" x14ac:dyDescent="0.35">
      <c r="M4836" s="5"/>
      <c r="N4836" s="5"/>
      <c r="Q4836" s="5"/>
      <c r="R4836" s="5"/>
    </row>
    <row r="4837" spans="13:18" x14ac:dyDescent="0.35">
      <c r="M4837" s="5"/>
      <c r="N4837" s="5"/>
      <c r="Q4837" s="5"/>
      <c r="R4837" s="5"/>
    </row>
    <row r="4838" spans="13:18" x14ac:dyDescent="0.35">
      <c r="M4838" s="5"/>
      <c r="N4838" s="5"/>
      <c r="Q4838" s="5"/>
      <c r="R4838" s="5"/>
    </row>
    <row r="4839" spans="13:18" x14ac:dyDescent="0.35">
      <c r="M4839" s="5"/>
      <c r="N4839" s="5"/>
      <c r="Q4839" s="5"/>
      <c r="R4839" s="5"/>
    </row>
    <row r="4840" spans="13:18" x14ac:dyDescent="0.35">
      <c r="M4840" s="5"/>
      <c r="N4840" s="5"/>
      <c r="Q4840" s="5"/>
      <c r="R4840" s="5"/>
    </row>
    <row r="4841" spans="13:18" x14ac:dyDescent="0.35">
      <c r="M4841" s="5"/>
      <c r="N4841" s="5"/>
      <c r="Q4841" s="5"/>
      <c r="R4841" s="5"/>
    </row>
    <row r="4842" spans="13:18" x14ac:dyDescent="0.35">
      <c r="M4842" s="5"/>
      <c r="N4842" s="5"/>
      <c r="Q4842" s="5"/>
      <c r="R4842" s="5"/>
    </row>
    <row r="4843" spans="13:18" x14ac:dyDescent="0.35">
      <c r="M4843" s="5"/>
      <c r="N4843" s="5"/>
      <c r="Q4843" s="5"/>
      <c r="R4843" s="5"/>
    </row>
    <row r="4844" spans="13:18" x14ac:dyDescent="0.35">
      <c r="M4844" s="5"/>
      <c r="N4844" s="5"/>
      <c r="Q4844" s="5"/>
      <c r="R4844" s="5"/>
    </row>
    <row r="4845" spans="13:18" x14ac:dyDescent="0.35">
      <c r="M4845" s="5"/>
      <c r="N4845" s="5"/>
      <c r="Q4845" s="5"/>
      <c r="R4845" s="5"/>
    </row>
    <row r="4846" spans="13:18" x14ac:dyDescent="0.35">
      <c r="M4846" s="5"/>
      <c r="N4846" s="5"/>
      <c r="Q4846" s="5"/>
      <c r="R4846" s="5"/>
    </row>
    <row r="4847" spans="13:18" x14ac:dyDescent="0.35">
      <c r="M4847" s="5"/>
      <c r="N4847" s="5"/>
      <c r="Q4847" s="5"/>
      <c r="R4847" s="5"/>
    </row>
    <row r="4848" spans="13:18" x14ac:dyDescent="0.35">
      <c r="M4848" s="5"/>
      <c r="N4848" s="5"/>
      <c r="Q4848" s="5"/>
      <c r="R4848" s="5"/>
    </row>
    <row r="4849" spans="13:18" x14ac:dyDescent="0.35">
      <c r="M4849" s="5"/>
      <c r="N4849" s="5"/>
      <c r="Q4849" s="5"/>
      <c r="R4849" s="5"/>
    </row>
    <row r="4850" spans="13:18" x14ac:dyDescent="0.35">
      <c r="M4850" s="5"/>
      <c r="N4850" s="5"/>
      <c r="Q4850" s="5"/>
      <c r="R4850" s="5"/>
    </row>
    <row r="4851" spans="13:18" x14ac:dyDescent="0.35">
      <c r="M4851" s="5"/>
      <c r="N4851" s="5"/>
      <c r="Q4851" s="5"/>
      <c r="R4851" s="5"/>
    </row>
    <row r="4852" spans="13:18" x14ac:dyDescent="0.35">
      <c r="M4852" s="5"/>
      <c r="N4852" s="5"/>
      <c r="Q4852" s="5"/>
      <c r="R4852" s="5"/>
    </row>
    <row r="4853" spans="13:18" x14ac:dyDescent="0.35">
      <c r="M4853" s="5"/>
      <c r="N4853" s="5"/>
      <c r="Q4853" s="5"/>
      <c r="R4853" s="5"/>
    </row>
    <row r="4854" spans="13:18" x14ac:dyDescent="0.35">
      <c r="M4854" s="5"/>
      <c r="N4854" s="5"/>
      <c r="Q4854" s="5"/>
      <c r="R4854" s="5"/>
    </row>
    <row r="4855" spans="13:18" x14ac:dyDescent="0.35">
      <c r="M4855" s="5"/>
      <c r="N4855" s="5"/>
      <c r="Q4855" s="5"/>
      <c r="R4855" s="5"/>
    </row>
    <row r="4856" spans="13:18" x14ac:dyDescent="0.35">
      <c r="M4856" s="5"/>
      <c r="N4856" s="5"/>
      <c r="Q4856" s="5"/>
      <c r="R4856" s="5"/>
    </row>
    <row r="4857" spans="13:18" x14ac:dyDescent="0.35">
      <c r="M4857" s="5"/>
      <c r="N4857" s="5"/>
      <c r="Q4857" s="5"/>
      <c r="R4857" s="5"/>
    </row>
    <row r="4858" spans="13:18" x14ac:dyDescent="0.35">
      <c r="M4858" s="5"/>
      <c r="N4858" s="5"/>
      <c r="Q4858" s="5"/>
      <c r="R4858" s="5"/>
    </row>
    <row r="4859" spans="13:18" x14ac:dyDescent="0.35">
      <c r="M4859" s="5"/>
      <c r="N4859" s="5"/>
      <c r="Q4859" s="5"/>
      <c r="R4859" s="5"/>
    </row>
    <row r="4860" spans="13:18" x14ac:dyDescent="0.35">
      <c r="M4860" s="5"/>
      <c r="N4860" s="5"/>
      <c r="Q4860" s="5"/>
      <c r="R4860" s="5"/>
    </row>
    <row r="4861" spans="13:18" x14ac:dyDescent="0.35">
      <c r="M4861" s="5"/>
      <c r="N4861" s="5"/>
      <c r="Q4861" s="5"/>
      <c r="R4861" s="5"/>
    </row>
    <row r="4862" spans="13:18" x14ac:dyDescent="0.35">
      <c r="M4862" s="5"/>
      <c r="N4862" s="5"/>
      <c r="Q4862" s="5"/>
      <c r="R4862" s="5"/>
    </row>
    <row r="4863" spans="13:18" x14ac:dyDescent="0.35">
      <c r="M4863" s="5"/>
      <c r="N4863" s="5"/>
      <c r="Q4863" s="5"/>
      <c r="R4863" s="5"/>
    </row>
    <row r="4864" spans="13:18" x14ac:dyDescent="0.35">
      <c r="M4864" s="5"/>
      <c r="N4864" s="5"/>
      <c r="Q4864" s="5"/>
      <c r="R4864" s="5"/>
    </row>
    <row r="4865" spans="13:18" x14ac:dyDescent="0.35">
      <c r="M4865" s="5"/>
      <c r="N4865" s="5"/>
      <c r="Q4865" s="5"/>
      <c r="R4865" s="5"/>
    </row>
    <row r="4866" spans="13:18" x14ac:dyDescent="0.35">
      <c r="M4866" s="5"/>
      <c r="N4866" s="5"/>
      <c r="Q4866" s="5"/>
      <c r="R4866" s="5"/>
    </row>
    <row r="4867" spans="13:18" x14ac:dyDescent="0.35">
      <c r="M4867" s="5"/>
      <c r="N4867" s="5"/>
      <c r="Q4867" s="5"/>
      <c r="R4867" s="5"/>
    </row>
    <row r="4868" spans="13:18" x14ac:dyDescent="0.35">
      <c r="M4868" s="5"/>
      <c r="N4868" s="5"/>
      <c r="Q4868" s="5"/>
      <c r="R4868" s="5"/>
    </row>
    <row r="4869" spans="13:18" x14ac:dyDescent="0.35">
      <c r="M4869" s="5"/>
      <c r="N4869" s="5"/>
      <c r="Q4869" s="5"/>
      <c r="R4869" s="5"/>
    </row>
    <row r="4870" spans="13:18" x14ac:dyDescent="0.35">
      <c r="M4870" s="5"/>
      <c r="N4870" s="5"/>
      <c r="Q4870" s="5"/>
      <c r="R4870" s="5"/>
    </row>
    <row r="4871" spans="13:18" x14ac:dyDescent="0.35">
      <c r="M4871" s="5"/>
      <c r="N4871" s="5"/>
      <c r="Q4871" s="5"/>
      <c r="R4871" s="5"/>
    </row>
    <row r="4872" spans="13:18" x14ac:dyDescent="0.35">
      <c r="M4872" s="5"/>
      <c r="N4872" s="5"/>
      <c r="Q4872" s="5"/>
      <c r="R4872" s="5"/>
    </row>
    <row r="4873" spans="13:18" x14ac:dyDescent="0.35">
      <c r="M4873" s="5"/>
      <c r="N4873" s="5"/>
      <c r="Q4873" s="5"/>
      <c r="R4873" s="5"/>
    </row>
    <row r="4874" spans="13:18" x14ac:dyDescent="0.35">
      <c r="M4874" s="5"/>
      <c r="N4874" s="5"/>
      <c r="Q4874" s="5"/>
      <c r="R4874" s="5"/>
    </row>
    <row r="4875" spans="13:18" x14ac:dyDescent="0.35">
      <c r="M4875" s="5"/>
      <c r="N4875" s="5"/>
      <c r="Q4875" s="5"/>
      <c r="R4875" s="5"/>
    </row>
    <row r="4876" spans="13:18" x14ac:dyDescent="0.35">
      <c r="M4876" s="5"/>
      <c r="N4876" s="5"/>
      <c r="Q4876" s="5"/>
      <c r="R4876" s="5"/>
    </row>
    <row r="4877" spans="13:18" x14ac:dyDescent="0.35">
      <c r="M4877" s="5"/>
      <c r="N4877" s="5"/>
      <c r="Q4877" s="5"/>
      <c r="R4877" s="5"/>
    </row>
    <row r="4878" spans="13:18" x14ac:dyDescent="0.35">
      <c r="M4878" s="5"/>
      <c r="N4878" s="5"/>
      <c r="Q4878" s="5"/>
      <c r="R4878" s="5"/>
    </row>
    <row r="4879" spans="13:18" x14ac:dyDescent="0.35">
      <c r="M4879" s="5"/>
      <c r="N4879" s="5"/>
      <c r="Q4879" s="5"/>
      <c r="R4879" s="5"/>
    </row>
    <row r="4880" spans="13:18" x14ac:dyDescent="0.35">
      <c r="M4880" s="5"/>
      <c r="N4880" s="5"/>
      <c r="Q4880" s="5"/>
      <c r="R4880" s="5"/>
    </row>
    <row r="4881" spans="13:18" x14ac:dyDescent="0.35">
      <c r="M4881" s="5"/>
      <c r="N4881" s="5"/>
      <c r="Q4881" s="5"/>
      <c r="R4881" s="5"/>
    </row>
    <row r="4882" spans="13:18" x14ac:dyDescent="0.35">
      <c r="M4882" s="5"/>
      <c r="N4882" s="5"/>
      <c r="Q4882" s="5"/>
      <c r="R4882" s="5"/>
    </row>
    <row r="4883" spans="13:18" x14ac:dyDescent="0.35">
      <c r="M4883" s="5"/>
      <c r="N4883" s="5"/>
      <c r="Q4883" s="5"/>
      <c r="R4883" s="5"/>
    </row>
    <row r="4884" spans="13:18" x14ac:dyDescent="0.35">
      <c r="M4884" s="5"/>
      <c r="N4884" s="5"/>
      <c r="Q4884" s="5"/>
      <c r="R4884" s="5"/>
    </row>
    <row r="4885" spans="13:18" x14ac:dyDescent="0.35">
      <c r="M4885" s="5"/>
      <c r="N4885" s="5"/>
      <c r="Q4885" s="5"/>
      <c r="R4885" s="5"/>
    </row>
    <row r="4886" spans="13:18" x14ac:dyDescent="0.35">
      <c r="M4886" s="5"/>
      <c r="N4886" s="5"/>
      <c r="Q4886" s="5"/>
      <c r="R4886" s="5"/>
    </row>
    <row r="4887" spans="13:18" x14ac:dyDescent="0.35">
      <c r="M4887" s="5"/>
      <c r="N4887" s="5"/>
      <c r="Q4887" s="5"/>
      <c r="R4887" s="5"/>
    </row>
    <row r="4888" spans="13:18" x14ac:dyDescent="0.35">
      <c r="M4888" s="5"/>
      <c r="N4888" s="5"/>
      <c r="Q4888" s="5"/>
      <c r="R4888" s="5"/>
    </row>
    <row r="4889" spans="13:18" x14ac:dyDescent="0.35">
      <c r="M4889" s="5"/>
      <c r="N4889" s="5"/>
      <c r="Q4889" s="5"/>
      <c r="R4889" s="5"/>
    </row>
    <row r="4890" spans="13:18" x14ac:dyDescent="0.35">
      <c r="M4890" s="5"/>
      <c r="N4890" s="5"/>
      <c r="Q4890" s="5"/>
      <c r="R4890" s="5"/>
    </row>
    <row r="4891" spans="13:18" x14ac:dyDescent="0.35">
      <c r="M4891" s="5"/>
      <c r="N4891" s="5"/>
      <c r="Q4891" s="5"/>
      <c r="R4891" s="5"/>
    </row>
    <row r="4892" spans="13:18" x14ac:dyDescent="0.35">
      <c r="M4892" s="5"/>
      <c r="N4892" s="5"/>
      <c r="Q4892" s="5"/>
      <c r="R4892" s="5"/>
    </row>
    <row r="4893" spans="13:18" x14ac:dyDescent="0.35">
      <c r="M4893" s="5"/>
      <c r="N4893" s="5"/>
      <c r="Q4893" s="5"/>
      <c r="R4893" s="5"/>
    </row>
    <row r="4894" spans="13:18" x14ac:dyDescent="0.35">
      <c r="M4894" s="5"/>
      <c r="N4894" s="5"/>
      <c r="Q4894" s="5"/>
      <c r="R4894" s="5"/>
    </row>
    <row r="4895" spans="13:18" x14ac:dyDescent="0.35">
      <c r="M4895" s="5"/>
      <c r="N4895" s="5"/>
      <c r="Q4895" s="5"/>
      <c r="R4895" s="5"/>
    </row>
    <row r="4896" spans="13:18" x14ac:dyDescent="0.35">
      <c r="M4896" s="5"/>
      <c r="N4896" s="5"/>
      <c r="Q4896" s="5"/>
      <c r="R4896" s="5"/>
    </row>
    <row r="4897" spans="13:18" x14ac:dyDescent="0.35">
      <c r="M4897" s="5"/>
      <c r="N4897" s="5"/>
      <c r="Q4897" s="5"/>
      <c r="R4897" s="5"/>
    </row>
    <row r="4898" spans="13:18" x14ac:dyDescent="0.35">
      <c r="M4898" s="5"/>
      <c r="N4898" s="5"/>
      <c r="Q4898" s="5"/>
      <c r="R4898" s="5"/>
    </row>
    <row r="4899" spans="13:18" x14ac:dyDescent="0.35">
      <c r="M4899" s="5"/>
      <c r="N4899" s="5"/>
      <c r="Q4899" s="5"/>
      <c r="R4899" s="5"/>
    </row>
    <row r="4900" spans="13:18" x14ac:dyDescent="0.35">
      <c r="M4900" s="5"/>
      <c r="N4900" s="5"/>
      <c r="Q4900" s="5"/>
      <c r="R4900" s="5"/>
    </row>
    <row r="4901" spans="13:18" x14ac:dyDescent="0.35">
      <c r="M4901" s="5"/>
      <c r="N4901" s="5"/>
      <c r="Q4901" s="5"/>
      <c r="R4901" s="5"/>
    </row>
    <row r="4902" spans="13:18" x14ac:dyDescent="0.35">
      <c r="M4902" s="5"/>
      <c r="N4902" s="5"/>
      <c r="Q4902" s="5"/>
      <c r="R4902" s="5"/>
    </row>
    <row r="4903" spans="13:18" x14ac:dyDescent="0.35">
      <c r="M4903" s="5"/>
      <c r="N4903" s="5"/>
      <c r="Q4903" s="5"/>
      <c r="R4903" s="5"/>
    </row>
    <row r="4904" spans="13:18" x14ac:dyDescent="0.35">
      <c r="M4904" s="5"/>
      <c r="N4904" s="5"/>
      <c r="Q4904" s="5"/>
      <c r="R4904" s="5"/>
    </row>
    <row r="4905" spans="13:18" x14ac:dyDescent="0.35">
      <c r="M4905" s="5"/>
      <c r="N4905" s="5"/>
      <c r="Q4905" s="5"/>
      <c r="R4905" s="5"/>
    </row>
    <row r="4906" spans="13:18" x14ac:dyDescent="0.35">
      <c r="M4906" s="5"/>
      <c r="N4906" s="5"/>
      <c r="Q4906" s="5"/>
      <c r="R4906" s="5"/>
    </row>
    <row r="4907" spans="13:18" x14ac:dyDescent="0.35">
      <c r="M4907" s="5"/>
      <c r="N4907" s="5"/>
      <c r="Q4907" s="5"/>
      <c r="R4907" s="5"/>
    </row>
    <row r="4908" spans="13:18" x14ac:dyDescent="0.35">
      <c r="M4908" s="5"/>
      <c r="N4908" s="5"/>
      <c r="Q4908" s="5"/>
      <c r="R4908" s="5"/>
    </row>
    <row r="4909" spans="13:18" x14ac:dyDescent="0.35">
      <c r="M4909" s="5"/>
      <c r="N4909" s="5"/>
      <c r="Q4909" s="5"/>
      <c r="R4909" s="5"/>
    </row>
    <row r="4910" spans="13:18" x14ac:dyDescent="0.35">
      <c r="M4910" s="5"/>
      <c r="N4910" s="5"/>
      <c r="Q4910" s="5"/>
      <c r="R4910" s="5"/>
    </row>
    <row r="4911" spans="13:18" x14ac:dyDescent="0.35">
      <c r="M4911" s="5"/>
      <c r="N4911" s="5"/>
      <c r="Q4911" s="5"/>
      <c r="R4911" s="5"/>
    </row>
    <row r="4912" spans="13:18" x14ac:dyDescent="0.35">
      <c r="M4912" s="5"/>
      <c r="N4912" s="5"/>
      <c r="Q4912" s="5"/>
      <c r="R4912" s="5"/>
    </row>
    <row r="4913" spans="13:18" x14ac:dyDescent="0.35">
      <c r="M4913" s="5"/>
      <c r="N4913" s="5"/>
      <c r="Q4913" s="5"/>
      <c r="R4913" s="5"/>
    </row>
    <row r="4914" spans="13:18" x14ac:dyDescent="0.35">
      <c r="M4914" s="5"/>
      <c r="N4914" s="5"/>
      <c r="Q4914" s="5"/>
      <c r="R4914" s="5"/>
    </row>
    <row r="4915" spans="13:18" x14ac:dyDescent="0.35">
      <c r="M4915" s="5"/>
      <c r="N4915" s="5"/>
      <c r="Q4915" s="5"/>
      <c r="R4915" s="5"/>
    </row>
    <row r="4916" spans="13:18" x14ac:dyDescent="0.35">
      <c r="M4916" s="5"/>
      <c r="N4916" s="5"/>
      <c r="Q4916" s="5"/>
      <c r="R4916" s="5"/>
    </row>
    <row r="4917" spans="13:18" x14ac:dyDescent="0.35">
      <c r="M4917" s="5"/>
      <c r="N4917" s="5"/>
      <c r="Q4917" s="5"/>
      <c r="R4917" s="5"/>
    </row>
    <row r="4918" spans="13:18" x14ac:dyDescent="0.35">
      <c r="M4918" s="5"/>
      <c r="N4918" s="5"/>
      <c r="Q4918" s="5"/>
      <c r="R4918" s="5"/>
    </row>
    <row r="4919" spans="13:18" x14ac:dyDescent="0.35">
      <c r="M4919" s="5"/>
      <c r="N4919" s="5"/>
      <c r="Q4919" s="5"/>
      <c r="R4919" s="5"/>
    </row>
    <row r="4920" spans="13:18" x14ac:dyDescent="0.35">
      <c r="M4920" s="5"/>
      <c r="N4920" s="5"/>
      <c r="Q4920" s="5"/>
      <c r="R4920" s="5"/>
    </row>
    <row r="4921" spans="13:18" x14ac:dyDescent="0.35">
      <c r="M4921" s="5"/>
      <c r="N4921" s="5"/>
      <c r="Q4921" s="5"/>
      <c r="R4921" s="5"/>
    </row>
    <row r="4922" spans="13:18" x14ac:dyDescent="0.35">
      <c r="M4922" s="5"/>
      <c r="N4922" s="5"/>
      <c r="Q4922" s="5"/>
      <c r="R4922" s="5"/>
    </row>
    <row r="4923" spans="13:18" x14ac:dyDescent="0.35">
      <c r="M4923" s="5"/>
      <c r="N4923" s="5"/>
      <c r="Q4923" s="5"/>
      <c r="R4923" s="5"/>
    </row>
    <row r="4924" spans="13:18" x14ac:dyDescent="0.35">
      <c r="M4924" s="5"/>
      <c r="N4924" s="5"/>
      <c r="Q4924" s="5"/>
      <c r="R4924" s="5"/>
    </row>
    <row r="4925" spans="13:18" x14ac:dyDescent="0.35">
      <c r="M4925" s="5"/>
      <c r="N4925" s="5"/>
      <c r="Q4925" s="5"/>
      <c r="R4925" s="5"/>
    </row>
    <row r="4926" spans="13:18" x14ac:dyDescent="0.35">
      <c r="M4926" s="5"/>
      <c r="N4926" s="5"/>
      <c r="Q4926" s="5"/>
      <c r="R4926" s="5"/>
    </row>
    <row r="4927" spans="13:18" x14ac:dyDescent="0.35">
      <c r="M4927" s="5"/>
      <c r="N4927" s="5"/>
      <c r="Q4927" s="5"/>
      <c r="R4927" s="5"/>
    </row>
    <row r="4928" spans="13:18" x14ac:dyDescent="0.35">
      <c r="M4928" s="5"/>
      <c r="N4928" s="5"/>
      <c r="Q4928" s="5"/>
      <c r="R4928" s="5"/>
    </row>
    <row r="4929" spans="13:18" x14ac:dyDescent="0.35">
      <c r="M4929" s="5"/>
      <c r="N4929" s="5"/>
      <c r="Q4929" s="5"/>
      <c r="R4929" s="5"/>
    </row>
    <row r="4930" spans="13:18" x14ac:dyDescent="0.35">
      <c r="M4930" s="5"/>
      <c r="N4930" s="5"/>
      <c r="Q4930" s="5"/>
      <c r="R4930" s="5"/>
    </row>
    <row r="4931" spans="13:18" x14ac:dyDescent="0.35">
      <c r="M4931" s="5"/>
      <c r="N4931" s="5"/>
      <c r="Q4931" s="5"/>
      <c r="R4931" s="5"/>
    </row>
    <row r="4932" spans="13:18" x14ac:dyDescent="0.35">
      <c r="M4932" s="5"/>
      <c r="N4932" s="5"/>
      <c r="Q4932" s="5"/>
      <c r="R4932" s="5"/>
    </row>
    <row r="4933" spans="13:18" x14ac:dyDescent="0.35">
      <c r="M4933" s="5"/>
      <c r="N4933" s="5"/>
      <c r="Q4933" s="5"/>
      <c r="R4933" s="5"/>
    </row>
    <row r="4934" spans="13:18" x14ac:dyDescent="0.35">
      <c r="M4934" s="5"/>
      <c r="N4934" s="5"/>
      <c r="Q4934" s="5"/>
      <c r="R4934" s="5"/>
    </row>
    <row r="4935" spans="13:18" x14ac:dyDescent="0.35">
      <c r="M4935" s="5"/>
      <c r="N4935" s="5"/>
      <c r="Q4935" s="5"/>
      <c r="R4935" s="5"/>
    </row>
    <row r="4936" spans="13:18" x14ac:dyDescent="0.35">
      <c r="M4936" s="5"/>
      <c r="N4936" s="5"/>
      <c r="Q4936" s="5"/>
      <c r="R4936" s="5"/>
    </row>
    <row r="4937" spans="13:18" x14ac:dyDescent="0.35">
      <c r="M4937" s="5"/>
      <c r="N4937" s="5"/>
      <c r="Q4937" s="5"/>
      <c r="R4937" s="5"/>
    </row>
    <row r="4938" spans="13:18" x14ac:dyDescent="0.35">
      <c r="M4938" s="5"/>
      <c r="N4938" s="5"/>
      <c r="Q4938" s="5"/>
      <c r="R4938" s="5"/>
    </row>
    <row r="4939" spans="13:18" x14ac:dyDescent="0.35">
      <c r="M4939" s="5"/>
      <c r="N4939" s="5"/>
      <c r="Q4939" s="5"/>
      <c r="R4939" s="5"/>
    </row>
    <row r="4940" spans="13:18" x14ac:dyDescent="0.35">
      <c r="M4940" s="5"/>
      <c r="N4940" s="5"/>
      <c r="Q4940" s="5"/>
      <c r="R4940" s="5"/>
    </row>
    <row r="4941" spans="13:18" x14ac:dyDescent="0.35">
      <c r="M4941" s="5"/>
      <c r="N4941" s="5"/>
      <c r="Q4941" s="5"/>
      <c r="R4941" s="5"/>
    </row>
    <row r="4942" spans="13:18" x14ac:dyDescent="0.35">
      <c r="M4942" s="5"/>
      <c r="N4942" s="5"/>
      <c r="Q4942" s="5"/>
      <c r="R4942" s="5"/>
    </row>
    <row r="4943" spans="13:18" x14ac:dyDescent="0.35">
      <c r="M4943" s="5"/>
      <c r="N4943" s="5"/>
      <c r="Q4943" s="5"/>
      <c r="R4943" s="5"/>
    </row>
    <row r="4944" spans="13:18" x14ac:dyDescent="0.35">
      <c r="M4944" s="5"/>
      <c r="N4944" s="5"/>
      <c r="Q4944" s="5"/>
      <c r="R4944" s="5"/>
    </row>
    <row r="4945" spans="13:18" x14ac:dyDescent="0.35">
      <c r="M4945" s="5"/>
      <c r="N4945" s="5"/>
      <c r="Q4945" s="5"/>
      <c r="R4945" s="5"/>
    </row>
    <row r="4946" spans="13:18" x14ac:dyDescent="0.35">
      <c r="M4946" s="5"/>
      <c r="N4946" s="5"/>
      <c r="Q4946" s="5"/>
      <c r="R4946" s="5"/>
    </row>
    <row r="4947" spans="13:18" x14ac:dyDescent="0.35">
      <c r="M4947" s="5"/>
      <c r="N4947" s="5"/>
      <c r="Q4947" s="5"/>
      <c r="R4947" s="5"/>
    </row>
    <row r="4948" spans="13:18" x14ac:dyDescent="0.35">
      <c r="M4948" s="5"/>
      <c r="N4948" s="5"/>
      <c r="Q4948" s="5"/>
      <c r="R4948" s="5"/>
    </row>
    <row r="4949" spans="13:18" x14ac:dyDescent="0.35">
      <c r="M4949" s="5"/>
      <c r="N4949" s="5"/>
      <c r="Q4949" s="5"/>
      <c r="R4949" s="5"/>
    </row>
    <row r="4950" spans="13:18" x14ac:dyDescent="0.35">
      <c r="M4950" s="5"/>
      <c r="N4950" s="5"/>
      <c r="Q4950" s="5"/>
      <c r="R4950" s="5"/>
    </row>
    <row r="4951" spans="13:18" x14ac:dyDescent="0.35">
      <c r="M4951" s="5"/>
      <c r="N4951" s="5"/>
      <c r="Q4951" s="5"/>
      <c r="R4951" s="5"/>
    </row>
    <row r="4952" spans="13:18" x14ac:dyDescent="0.35">
      <c r="M4952" s="5"/>
      <c r="N4952" s="5"/>
      <c r="Q4952" s="5"/>
      <c r="R4952" s="5"/>
    </row>
    <row r="4953" spans="13:18" x14ac:dyDescent="0.35">
      <c r="M4953" s="5"/>
      <c r="N4953" s="5"/>
      <c r="Q4953" s="5"/>
      <c r="R4953" s="5"/>
    </row>
    <row r="4954" spans="13:18" x14ac:dyDescent="0.35">
      <c r="M4954" s="5"/>
      <c r="N4954" s="5"/>
      <c r="Q4954" s="5"/>
      <c r="R4954" s="5"/>
    </row>
    <row r="4955" spans="13:18" x14ac:dyDescent="0.35">
      <c r="M4955" s="5"/>
      <c r="N4955" s="5"/>
      <c r="Q4955" s="5"/>
      <c r="R4955" s="5"/>
    </row>
    <row r="4956" spans="13:18" x14ac:dyDescent="0.35">
      <c r="M4956" s="5"/>
      <c r="N4956" s="5"/>
      <c r="Q4956" s="5"/>
      <c r="R4956" s="5"/>
    </row>
    <row r="4957" spans="13:18" x14ac:dyDescent="0.35">
      <c r="M4957" s="5"/>
      <c r="N4957" s="5"/>
      <c r="Q4957" s="5"/>
      <c r="R4957" s="5"/>
    </row>
    <row r="4958" spans="13:18" x14ac:dyDescent="0.35">
      <c r="M4958" s="5"/>
      <c r="N4958" s="5"/>
      <c r="Q4958" s="5"/>
      <c r="R4958" s="5"/>
    </row>
    <row r="4959" spans="13:18" x14ac:dyDescent="0.35">
      <c r="M4959" s="5"/>
      <c r="N4959" s="5"/>
      <c r="Q4959" s="5"/>
      <c r="R4959" s="5"/>
    </row>
    <row r="4960" spans="13:18" x14ac:dyDescent="0.35">
      <c r="M4960" s="5"/>
      <c r="N4960" s="5"/>
      <c r="Q4960" s="5"/>
      <c r="R4960" s="5"/>
    </row>
    <row r="4961" spans="13:18" x14ac:dyDescent="0.35">
      <c r="M4961" s="5"/>
      <c r="N4961" s="5"/>
      <c r="Q4961" s="5"/>
      <c r="R4961" s="5"/>
    </row>
    <row r="4962" spans="13:18" x14ac:dyDescent="0.35">
      <c r="M4962" s="5"/>
      <c r="N4962" s="5"/>
      <c r="Q4962" s="5"/>
      <c r="R4962" s="5"/>
    </row>
    <row r="4963" spans="13:18" x14ac:dyDescent="0.35">
      <c r="M4963" s="5"/>
      <c r="N4963" s="5"/>
      <c r="Q4963" s="5"/>
      <c r="R4963" s="5"/>
    </row>
    <row r="4964" spans="13:18" x14ac:dyDescent="0.35">
      <c r="M4964" s="5"/>
      <c r="N4964" s="5"/>
      <c r="Q4964" s="5"/>
      <c r="R4964" s="5"/>
    </row>
    <row r="4965" spans="13:18" x14ac:dyDescent="0.35">
      <c r="M4965" s="5"/>
      <c r="N4965" s="5"/>
      <c r="Q4965" s="5"/>
      <c r="R4965" s="5"/>
    </row>
    <row r="4966" spans="13:18" x14ac:dyDescent="0.35">
      <c r="M4966" s="5"/>
      <c r="N4966" s="5"/>
      <c r="Q4966" s="5"/>
      <c r="R4966" s="5"/>
    </row>
    <row r="4967" spans="13:18" x14ac:dyDescent="0.35">
      <c r="M4967" s="5"/>
      <c r="N4967" s="5"/>
      <c r="Q4967" s="5"/>
      <c r="R4967" s="5"/>
    </row>
    <row r="4968" spans="13:18" x14ac:dyDescent="0.35">
      <c r="M4968" s="5"/>
      <c r="N4968" s="5"/>
      <c r="Q4968" s="5"/>
      <c r="R4968" s="5"/>
    </row>
    <row r="4969" spans="13:18" x14ac:dyDescent="0.35">
      <c r="M4969" s="5"/>
      <c r="N4969" s="5"/>
      <c r="Q4969" s="5"/>
      <c r="R4969" s="5"/>
    </row>
    <row r="4970" spans="13:18" x14ac:dyDescent="0.35">
      <c r="M4970" s="5"/>
      <c r="N4970" s="5"/>
      <c r="Q4970" s="5"/>
      <c r="R4970" s="5"/>
    </row>
    <row r="4971" spans="13:18" x14ac:dyDescent="0.35">
      <c r="M4971" s="5"/>
      <c r="N4971" s="5"/>
      <c r="Q4971" s="5"/>
      <c r="R4971" s="5"/>
    </row>
    <row r="4972" spans="13:18" x14ac:dyDescent="0.35">
      <c r="M4972" s="5"/>
      <c r="N4972" s="5"/>
      <c r="Q4972" s="5"/>
      <c r="R4972" s="5"/>
    </row>
    <row r="4973" spans="13:18" x14ac:dyDescent="0.35">
      <c r="M4973" s="5"/>
      <c r="N4973" s="5"/>
      <c r="Q4973" s="5"/>
      <c r="R4973" s="5"/>
    </row>
    <row r="4974" spans="13:18" x14ac:dyDescent="0.35">
      <c r="M4974" s="5"/>
      <c r="N4974" s="5"/>
      <c r="Q4974" s="5"/>
      <c r="R4974" s="5"/>
    </row>
    <row r="4975" spans="13:18" x14ac:dyDescent="0.35">
      <c r="M4975" s="5"/>
      <c r="N4975" s="5"/>
      <c r="Q4975" s="5"/>
      <c r="R4975" s="5"/>
    </row>
    <row r="4976" spans="13:18" x14ac:dyDescent="0.35">
      <c r="M4976" s="5"/>
      <c r="N4976" s="5"/>
      <c r="Q4976" s="5"/>
      <c r="R4976" s="5"/>
    </row>
    <row r="4977" spans="13:18" x14ac:dyDescent="0.35">
      <c r="M4977" s="5"/>
      <c r="N4977" s="5"/>
      <c r="Q4977" s="5"/>
      <c r="R4977" s="5"/>
    </row>
    <row r="4978" spans="13:18" x14ac:dyDescent="0.35">
      <c r="M4978" s="5"/>
      <c r="N4978" s="5"/>
      <c r="Q4978" s="5"/>
      <c r="R4978" s="5"/>
    </row>
    <row r="4979" spans="13:18" x14ac:dyDescent="0.35">
      <c r="M4979" s="5"/>
      <c r="N4979" s="5"/>
      <c r="Q4979" s="5"/>
      <c r="R4979" s="5"/>
    </row>
    <row r="4980" spans="13:18" x14ac:dyDescent="0.35">
      <c r="M4980" s="5"/>
      <c r="N4980" s="5"/>
      <c r="Q4980" s="5"/>
      <c r="R4980" s="5"/>
    </row>
    <row r="4981" spans="13:18" x14ac:dyDescent="0.35">
      <c r="M4981" s="5"/>
      <c r="N4981" s="5"/>
      <c r="Q4981" s="5"/>
      <c r="R4981" s="5"/>
    </row>
    <row r="4982" spans="13:18" x14ac:dyDescent="0.35">
      <c r="M4982" s="5"/>
      <c r="N4982" s="5"/>
      <c r="Q4982" s="5"/>
      <c r="R4982" s="5"/>
    </row>
    <row r="4983" spans="13:18" x14ac:dyDescent="0.35">
      <c r="M4983" s="5"/>
      <c r="N4983" s="5"/>
      <c r="Q4983" s="5"/>
      <c r="R4983" s="5"/>
    </row>
    <row r="4984" spans="13:18" x14ac:dyDescent="0.35">
      <c r="M4984" s="5"/>
      <c r="N4984" s="5"/>
      <c r="Q4984" s="5"/>
      <c r="R4984" s="5"/>
    </row>
    <row r="4985" spans="13:18" x14ac:dyDescent="0.35">
      <c r="M4985" s="5"/>
      <c r="N4985" s="5"/>
      <c r="Q4985" s="5"/>
      <c r="R4985" s="5"/>
    </row>
    <row r="4986" spans="13:18" x14ac:dyDescent="0.35">
      <c r="M4986" s="5"/>
      <c r="N4986" s="5"/>
      <c r="Q4986" s="5"/>
      <c r="R4986" s="5"/>
    </row>
    <row r="4987" spans="13:18" x14ac:dyDescent="0.35">
      <c r="M4987" s="5"/>
      <c r="N4987" s="5"/>
      <c r="Q4987" s="5"/>
      <c r="R4987" s="5"/>
    </row>
    <row r="4988" spans="13:18" x14ac:dyDescent="0.35">
      <c r="M4988" s="5"/>
      <c r="N4988" s="5"/>
      <c r="Q4988" s="5"/>
      <c r="R4988" s="5"/>
    </row>
    <row r="4989" spans="13:18" x14ac:dyDescent="0.35">
      <c r="M4989" s="5"/>
      <c r="N4989" s="5"/>
      <c r="Q4989" s="5"/>
      <c r="R4989" s="5"/>
    </row>
    <row r="4990" spans="13:18" x14ac:dyDescent="0.35">
      <c r="M4990" s="5"/>
      <c r="N4990" s="5"/>
      <c r="Q4990" s="5"/>
      <c r="R4990" s="5"/>
    </row>
    <row r="4991" spans="13:18" x14ac:dyDescent="0.35">
      <c r="M4991" s="5"/>
      <c r="N4991" s="5"/>
      <c r="Q4991" s="5"/>
      <c r="R4991" s="5"/>
    </row>
    <row r="4992" spans="13:18" x14ac:dyDescent="0.35">
      <c r="M4992" s="5"/>
      <c r="N4992" s="5"/>
      <c r="Q4992" s="5"/>
      <c r="R4992" s="5"/>
    </row>
    <row r="4993" spans="13:18" x14ac:dyDescent="0.35">
      <c r="M4993" s="5"/>
      <c r="N4993" s="5"/>
      <c r="Q4993" s="5"/>
      <c r="R4993" s="5"/>
    </row>
    <row r="4994" spans="13:18" x14ac:dyDescent="0.35">
      <c r="M4994" s="5"/>
      <c r="N4994" s="5"/>
      <c r="Q4994" s="5"/>
      <c r="R4994" s="5"/>
    </row>
    <row r="4995" spans="13:18" x14ac:dyDescent="0.35">
      <c r="M4995" s="5"/>
      <c r="N4995" s="5"/>
      <c r="Q4995" s="5"/>
      <c r="R4995" s="5"/>
    </row>
    <row r="4996" spans="13:18" x14ac:dyDescent="0.35">
      <c r="M4996" s="5"/>
      <c r="N4996" s="5"/>
      <c r="Q4996" s="5"/>
      <c r="R4996" s="5"/>
    </row>
    <row r="4997" spans="13:18" x14ac:dyDescent="0.35">
      <c r="M4997" s="5"/>
      <c r="N4997" s="5"/>
      <c r="Q4997" s="5"/>
      <c r="R4997" s="5"/>
    </row>
    <row r="4998" spans="13:18" x14ac:dyDescent="0.35">
      <c r="M4998" s="5"/>
      <c r="N4998" s="5"/>
      <c r="Q4998" s="5"/>
      <c r="R4998" s="5"/>
    </row>
    <row r="4999" spans="13:18" x14ac:dyDescent="0.35">
      <c r="M4999" s="5"/>
      <c r="N4999" s="5"/>
      <c r="Q4999" s="5"/>
      <c r="R4999" s="5"/>
    </row>
    <row r="5000" spans="13:18" x14ac:dyDescent="0.35">
      <c r="M5000" s="5"/>
      <c r="N5000" s="5"/>
      <c r="Q5000" s="5"/>
      <c r="R5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sqref="A1:J1048576"/>
    </sheetView>
  </sheetViews>
  <sheetFormatPr defaultRowHeight="14.5" x14ac:dyDescent="0.35"/>
  <cols>
    <col min="1" max="1" width="14.453125" customWidth="1"/>
    <col min="2" max="2" width="10.81640625" customWidth="1"/>
    <col min="3" max="3" width="11" customWidth="1"/>
    <col min="4" max="5" width="10.7265625" customWidth="1"/>
    <col min="6" max="6" width="9.81640625" customWidth="1"/>
    <col min="7" max="7" width="13.26953125" customWidth="1"/>
    <col min="8" max="8" width="13.1796875" customWidth="1"/>
    <col min="9" max="9" width="18.54296875" customWidth="1"/>
  </cols>
  <sheetData>
    <row r="1" spans="1:10" ht="15" thickBot="1" x14ac:dyDescent="0.4">
      <c r="A1" s="1" t="s">
        <v>32</v>
      </c>
      <c r="B1" s="8" t="s">
        <v>33</v>
      </c>
      <c r="C1" s="8" t="s">
        <v>34</v>
      </c>
      <c r="D1" s="8" t="s">
        <v>35</v>
      </c>
      <c r="E1" s="8" t="s">
        <v>2</v>
      </c>
      <c r="F1" s="8" t="s">
        <v>36</v>
      </c>
      <c r="G1" s="8" t="s">
        <v>37</v>
      </c>
      <c r="H1" s="8" t="s">
        <v>38</v>
      </c>
      <c r="I1" s="9" t="s">
        <v>39</v>
      </c>
      <c r="J1" s="16" t="s">
        <v>54</v>
      </c>
    </row>
    <row r="2" spans="1:10" x14ac:dyDescent="0.35">
      <c r="A2">
        <v>1</v>
      </c>
      <c r="B2" s="17">
        <v>1</v>
      </c>
      <c r="C2" s="17">
        <v>0</v>
      </c>
      <c r="D2" s="17">
        <v>4</v>
      </c>
      <c r="E2" s="19">
        <v>1</v>
      </c>
      <c r="F2" s="17">
        <v>1</v>
      </c>
      <c r="G2" s="17">
        <v>45</v>
      </c>
      <c r="H2" s="17" t="s">
        <v>42</v>
      </c>
      <c r="J2" s="10">
        <v>30.017477546080045</v>
      </c>
    </row>
    <row r="3" spans="1:10" x14ac:dyDescent="0.35">
      <c r="A3">
        <v>2</v>
      </c>
      <c r="B3" s="17">
        <v>2</v>
      </c>
      <c r="C3" s="17">
        <v>0</v>
      </c>
      <c r="D3" s="17">
        <v>4</v>
      </c>
      <c r="E3" s="19">
        <v>1</v>
      </c>
      <c r="F3" s="17">
        <v>2</v>
      </c>
      <c r="G3" s="17">
        <f>45+90</f>
        <v>135</v>
      </c>
      <c r="H3" s="17" t="s">
        <v>42</v>
      </c>
      <c r="J3" s="10">
        <v>-13.719981563800047</v>
      </c>
    </row>
    <row r="4" spans="1:10" x14ac:dyDescent="0.35">
      <c r="A4">
        <v>3</v>
      </c>
      <c r="B4" s="17">
        <v>3</v>
      </c>
      <c r="C4" s="17">
        <v>0</v>
      </c>
      <c r="D4" s="17">
        <v>4</v>
      </c>
      <c r="E4" s="19">
        <v>1</v>
      </c>
      <c r="F4" s="17">
        <v>3</v>
      </c>
      <c r="G4" s="17">
        <f>G3+90</f>
        <v>225</v>
      </c>
      <c r="H4" s="17" t="s">
        <v>42</v>
      </c>
      <c r="J4" s="10">
        <v>5.4919668903203274</v>
      </c>
    </row>
    <row r="5" spans="1:10" x14ac:dyDescent="0.35">
      <c r="A5">
        <v>4</v>
      </c>
      <c r="B5" s="17">
        <v>4</v>
      </c>
      <c r="C5" s="17">
        <v>0</v>
      </c>
      <c r="D5" s="17">
        <v>4</v>
      </c>
      <c r="E5" s="19">
        <v>1</v>
      </c>
      <c r="F5" s="17">
        <v>4</v>
      </c>
      <c r="G5" s="17">
        <f>G4+90</f>
        <v>315</v>
      </c>
      <c r="H5" s="17" t="s">
        <v>42</v>
      </c>
      <c r="J5" s="10">
        <v>-15.470481033799388</v>
      </c>
    </row>
    <row r="6" spans="1:10" x14ac:dyDescent="0.35">
      <c r="A6">
        <v>5</v>
      </c>
      <c r="B6" s="15">
        <v>5</v>
      </c>
      <c r="C6" s="15">
        <v>0</v>
      </c>
      <c r="D6" s="15">
        <v>4</v>
      </c>
      <c r="E6" s="19">
        <v>1</v>
      </c>
      <c r="F6" s="15">
        <v>5</v>
      </c>
      <c r="G6" s="15">
        <f>G5+90</f>
        <v>405</v>
      </c>
      <c r="H6" s="15" t="s">
        <v>42</v>
      </c>
      <c r="J6" s="10">
        <v>6.5848840633598229</v>
      </c>
    </row>
    <row r="7" spans="1:10" x14ac:dyDescent="0.35">
      <c r="A7">
        <v>6</v>
      </c>
      <c r="B7" s="11">
        <v>6</v>
      </c>
      <c r="C7" s="11">
        <v>0</v>
      </c>
      <c r="D7" s="11">
        <v>26</v>
      </c>
      <c r="E7" s="19">
        <v>1</v>
      </c>
      <c r="F7" s="11">
        <v>1</v>
      </c>
      <c r="G7" s="11">
        <v>45</v>
      </c>
      <c r="H7" s="11" t="s">
        <v>42</v>
      </c>
      <c r="J7" s="10">
        <v>-19.099307144399972</v>
      </c>
    </row>
    <row r="8" spans="1:10" x14ac:dyDescent="0.35">
      <c r="A8">
        <v>7</v>
      </c>
      <c r="B8" s="11">
        <v>7</v>
      </c>
      <c r="C8" s="11">
        <v>0</v>
      </c>
      <c r="D8" s="11">
        <v>26</v>
      </c>
      <c r="E8" s="19">
        <v>1</v>
      </c>
      <c r="F8" s="11">
        <v>2</v>
      </c>
      <c r="G8" s="11">
        <v>135</v>
      </c>
      <c r="H8" s="11" t="s">
        <v>42</v>
      </c>
      <c r="J8" s="10">
        <v>0.90367661936079458</v>
      </c>
    </row>
    <row r="9" spans="1:10" x14ac:dyDescent="0.35">
      <c r="A9">
        <v>8</v>
      </c>
      <c r="B9" s="11">
        <v>8</v>
      </c>
      <c r="C9" s="11">
        <v>0</v>
      </c>
      <c r="D9" s="11">
        <v>26</v>
      </c>
      <c r="E9" s="19">
        <v>1</v>
      </c>
      <c r="F9" s="11">
        <v>3</v>
      </c>
      <c r="G9" s="11">
        <v>225</v>
      </c>
      <c r="H9" s="11" t="s">
        <v>42</v>
      </c>
      <c r="J9" s="10">
        <v>-19.68552092039954</v>
      </c>
    </row>
    <row r="10" spans="1:10" x14ac:dyDescent="0.35">
      <c r="A10">
        <v>9</v>
      </c>
      <c r="B10" s="11">
        <v>9</v>
      </c>
      <c r="C10" s="11">
        <v>0</v>
      </c>
      <c r="D10" s="11">
        <v>26</v>
      </c>
      <c r="E10" s="19">
        <v>1</v>
      </c>
      <c r="F10" s="11">
        <v>4</v>
      </c>
      <c r="G10" s="11">
        <v>315</v>
      </c>
      <c r="H10" s="11" t="s">
        <v>42</v>
      </c>
      <c r="I10" t="s">
        <v>40</v>
      </c>
      <c r="J10" s="10">
        <v>0.26116884223984016</v>
      </c>
    </row>
    <row r="11" spans="1:10" x14ac:dyDescent="0.35">
      <c r="A11">
        <v>10</v>
      </c>
      <c r="B11" s="11">
        <v>10</v>
      </c>
      <c r="C11" s="11">
        <v>0</v>
      </c>
      <c r="D11" s="11">
        <v>26</v>
      </c>
      <c r="E11" s="19">
        <v>1</v>
      </c>
      <c r="F11" s="11">
        <v>5</v>
      </c>
      <c r="G11" s="11">
        <v>405</v>
      </c>
      <c r="H11" s="11" t="s">
        <v>42</v>
      </c>
      <c r="I11" t="s">
        <v>40</v>
      </c>
      <c r="J11" s="10">
        <v>0.17942485024013877</v>
      </c>
    </row>
    <row r="12" spans="1:10" x14ac:dyDescent="0.35">
      <c r="A12">
        <v>11</v>
      </c>
      <c r="B12" s="11">
        <v>11</v>
      </c>
      <c r="C12" s="11">
        <v>0</v>
      </c>
      <c r="D12" s="11">
        <v>283</v>
      </c>
      <c r="E12" s="17">
        <v>2</v>
      </c>
      <c r="F12" s="11">
        <v>1</v>
      </c>
      <c r="G12" s="11">
        <v>45</v>
      </c>
      <c r="H12" s="11" t="s">
        <v>42</v>
      </c>
      <c r="J12" s="10">
        <v>2.8042244333601047</v>
      </c>
    </row>
    <row r="13" spans="1:10" x14ac:dyDescent="0.35">
      <c r="A13">
        <v>12</v>
      </c>
      <c r="B13" s="11">
        <v>12</v>
      </c>
      <c r="C13" s="11">
        <v>0</v>
      </c>
      <c r="D13" s="11">
        <v>283</v>
      </c>
      <c r="E13" s="17">
        <v>2</v>
      </c>
      <c r="F13" s="11">
        <v>2</v>
      </c>
      <c r="G13" s="11">
        <v>135</v>
      </c>
      <c r="H13" s="11" t="s">
        <v>42</v>
      </c>
      <c r="J13" s="10">
        <v>-9.2590575655995053</v>
      </c>
    </row>
    <row r="14" spans="1:10" x14ac:dyDescent="0.35">
      <c r="A14">
        <v>13</v>
      </c>
      <c r="B14" s="11">
        <v>13</v>
      </c>
      <c r="C14" s="11">
        <v>0</v>
      </c>
      <c r="D14" s="11">
        <v>283</v>
      </c>
      <c r="E14" s="17">
        <v>2</v>
      </c>
      <c r="F14" s="11">
        <v>3</v>
      </c>
      <c r="G14" s="11">
        <v>225</v>
      </c>
      <c r="H14" s="11" t="s">
        <v>42</v>
      </c>
      <c r="J14" s="10">
        <v>50.766009147680052</v>
      </c>
    </row>
    <row r="15" spans="1:10" x14ac:dyDescent="0.35">
      <c r="A15">
        <v>14</v>
      </c>
      <c r="B15" s="11">
        <v>14</v>
      </c>
      <c r="C15" s="11">
        <v>0</v>
      </c>
      <c r="D15" s="11">
        <v>283</v>
      </c>
      <c r="E15" s="17">
        <v>2</v>
      </c>
      <c r="F15" s="11">
        <v>4</v>
      </c>
      <c r="G15" s="11">
        <v>315</v>
      </c>
      <c r="H15" s="11" t="s">
        <v>42</v>
      </c>
      <c r="J15" s="10">
        <v>-16.559047448399724</v>
      </c>
    </row>
    <row r="16" spans="1:10" x14ac:dyDescent="0.35">
      <c r="A16">
        <v>14</v>
      </c>
      <c r="B16" s="11">
        <v>14</v>
      </c>
      <c r="C16" s="11">
        <v>0</v>
      </c>
      <c r="D16" s="11">
        <v>283</v>
      </c>
      <c r="E16" s="17">
        <v>2</v>
      </c>
      <c r="F16" s="11">
        <v>4</v>
      </c>
      <c r="G16" s="11">
        <v>315</v>
      </c>
      <c r="H16" s="11" t="s">
        <v>42</v>
      </c>
      <c r="I16" s="12" t="s">
        <v>41</v>
      </c>
      <c r="J16" s="10">
        <v>-17.33659488739977</v>
      </c>
    </row>
    <row r="17" spans="1:10" x14ac:dyDescent="0.35">
      <c r="A17">
        <v>15</v>
      </c>
      <c r="B17" s="11">
        <v>15</v>
      </c>
      <c r="C17" s="11">
        <v>0</v>
      </c>
      <c r="D17" s="11">
        <v>283</v>
      </c>
      <c r="E17" s="17">
        <v>2</v>
      </c>
      <c r="F17" s="11">
        <v>5</v>
      </c>
      <c r="G17" s="11">
        <v>405</v>
      </c>
      <c r="H17" s="11" t="s">
        <v>42</v>
      </c>
      <c r="I17" t="s">
        <v>40</v>
      </c>
      <c r="J17" s="10">
        <v>-5.3162237319193082</v>
      </c>
    </row>
    <row r="18" spans="1:10" x14ac:dyDescent="0.35">
      <c r="A18">
        <v>16</v>
      </c>
      <c r="B18" s="11">
        <v>16</v>
      </c>
      <c r="C18" s="11">
        <v>1</v>
      </c>
      <c r="D18" s="11">
        <v>4</v>
      </c>
      <c r="E18" s="19">
        <v>1</v>
      </c>
      <c r="F18" s="11">
        <v>1</v>
      </c>
      <c r="G18" s="11">
        <v>45</v>
      </c>
      <c r="H18" s="11" t="s">
        <v>42</v>
      </c>
      <c r="J18" s="10">
        <v>175.78110630960009</v>
      </c>
    </row>
    <row r="19" spans="1:10" x14ac:dyDescent="0.35">
      <c r="A19">
        <v>17</v>
      </c>
      <c r="B19" s="11">
        <v>21</v>
      </c>
      <c r="C19" s="11">
        <v>1</v>
      </c>
      <c r="D19" s="11">
        <v>26</v>
      </c>
      <c r="E19" s="19">
        <v>1</v>
      </c>
      <c r="F19" s="11">
        <v>1</v>
      </c>
      <c r="G19" s="11">
        <v>45</v>
      </c>
      <c r="H19" s="11" t="s">
        <v>42</v>
      </c>
      <c r="J19" s="10">
        <v>396.72334218496007</v>
      </c>
    </row>
    <row r="20" spans="1:10" x14ac:dyDescent="0.35">
      <c r="A20">
        <v>18</v>
      </c>
      <c r="B20" s="11">
        <v>26</v>
      </c>
      <c r="C20" s="11">
        <v>1</v>
      </c>
      <c r="D20" s="11">
        <v>299</v>
      </c>
      <c r="E20" s="17">
        <v>2</v>
      </c>
      <c r="F20" s="11">
        <v>1</v>
      </c>
      <c r="G20" s="11">
        <v>45</v>
      </c>
      <c r="H20" s="11" t="s">
        <v>42</v>
      </c>
      <c r="J20" s="10">
        <v>-37.271934200399755</v>
      </c>
    </row>
    <row r="21" spans="1:10" x14ac:dyDescent="0.35">
      <c r="A21">
        <v>19</v>
      </c>
      <c r="B21" s="11">
        <v>17</v>
      </c>
      <c r="C21" s="11">
        <v>1</v>
      </c>
      <c r="D21" s="11">
        <v>4</v>
      </c>
      <c r="E21" s="19">
        <v>1</v>
      </c>
      <c r="F21" s="11">
        <v>2</v>
      </c>
      <c r="G21" s="11">
        <f>45+90</f>
        <v>135</v>
      </c>
      <c r="H21" s="11" t="s">
        <v>42</v>
      </c>
      <c r="J21" s="10">
        <v>326.64664455712045</v>
      </c>
    </row>
    <row r="22" spans="1:10" x14ac:dyDescent="0.35">
      <c r="A22">
        <v>20</v>
      </c>
      <c r="B22" s="11">
        <v>22</v>
      </c>
      <c r="C22" s="11">
        <v>1</v>
      </c>
      <c r="D22" s="11">
        <v>26</v>
      </c>
      <c r="E22" s="19">
        <v>1</v>
      </c>
      <c r="F22" s="11">
        <v>2</v>
      </c>
      <c r="G22" s="11">
        <v>135</v>
      </c>
      <c r="H22" s="11" t="s">
        <v>42</v>
      </c>
      <c r="J22" s="10">
        <v>224.73346360879987</v>
      </c>
    </row>
    <row r="23" spans="1:10" x14ac:dyDescent="0.35">
      <c r="A23">
        <v>21</v>
      </c>
      <c r="B23" s="11">
        <v>27</v>
      </c>
      <c r="C23" s="11">
        <v>1</v>
      </c>
      <c r="D23" s="11">
        <v>299</v>
      </c>
      <c r="E23" s="17">
        <v>2</v>
      </c>
      <c r="F23" s="11">
        <v>2</v>
      </c>
      <c r="G23" s="11">
        <v>135</v>
      </c>
      <c r="H23" s="11" t="s">
        <v>42</v>
      </c>
      <c r="J23" s="10">
        <v>312.43196621952029</v>
      </c>
    </row>
    <row r="24" spans="1:10" x14ac:dyDescent="0.35">
      <c r="A24">
        <v>22</v>
      </c>
      <c r="B24" s="11">
        <v>18</v>
      </c>
      <c r="C24" s="11">
        <v>1</v>
      </c>
      <c r="D24" s="11">
        <v>4</v>
      </c>
      <c r="E24" s="19">
        <v>1</v>
      </c>
      <c r="F24" s="11">
        <v>3</v>
      </c>
      <c r="G24" s="11">
        <f>G23+90</f>
        <v>225</v>
      </c>
      <c r="H24" s="11" t="s">
        <v>42</v>
      </c>
      <c r="J24" s="10">
        <v>-26.164811516799546</v>
      </c>
    </row>
    <row r="25" spans="1:10" x14ac:dyDescent="0.35">
      <c r="A25">
        <v>23</v>
      </c>
      <c r="B25" s="11">
        <v>23</v>
      </c>
      <c r="C25" s="11">
        <v>1</v>
      </c>
      <c r="D25" s="11">
        <v>26</v>
      </c>
      <c r="E25" s="19">
        <v>1</v>
      </c>
      <c r="F25" s="11">
        <v>3</v>
      </c>
      <c r="G25" s="11">
        <v>225</v>
      </c>
      <c r="H25" s="11" t="s">
        <v>42</v>
      </c>
      <c r="J25" s="10">
        <v>-27.443897408599696</v>
      </c>
    </row>
    <row r="26" spans="1:10" x14ac:dyDescent="0.35">
      <c r="A26">
        <v>24</v>
      </c>
      <c r="B26" s="11">
        <v>28</v>
      </c>
      <c r="C26" s="11">
        <v>1</v>
      </c>
      <c r="D26" s="11">
        <v>299</v>
      </c>
      <c r="E26" s="17">
        <v>2</v>
      </c>
      <c r="F26" s="11">
        <v>3</v>
      </c>
      <c r="G26" s="11">
        <v>225</v>
      </c>
      <c r="H26" s="11" t="s">
        <v>42</v>
      </c>
      <c r="J26" s="10">
        <v>79.526333847200476</v>
      </c>
    </row>
    <row r="27" spans="1:10" x14ac:dyDescent="0.35">
      <c r="A27">
        <v>25</v>
      </c>
      <c r="B27" s="11">
        <v>19</v>
      </c>
      <c r="C27" s="11">
        <v>1</v>
      </c>
      <c r="D27" s="11">
        <v>4</v>
      </c>
      <c r="E27" s="19">
        <v>1</v>
      </c>
      <c r="F27" s="11">
        <v>4</v>
      </c>
      <c r="G27" s="11">
        <f>G26+90</f>
        <v>315</v>
      </c>
      <c r="H27" s="11" t="s">
        <v>42</v>
      </c>
      <c r="J27" s="10">
        <v>-34.790295881999555</v>
      </c>
    </row>
    <row r="28" spans="1:10" x14ac:dyDescent="0.35">
      <c r="A28">
        <v>25</v>
      </c>
      <c r="B28" s="11">
        <v>19</v>
      </c>
      <c r="C28" s="11">
        <v>1</v>
      </c>
      <c r="D28" s="11">
        <v>4</v>
      </c>
      <c r="E28" s="19">
        <v>1</v>
      </c>
      <c r="F28" s="11">
        <v>4</v>
      </c>
      <c r="G28" s="11">
        <f>G27+90</f>
        <v>405</v>
      </c>
      <c r="H28" s="11" t="s">
        <v>42</v>
      </c>
      <c r="I28" s="12" t="s">
        <v>41</v>
      </c>
      <c r="J28" s="10">
        <v>-34.751214963599523</v>
      </c>
    </row>
    <row r="29" spans="1:10" x14ac:dyDescent="0.35">
      <c r="A29">
        <v>26</v>
      </c>
      <c r="B29" s="11">
        <v>24</v>
      </c>
      <c r="C29" s="11">
        <v>1</v>
      </c>
      <c r="D29" s="11">
        <v>26</v>
      </c>
      <c r="E29" s="19">
        <v>1</v>
      </c>
      <c r="F29" s="11">
        <v>4</v>
      </c>
      <c r="G29" s="11">
        <v>315</v>
      </c>
      <c r="H29" s="11" t="s">
        <v>42</v>
      </c>
      <c r="J29" s="10">
        <v>-27.877858439999727</v>
      </c>
    </row>
    <row r="30" spans="1:10" x14ac:dyDescent="0.35">
      <c r="A30">
        <v>27</v>
      </c>
      <c r="B30" s="11">
        <v>29</v>
      </c>
      <c r="C30" s="11">
        <v>1</v>
      </c>
      <c r="D30" s="11">
        <v>299</v>
      </c>
      <c r="E30" s="17">
        <v>2</v>
      </c>
      <c r="F30" s="11">
        <v>4</v>
      </c>
      <c r="G30" s="11">
        <v>315</v>
      </c>
      <c r="H30" s="11" t="s">
        <v>42</v>
      </c>
      <c r="J30" s="10">
        <v>-24.963073275999704</v>
      </c>
    </row>
    <row r="31" spans="1:10" x14ac:dyDescent="0.35">
      <c r="A31">
        <v>28</v>
      </c>
      <c r="B31" s="11">
        <v>20</v>
      </c>
      <c r="C31" s="11">
        <v>1</v>
      </c>
      <c r="D31" s="11">
        <v>4</v>
      </c>
      <c r="E31" s="19">
        <v>1</v>
      </c>
      <c r="F31" s="11">
        <v>5</v>
      </c>
      <c r="G31" s="11">
        <f>G30+90</f>
        <v>405</v>
      </c>
      <c r="H31" s="11" t="s">
        <v>42</v>
      </c>
      <c r="J31" s="10">
        <v>-32.408802416999606</v>
      </c>
    </row>
    <row r="32" spans="1:10" x14ac:dyDescent="0.35">
      <c r="A32">
        <v>29</v>
      </c>
      <c r="B32" s="11">
        <v>25</v>
      </c>
      <c r="C32" s="11">
        <v>1</v>
      </c>
      <c r="D32" s="11">
        <v>26</v>
      </c>
      <c r="E32" s="19">
        <v>1</v>
      </c>
      <c r="F32" s="11">
        <v>5</v>
      </c>
      <c r="G32" s="11">
        <v>405</v>
      </c>
      <c r="H32" s="11" t="s">
        <v>42</v>
      </c>
      <c r="J32" s="10">
        <v>-33.293008195799757</v>
      </c>
    </row>
    <row r="33" spans="1:10" x14ac:dyDescent="0.35">
      <c r="A33">
        <v>30</v>
      </c>
      <c r="B33" s="11">
        <v>30</v>
      </c>
      <c r="C33" s="11">
        <v>1</v>
      </c>
      <c r="D33" s="11">
        <v>299</v>
      </c>
      <c r="E33" s="17">
        <v>2</v>
      </c>
      <c r="F33" s="11">
        <v>5</v>
      </c>
      <c r="G33" s="11">
        <v>405</v>
      </c>
      <c r="H33" s="11" t="s">
        <v>42</v>
      </c>
      <c r="J33" s="10">
        <v>-32.526045172199247</v>
      </c>
    </row>
    <row r="34" spans="1:10" x14ac:dyDescent="0.35">
      <c r="A34">
        <v>31</v>
      </c>
      <c r="B34" s="11">
        <v>61</v>
      </c>
      <c r="C34" s="11">
        <v>3</v>
      </c>
      <c r="D34" s="11">
        <v>2</v>
      </c>
      <c r="E34" s="19">
        <v>1</v>
      </c>
      <c r="F34" s="11">
        <v>1</v>
      </c>
      <c r="G34" s="11">
        <v>45</v>
      </c>
      <c r="H34" s="11" t="s">
        <v>22</v>
      </c>
      <c r="I34" t="s">
        <v>40</v>
      </c>
      <c r="J34" s="10">
        <v>699.15255666468113</v>
      </c>
    </row>
    <row r="35" spans="1:10" x14ac:dyDescent="0.35">
      <c r="A35">
        <v>31</v>
      </c>
      <c r="B35" s="11">
        <v>61</v>
      </c>
      <c r="C35" s="11">
        <v>3</v>
      </c>
      <c r="D35" s="11">
        <v>2</v>
      </c>
      <c r="E35" s="19">
        <v>1</v>
      </c>
      <c r="F35" s="11">
        <v>1</v>
      </c>
      <c r="G35" s="11">
        <v>45</v>
      </c>
      <c r="H35" s="11" t="s">
        <v>22</v>
      </c>
      <c r="I35" s="12" t="s">
        <v>41</v>
      </c>
      <c r="J35" s="10">
        <v>699.69673661727018</v>
      </c>
    </row>
    <row r="36" spans="1:10" x14ac:dyDescent="0.35">
      <c r="A36">
        <v>32</v>
      </c>
      <c r="B36" s="11">
        <v>66</v>
      </c>
      <c r="C36" s="11">
        <v>3</v>
      </c>
      <c r="D36" s="11">
        <v>4</v>
      </c>
      <c r="E36" s="19">
        <v>1</v>
      </c>
      <c r="F36" s="11">
        <v>1</v>
      </c>
      <c r="G36" s="11">
        <v>45</v>
      </c>
      <c r="H36" s="11" t="s">
        <v>42</v>
      </c>
      <c r="J36" s="10">
        <v>296.03377789871956</v>
      </c>
    </row>
    <row r="37" spans="1:10" x14ac:dyDescent="0.35">
      <c r="A37">
        <v>32</v>
      </c>
      <c r="B37" s="11">
        <v>66</v>
      </c>
      <c r="C37" s="11">
        <v>3</v>
      </c>
      <c r="D37" s="11">
        <v>4</v>
      </c>
      <c r="E37" s="19">
        <v>1</v>
      </c>
      <c r="F37" s="11">
        <v>1</v>
      </c>
      <c r="G37" s="11">
        <v>45</v>
      </c>
      <c r="H37" s="11" t="s">
        <v>42</v>
      </c>
      <c r="J37" s="10">
        <v>296.03377789871956</v>
      </c>
    </row>
    <row r="38" spans="1:10" x14ac:dyDescent="0.35">
      <c r="A38">
        <v>33</v>
      </c>
      <c r="B38" s="11">
        <v>71</v>
      </c>
      <c r="C38" s="11">
        <v>3</v>
      </c>
      <c r="D38" s="11">
        <v>6</v>
      </c>
      <c r="E38" s="19">
        <v>1</v>
      </c>
      <c r="F38" s="11">
        <v>1</v>
      </c>
      <c r="G38" s="11">
        <v>45</v>
      </c>
      <c r="H38" s="11" t="s">
        <v>43</v>
      </c>
      <c r="J38" s="10">
        <v>347.84143317248027</v>
      </c>
    </row>
    <row r="39" spans="1:10" x14ac:dyDescent="0.35">
      <c r="A39">
        <v>34</v>
      </c>
      <c r="B39" s="11">
        <v>76</v>
      </c>
      <c r="C39" s="11">
        <v>3</v>
      </c>
      <c r="D39" s="11">
        <v>8</v>
      </c>
      <c r="E39" s="19">
        <v>1</v>
      </c>
      <c r="F39" s="11">
        <v>1</v>
      </c>
      <c r="G39" s="11">
        <v>45</v>
      </c>
      <c r="H39" s="11" t="s">
        <v>44</v>
      </c>
      <c r="J39" s="10">
        <v>183.17366186511981</v>
      </c>
    </row>
    <row r="40" spans="1:10" x14ac:dyDescent="0.35">
      <c r="A40">
        <v>35</v>
      </c>
      <c r="B40" s="11">
        <v>81</v>
      </c>
      <c r="C40" s="11">
        <v>3</v>
      </c>
      <c r="D40" s="11">
        <v>10</v>
      </c>
      <c r="E40" s="19">
        <v>1</v>
      </c>
      <c r="F40" s="11">
        <v>1</v>
      </c>
      <c r="G40" s="11">
        <v>45</v>
      </c>
      <c r="H40" s="11" t="s">
        <v>26</v>
      </c>
      <c r="J40" s="10">
        <v>398.71266548448057</v>
      </c>
    </row>
    <row r="41" spans="1:10" x14ac:dyDescent="0.35">
      <c r="A41">
        <v>36</v>
      </c>
      <c r="B41" s="11">
        <v>86</v>
      </c>
      <c r="C41" s="11">
        <v>3</v>
      </c>
      <c r="D41" s="11">
        <v>12</v>
      </c>
      <c r="E41" s="19">
        <v>1</v>
      </c>
      <c r="F41" s="11">
        <v>1</v>
      </c>
      <c r="G41" s="11">
        <v>45</v>
      </c>
      <c r="H41" s="11" t="s">
        <v>28</v>
      </c>
      <c r="J41" s="10">
        <v>271.19338979984013</v>
      </c>
    </row>
    <row r="42" spans="1:10" x14ac:dyDescent="0.35">
      <c r="A42">
        <v>37</v>
      </c>
      <c r="B42" s="11">
        <v>91</v>
      </c>
      <c r="C42" s="11">
        <v>3</v>
      </c>
      <c r="D42" s="11">
        <v>14</v>
      </c>
      <c r="E42" s="19">
        <v>1</v>
      </c>
      <c r="F42" s="11">
        <v>1</v>
      </c>
      <c r="G42" s="11">
        <v>45</v>
      </c>
      <c r="H42" s="11" t="s">
        <v>45</v>
      </c>
      <c r="J42" s="10">
        <v>374.48145573152033</v>
      </c>
    </row>
    <row r="43" spans="1:10" x14ac:dyDescent="0.35">
      <c r="A43">
        <v>37</v>
      </c>
      <c r="B43" s="11">
        <v>91</v>
      </c>
      <c r="C43" s="11">
        <v>3</v>
      </c>
      <c r="D43" s="11">
        <v>14</v>
      </c>
      <c r="E43" s="19">
        <v>1</v>
      </c>
      <c r="F43" s="11">
        <v>1</v>
      </c>
      <c r="G43" s="11">
        <v>45</v>
      </c>
      <c r="H43" s="11" t="s">
        <v>45</v>
      </c>
      <c r="J43" s="10">
        <v>374.49365019392008</v>
      </c>
    </row>
    <row r="44" spans="1:10" x14ac:dyDescent="0.35">
      <c r="A44">
        <v>38</v>
      </c>
      <c r="B44" s="11">
        <v>96</v>
      </c>
      <c r="C44" s="11">
        <v>3</v>
      </c>
      <c r="D44" s="11">
        <v>16</v>
      </c>
      <c r="E44" s="19">
        <v>1</v>
      </c>
      <c r="F44" s="11">
        <v>1</v>
      </c>
      <c r="G44" s="11">
        <v>45</v>
      </c>
      <c r="H44" s="11" t="s">
        <v>31</v>
      </c>
      <c r="J44" s="10">
        <v>538.00269280224029</v>
      </c>
    </row>
    <row r="45" spans="1:10" x14ac:dyDescent="0.35">
      <c r="A45">
        <v>39</v>
      </c>
      <c r="B45" s="11">
        <v>101</v>
      </c>
      <c r="C45" s="11">
        <v>3</v>
      </c>
      <c r="D45" s="11">
        <v>18</v>
      </c>
      <c r="E45" s="19">
        <v>1</v>
      </c>
      <c r="F45" s="11">
        <v>1</v>
      </c>
      <c r="G45" s="11">
        <v>45</v>
      </c>
      <c r="H45" s="11" t="s">
        <v>45</v>
      </c>
      <c r="J45" s="10">
        <v>653.60126699135594</v>
      </c>
    </row>
    <row r="46" spans="1:10" x14ac:dyDescent="0.35">
      <c r="A46">
        <v>40</v>
      </c>
      <c r="B46" s="11">
        <v>106</v>
      </c>
      <c r="C46" s="11">
        <v>3</v>
      </c>
      <c r="D46" s="11">
        <v>20</v>
      </c>
      <c r="E46" s="19">
        <v>1</v>
      </c>
      <c r="F46" s="11">
        <v>1</v>
      </c>
      <c r="G46" s="11">
        <v>45</v>
      </c>
      <c r="H46" s="11" t="s">
        <v>26</v>
      </c>
      <c r="J46" s="10">
        <v>574.31698886527965</v>
      </c>
    </row>
    <row r="47" spans="1:10" x14ac:dyDescent="0.35">
      <c r="A47">
        <v>41</v>
      </c>
      <c r="B47" s="11">
        <v>111</v>
      </c>
      <c r="C47" s="11">
        <v>3</v>
      </c>
      <c r="D47" s="11">
        <v>22</v>
      </c>
      <c r="E47" s="19">
        <v>1</v>
      </c>
      <c r="F47" s="11">
        <v>1</v>
      </c>
      <c r="G47" s="11">
        <v>45</v>
      </c>
      <c r="H47" s="11" t="s">
        <v>28</v>
      </c>
      <c r="J47" s="10">
        <v>454.44298458079993</v>
      </c>
    </row>
    <row r="48" spans="1:10" x14ac:dyDescent="0.35">
      <c r="A48">
        <v>42</v>
      </c>
      <c r="B48" s="11">
        <v>116</v>
      </c>
      <c r="C48" s="11">
        <v>3</v>
      </c>
      <c r="D48" s="11">
        <v>24</v>
      </c>
      <c r="E48" s="19">
        <v>1</v>
      </c>
      <c r="F48" s="11">
        <v>1</v>
      </c>
      <c r="G48" s="11">
        <v>45</v>
      </c>
      <c r="H48" s="11" t="s">
        <v>43</v>
      </c>
      <c r="J48" s="10">
        <v>597.20111700512052</v>
      </c>
    </row>
    <row r="49" spans="1:10" x14ac:dyDescent="0.35">
      <c r="A49">
        <v>43</v>
      </c>
      <c r="B49" s="11">
        <v>121</v>
      </c>
      <c r="C49" s="11">
        <v>3</v>
      </c>
      <c r="D49" s="11">
        <v>26</v>
      </c>
      <c r="E49" s="19">
        <v>1</v>
      </c>
      <c r="F49" s="11">
        <v>1</v>
      </c>
      <c r="G49" s="11">
        <v>45</v>
      </c>
      <c r="H49" s="11" t="s">
        <v>42</v>
      </c>
      <c r="J49" s="10">
        <v>375.84723552031983</v>
      </c>
    </row>
    <row r="50" spans="1:10" x14ac:dyDescent="0.35">
      <c r="A50">
        <v>43</v>
      </c>
      <c r="B50" s="11">
        <v>121</v>
      </c>
      <c r="C50" s="11">
        <v>3</v>
      </c>
      <c r="D50" s="11">
        <v>26</v>
      </c>
      <c r="E50" s="19">
        <v>1</v>
      </c>
      <c r="F50" s="11">
        <v>1</v>
      </c>
      <c r="G50" s="11">
        <v>45</v>
      </c>
      <c r="H50" s="11" t="s">
        <v>42</v>
      </c>
      <c r="J50" s="10">
        <v>375.84723552031983</v>
      </c>
    </row>
    <row r="51" spans="1:10" x14ac:dyDescent="0.35">
      <c r="A51">
        <v>44</v>
      </c>
      <c r="B51" s="11">
        <v>126</v>
      </c>
      <c r="C51" s="11">
        <v>3</v>
      </c>
      <c r="D51" s="11">
        <v>28</v>
      </c>
      <c r="E51" s="19">
        <v>1</v>
      </c>
      <c r="F51" s="11">
        <v>1</v>
      </c>
      <c r="G51" s="11">
        <v>45</v>
      </c>
      <c r="H51" s="11" t="s">
        <v>22</v>
      </c>
      <c r="J51" s="10">
        <v>297.16470119984024</v>
      </c>
    </row>
    <row r="52" spans="1:10" x14ac:dyDescent="0.35">
      <c r="A52">
        <v>45</v>
      </c>
      <c r="B52" s="11">
        <v>131</v>
      </c>
      <c r="C52" s="11">
        <v>3</v>
      </c>
      <c r="D52" s="11">
        <v>30</v>
      </c>
      <c r="E52" s="19">
        <v>1</v>
      </c>
      <c r="F52" s="11">
        <v>1</v>
      </c>
      <c r="G52" s="11">
        <v>45</v>
      </c>
      <c r="H52" s="11" t="s">
        <v>44</v>
      </c>
      <c r="J52" s="10">
        <v>604.94947841408066</v>
      </c>
    </row>
    <row r="53" spans="1:10" x14ac:dyDescent="0.35">
      <c r="A53">
        <v>46</v>
      </c>
      <c r="B53" s="11">
        <v>136</v>
      </c>
      <c r="C53" s="11">
        <v>3</v>
      </c>
      <c r="D53" s="11">
        <v>271</v>
      </c>
      <c r="E53" s="17">
        <v>2</v>
      </c>
      <c r="F53" s="11">
        <v>1</v>
      </c>
      <c r="G53" s="11">
        <v>45</v>
      </c>
      <c r="H53" s="11" t="s">
        <v>45</v>
      </c>
      <c r="J53" s="10">
        <v>-20.143766440799482</v>
      </c>
    </row>
    <row r="54" spans="1:10" x14ac:dyDescent="0.35">
      <c r="A54">
        <v>47</v>
      </c>
      <c r="B54" s="11">
        <v>141</v>
      </c>
      <c r="C54" s="11">
        <v>3</v>
      </c>
      <c r="D54" s="11">
        <v>273</v>
      </c>
      <c r="E54" s="17">
        <v>2</v>
      </c>
      <c r="F54" s="11">
        <v>1</v>
      </c>
      <c r="G54" s="11">
        <v>45</v>
      </c>
      <c r="H54" s="11" t="s">
        <v>22</v>
      </c>
      <c r="J54" s="10">
        <v>142.94766519632003</v>
      </c>
    </row>
    <row r="55" spans="1:10" x14ac:dyDescent="0.35">
      <c r="A55">
        <v>48</v>
      </c>
      <c r="B55" s="11">
        <v>146</v>
      </c>
      <c r="C55" s="11">
        <v>3</v>
      </c>
      <c r="D55" s="11">
        <v>275</v>
      </c>
      <c r="E55" s="17">
        <v>2</v>
      </c>
      <c r="F55" s="11">
        <v>1</v>
      </c>
      <c r="G55" s="11">
        <v>45</v>
      </c>
      <c r="H55" s="11" t="s">
        <v>43</v>
      </c>
      <c r="J55" s="10">
        <v>53.903750957920238</v>
      </c>
    </row>
    <row r="56" spans="1:10" x14ac:dyDescent="0.35">
      <c r="A56">
        <v>48</v>
      </c>
      <c r="B56" s="11">
        <v>146</v>
      </c>
      <c r="C56" s="11">
        <v>3</v>
      </c>
      <c r="D56" s="11">
        <v>275</v>
      </c>
      <c r="E56" s="17">
        <v>2</v>
      </c>
      <c r="F56" s="11">
        <v>1</v>
      </c>
      <c r="G56" s="11">
        <v>45</v>
      </c>
      <c r="H56" s="11" t="s">
        <v>43</v>
      </c>
      <c r="I56" s="12" t="s">
        <v>41</v>
      </c>
      <c r="J56" s="10">
        <v>54.047968122400107</v>
      </c>
    </row>
    <row r="57" spans="1:10" x14ac:dyDescent="0.35">
      <c r="A57">
        <v>49</v>
      </c>
      <c r="B57" s="11">
        <v>151</v>
      </c>
      <c r="C57" s="11">
        <v>3</v>
      </c>
      <c r="D57" s="11">
        <v>277</v>
      </c>
      <c r="E57" s="17">
        <v>2</v>
      </c>
      <c r="F57" s="11">
        <v>1</v>
      </c>
      <c r="G57" s="11">
        <v>45</v>
      </c>
      <c r="H57" s="11" t="s">
        <v>28</v>
      </c>
      <c r="J57" s="10">
        <v>866.05474438589783</v>
      </c>
    </row>
    <row r="58" spans="1:10" x14ac:dyDescent="0.35">
      <c r="A58">
        <v>50</v>
      </c>
      <c r="B58" s="11">
        <v>156</v>
      </c>
      <c r="C58" s="11">
        <v>3</v>
      </c>
      <c r="D58" s="11">
        <v>279</v>
      </c>
      <c r="E58" s="17">
        <v>2</v>
      </c>
      <c r="F58" s="11">
        <v>1</v>
      </c>
      <c r="G58" s="11">
        <v>45</v>
      </c>
      <c r="H58" s="11" t="s">
        <v>44</v>
      </c>
      <c r="I58" t="s">
        <v>40</v>
      </c>
      <c r="J58" s="10">
        <v>108.19132855663975</v>
      </c>
    </row>
    <row r="59" spans="1:10" x14ac:dyDescent="0.35">
      <c r="A59">
        <v>51</v>
      </c>
      <c r="B59" s="11">
        <v>161</v>
      </c>
      <c r="C59" s="11">
        <v>3</v>
      </c>
      <c r="D59" s="11">
        <v>281</v>
      </c>
      <c r="E59" s="17">
        <v>2</v>
      </c>
      <c r="F59" s="11">
        <v>1</v>
      </c>
      <c r="G59" s="11">
        <v>45</v>
      </c>
      <c r="H59" s="11" t="s">
        <v>42</v>
      </c>
      <c r="J59" s="10">
        <v>-16.668011900960209</v>
      </c>
    </row>
    <row r="60" spans="1:10" x14ac:dyDescent="0.35">
      <c r="A60">
        <v>52</v>
      </c>
      <c r="B60" s="11">
        <v>166</v>
      </c>
      <c r="C60" s="11">
        <v>3</v>
      </c>
      <c r="D60" s="11">
        <v>283</v>
      </c>
      <c r="E60" s="17">
        <v>2</v>
      </c>
      <c r="F60" s="11">
        <v>1</v>
      </c>
      <c r="G60" s="11">
        <v>45</v>
      </c>
      <c r="H60" s="11" t="s">
        <v>26</v>
      </c>
      <c r="J60" s="10">
        <v>267.2791567028803</v>
      </c>
    </row>
    <row r="61" spans="1:10" x14ac:dyDescent="0.35">
      <c r="A61">
        <v>53</v>
      </c>
      <c r="B61" s="11">
        <v>171</v>
      </c>
      <c r="C61" s="11">
        <v>3</v>
      </c>
      <c r="D61" s="11">
        <v>285</v>
      </c>
      <c r="E61" s="17">
        <v>2</v>
      </c>
      <c r="F61" s="11">
        <v>1</v>
      </c>
      <c r="G61" s="11">
        <v>45</v>
      </c>
      <c r="H61" s="11" t="s">
        <v>31</v>
      </c>
      <c r="J61" s="10">
        <v>405.06435446655996</v>
      </c>
    </row>
    <row r="62" spans="1:10" x14ac:dyDescent="0.35">
      <c r="A62">
        <v>54</v>
      </c>
      <c r="B62" s="11">
        <v>176</v>
      </c>
      <c r="C62" s="11">
        <v>3</v>
      </c>
      <c r="D62" s="11">
        <v>287</v>
      </c>
      <c r="E62" s="17">
        <v>2</v>
      </c>
      <c r="F62" s="11">
        <v>1</v>
      </c>
      <c r="G62" s="11">
        <v>45</v>
      </c>
      <c r="H62" s="11" t="s">
        <v>28</v>
      </c>
      <c r="J62" s="10">
        <v>55.556952238880513</v>
      </c>
    </row>
    <row r="63" spans="1:10" x14ac:dyDescent="0.35">
      <c r="A63">
        <v>55</v>
      </c>
      <c r="B63" s="11">
        <v>181</v>
      </c>
      <c r="C63" s="11">
        <v>3</v>
      </c>
      <c r="D63" s="11">
        <v>289</v>
      </c>
      <c r="E63" s="17">
        <v>2</v>
      </c>
      <c r="F63" s="11">
        <v>1</v>
      </c>
      <c r="G63" s="11">
        <v>45</v>
      </c>
      <c r="H63" s="11" t="s">
        <v>26</v>
      </c>
      <c r="J63" s="10">
        <v>219.81785822288066</v>
      </c>
    </row>
    <row r="64" spans="1:10" x14ac:dyDescent="0.35">
      <c r="A64">
        <v>56</v>
      </c>
      <c r="B64" s="11">
        <v>186</v>
      </c>
      <c r="C64" s="11">
        <v>3</v>
      </c>
      <c r="D64" s="11">
        <v>291</v>
      </c>
      <c r="E64" s="17">
        <v>2</v>
      </c>
      <c r="F64" s="11">
        <v>1</v>
      </c>
      <c r="G64" s="11">
        <v>45</v>
      </c>
      <c r="H64" s="11" t="s">
        <v>44</v>
      </c>
      <c r="J64" s="10">
        <v>19.545030003359898</v>
      </c>
    </row>
    <row r="65" spans="1:10" x14ac:dyDescent="0.35">
      <c r="A65">
        <v>57</v>
      </c>
      <c r="B65" s="11">
        <v>191</v>
      </c>
      <c r="C65" s="11">
        <v>3</v>
      </c>
      <c r="D65" s="11">
        <v>293</v>
      </c>
      <c r="E65" s="17">
        <v>2</v>
      </c>
      <c r="F65" s="11">
        <v>1</v>
      </c>
      <c r="G65" s="11">
        <v>45</v>
      </c>
      <c r="H65" s="11" t="s">
        <v>43</v>
      </c>
      <c r="I65" t="s">
        <v>40</v>
      </c>
      <c r="J65" s="10">
        <v>-12.786807160799526</v>
      </c>
    </row>
    <row r="66" spans="1:10" x14ac:dyDescent="0.35">
      <c r="A66">
        <v>58</v>
      </c>
      <c r="B66" s="11">
        <v>196</v>
      </c>
      <c r="C66" s="11">
        <v>3</v>
      </c>
      <c r="D66" s="11">
        <v>295</v>
      </c>
      <c r="E66" s="17">
        <v>2</v>
      </c>
      <c r="F66" s="11">
        <v>1</v>
      </c>
      <c r="G66" s="11">
        <v>45</v>
      </c>
      <c r="H66" s="11" t="s">
        <v>22</v>
      </c>
      <c r="J66" s="10">
        <v>382.39078404416068</v>
      </c>
    </row>
    <row r="67" spans="1:10" x14ac:dyDescent="0.35">
      <c r="A67">
        <v>59</v>
      </c>
      <c r="B67" s="11">
        <v>201</v>
      </c>
      <c r="C67" s="11">
        <v>3</v>
      </c>
      <c r="D67" s="11">
        <v>297</v>
      </c>
      <c r="E67" s="17">
        <v>2</v>
      </c>
      <c r="F67" s="11">
        <v>1</v>
      </c>
      <c r="G67" s="11">
        <v>45</v>
      </c>
      <c r="H67" s="11" t="s">
        <v>45</v>
      </c>
      <c r="J67" s="10">
        <v>11.448499136479768</v>
      </c>
    </row>
    <row r="68" spans="1:10" x14ac:dyDescent="0.35">
      <c r="A68">
        <v>60</v>
      </c>
      <c r="B68" s="11">
        <v>206</v>
      </c>
      <c r="C68" s="11">
        <v>3</v>
      </c>
      <c r="D68" s="11">
        <v>299</v>
      </c>
      <c r="E68" s="17">
        <v>2</v>
      </c>
      <c r="F68" s="11">
        <v>1</v>
      </c>
      <c r="G68" s="11">
        <v>45</v>
      </c>
      <c r="H68" s="11" t="s">
        <v>42</v>
      </c>
      <c r="J68" s="10">
        <v>-20.022593841599246</v>
      </c>
    </row>
    <row r="69" spans="1:10" x14ac:dyDescent="0.35">
      <c r="A69">
        <v>60</v>
      </c>
      <c r="B69" s="11">
        <v>206</v>
      </c>
      <c r="C69" s="11">
        <v>3</v>
      </c>
      <c r="D69" s="11">
        <v>299</v>
      </c>
      <c r="E69" s="17">
        <v>2</v>
      </c>
      <c r="F69" s="11">
        <v>1</v>
      </c>
      <c r="G69" s="11">
        <v>45</v>
      </c>
      <c r="H69" s="11" t="s">
        <v>42</v>
      </c>
      <c r="J69" s="10">
        <v>-20.022593841599246</v>
      </c>
    </row>
    <row r="70" spans="1:10" x14ac:dyDescent="0.35">
      <c r="A70">
        <v>61</v>
      </c>
      <c r="B70" s="11">
        <v>31</v>
      </c>
      <c r="C70" s="11">
        <v>4</v>
      </c>
      <c r="D70" s="11">
        <v>4</v>
      </c>
      <c r="E70" s="19">
        <v>1</v>
      </c>
      <c r="F70" s="11">
        <v>1</v>
      </c>
      <c r="G70" s="11">
        <v>45</v>
      </c>
      <c r="H70" s="11" t="s">
        <v>42</v>
      </c>
      <c r="J70" s="10">
        <v>566.87023715968007</v>
      </c>
    </row>
    <row r="71" spans="1:10" x14ac:dyDescent="0.35">
      <c r="A71">
        <v>62</v>
      </c>
      <c r="B71" s="11">
        <v>36</v>
      </c>
      <c r="C71" s="11">
        <v>4</v>
      </c>
      <c r="D71" s="11">
        <v>26</v>
      </c>
      <c r="E71" s="19">
        <v>1</v>
      </c>
      <c r="F71" s="11">
        <v>1</v>
      </c>
      <c r="G71" s="11">
        <v>45</v>
      </c>
      <c r="H71" s="11" t="s">
        <v>42</v>
      </c>
      <c r="J71" s="10">
        <v>435.63749763167971</v>
      </c>
    </row>
    <row r="72" spans="1:10" x14ac:dyDescent="0.35">
      <c r="A72">
        <v>62</v>
      </c>
      <c r="B72" s="11">
        <v>36</v>
      </c>
      <c r="C72" s="11">
        <v>4</v>
      </c>
      <c r="D72" s="11">
        <v>26</v>
      </c>
      <c r="E72" s="19">
        <v>1</v>
      </c>
      <c r="F72" s="11">
        <v>1</v>
      </c>
      <c r="G72" s="11">
        <v>45</v>
      </c>
      <c r="H72" s="11" t="s">
        <v>42</v>
      </c>
      <c r="I72" s="12" t="s">
        <v>41</v>
      </c>
      <c r="J72" s="10">
        <v>435.19930994943979</v>
      </c>
    </row>
    <row r="73" spans="1:10" x14ac:dyDescent="0.35">
      <c r="A73">
        <v>63</v>
      </c>
      <c r="B73" s="11">
        <v>41</v>
      </c>
      <c r="C73" s="11">
        <v>4</v>
      </c>
      <c r="D73" s="11">
        <v>299</v>
      </c>
      <c r="E73" s="17">
        <v>2</v>
      </c>
      <c r="F73" s="11">
        <v>1</v>
      </c>
      <c r="G73" s="11">
        <v>45</v>
      </c>
      <c r="H73" s="11" t="s">
        <v>42</v>
      </c>
      <c r="J73" s="10">
        <v>-29.211494780399335</v>
      </c>
    </row>
    <row r="74" spans="1:10" x14ac:dyDescent="0.35">
      <c r="A74">
        <v>64</v>
      </c>
      <c r="B74" s="11">
        <v>46</v>
      </c>
      <c r="C74" s="11">
        <v>7</v>
      </c>
      <c r="D74" s="11">
        <v>4</v>
      </c>
      <c r="E74" s="19">
        <v>1</v>
      </c>
      <c r="F74" s="11">
        <v>1</v>
      </c>
      <c r="G74" s="11">
        <v>45</v>
      </c>
      <c r="H74" s="11" t="s">
        <v>42</v>
      </c>
      <c r="J74" s="10">
        <v>163.76056491088002</v>
      </c>
    </row>
    <row r="75" spans="1:10" x14ac:dyDescent="0.35">
      <c r="A75">
        <v>65</v>
      </c>
      <c r="B75" s="11">
        <v>51</v>
      </c>
      <c r="C75" s="11">
        <v>7</v>
      </c>
      <c r="D75" s="11">
        <v>26</v>
      </c>
      <c r="E75" s="19">
        <v>1</v>
      </c>
      <c r="F75" s="11">
        <v>1</v>
      </c>
      <c r="G75" s="11">
        <v>45</v>
      </c>
      <c r="H75" s="11" t="s">
        <v>42</v>
      </c>
      <c r="J75" s="10">
        <v>124.17987894416001</v>
      </c>
    </row>
    <row r="76" spans="1:10" x14ac:dyDescent="0.35">
      <c r="A76">
        <v>66</v>
      </c>
      <c r="B76" s="11">
        <v>56</v>
      </c>
      <c r="C76" s="11">
        <v>7</v>
      </c>
      <c r="D76" s="11">
        <v>299</v>
      </c>
      <c r="E76" s="17">
        <v>2</v>
      </c>
      <c r="F76" s="11">
        <v>1</v>
      </c>
      <c r="G76" s="11">
        <v>45</v>
      </c>
      <c r="H76" s="11" t="s">
        <v>42</v>
      </c>
      <c r="I76" t="s">
        <v>40</v>
      </c>
      <c r="J76" s="10">
        <v>-14.133130709040415</v>
      </c>
    </row>
    <row r="77" spans="1:10" x14ac:dyDescent="0.35">
      <c r="A77">
        <v>67</v>
      </c>
      <c r="B77" s="11">
        <v>62</v>
      </c>
      <c r="C77" s="11">
        <v>3</v>
      </c>
      <c r="D77" s="11">
        <v>2</v>
      </c>
      <c r="E77" s="19">
        <v>1</v>
      </c>
      <c r="F77" s="11">
        <v>2</v>
      </c>
      <c r="G77" s="11">
        <v>135</v>
      </c>
      <c r="H77" s="11" t="s">
        <v>22</v>
      </c>
      <c r="J77" s="10">
        <v>1088.758996737602</v>
      </c>
    </row>
    <row r="78" spans="1:10" x14ac:dyDescent="0.35">
      <c r="A78">
        <v>68</v>
      </c>
      <c r="B78" s="11">
        <v>67</v>
      </c>
      <c r="C78" s="11">
        <v>3</v>
      </c>
      <c r="D78" s="11">
        <v>4</v>
      </c>
      <c r="E78" s="19">
        <v>1</v>
      </c>
      <c r="F78" s="11">
        <v>2</v>
      </c>
      <c r="G78" s="11">
        <v>135</v>
      </c>
      <c r="H78" s="11" t="s">
        <v>42</v>
      </c>
      <c r="J78" s="10">
        <v>618.25770171327986</v>
      </c>
    </row>
    <row r="79" spans="1:10" x14ac:dyDescent="0.35">
      <c r="A79">
        <v>68</v>
      </c>
      <c r="B79" s="11">
        <v>67</v>
      </c>
      <c r="C79" s="11">
        <v>3</v>
      </c>
      <c r="D79" s="11">
        <v>4</v>
      </c>
      <c r="E79" s="19">
        <v>1</v>
      </c>
      <c r="F79" s="11">
        <v>2</v>
      </c>
      <c r="G79" s="11">
        <v>135</v>
      </c>
      <c r="H79" s="11" t="s">
        <v>42</v>
      </c>
      <c r="J79" s="10">
        <v>618.25770171327986</v>
      </c>
    </row>
    <row r="80" spans="1:10" x14ac:dyDescent="0.35">
      <c r="A80">
        <v>69</v>
      </c>
      <c r="B80" s="11">
        <v>72</v>
      </c>
      <c r="C80" s="11">
        <v>3</v>
      </c>
      <c r="D80" s="11">
        <v>6</v>
      </c>
      <c r="E80" s="19">
        <v>1</v>
      </c>
      <c r="F80" s="11">
        <v>2</v>
      </c>
      <c r="G80" s="11">
        <v>135</v>
      </c>
      <c r="H80" s="11" t="s">
        <v>43</v>
      </c>
      <c r="J80" s="10">
        <v>771.65608224918208</v>
      </c>
    </row>
    <row r="81" spans="1:10" x14ac:dyDescent="0.35">
      <c r="A81">
        <v>70</v>
      </c>
      <c r="B81" s="11">
        <v>77</v>
      </c>
      <c r="C81" s="11">
        <v>3</v>
      </c>
      <c r="D81" s="11">
        <v>8</v>
      </c>
      <c r="E81" s="19">
        <v>1</v>
      </c>
      <c r="F81" s="11">
        <v>2</v>
      </c>
      <c r="G81" s="11">
        <v>135</v>
      </c>
      <c r="H81" s="11" t="s">
        <v>44</v>
      </c>
      <c r="J81" s="10">
        <v>377.12033739488015</v>
      </c>
    </row>
    <row r="82" spans="1:10" x14ac:dyDescent="0.35">
      <c r="A82">
        <v>71</v>
      </c>
      <c r="B82" s="11">
        <v>82</v>
      </c>
      <c r="C82" s="11">
        <v>3</v>
      </c>
      <c r="D82" s="11">
        <v>10</v>
      </c>
      <c r="E82" s="19">
        <v>1</v>
      </c>
      <c r="F82" s="11">
        <v>2</v>
      </c>
      <c r="G82" s="11">
        <v>135</v>
      </c>
      <c r="H82" s="11" t="s">
        <v>26</v>
      </c>
      <c r="J82" s="10">
        <v>477.17021063776065</v>
      </c>
    </row>
    <row r="83" spans="1:10" x14ac:dyDescent="0.35">
      <c r="A83">
        <v>72</v>
      </c>
      <c r="B83" s="11">
        <v>87</v>
      </c>
      <c r="C83" s="11">
        <v>3</v>
      </c>
      <c r="D83" s="11">
        <v>12</v>
      </c>
      <c r="E83" s="19">
        <v>1</v>
      </c>
      <c r="F83" s="11">
        <v>2</v>
      </c>
      <c r="G83" s="11">
        <v>135</v>
      </c>
      <c r="H83" s="11" t="s">
        <v>28</v>
      </c>
      <c r="J83" s="10">
        <v>997.42620819765727</v>
      </c>
    </row>
    <row r="84" spans="1:10" x14ac:dyDescent="0.35">
      <c r="A84">
        <v>73</v>
      </c>
      <c r="B84" s="11">
        <v>92</v>
      </c>
      <c r="C84" s="11">
        <v>3</v>
      </c>
      <c r="D84" s="11">
        <v>14</v>
      </c>
      <c r="E84" s="19">
        <v>1</v>
      </c>
      <c r="F84" s="11">
        <v>2</v>
      </c>
      <c r="G84" s="11">
        <v>135</v>
      </c>
      <c r="H84" s="11" t="s">
        <v>45</v>
      </c>
      <c r="J84" s="10">
        <v>329.34731149664003</v>
      </c>
    </row>
    <row r="85" spans="1:10" x14ac:dyDescent="0.35">
      <c r="A85">
        <v>74</v>
      </c>
      <c r="B85" s="11">
        <v>97</v>
      </c>
      <c r="C85" s="11">
        <v>3</v>
      </c>
      <c r="D85" s="11">
        <v>16</v>
      </c>
      <c r="E85" s="19">
        <v>1</v>
      </c>
      <c r="F85" s="11">
        <v>2</v>
      </c>
      <c r="G85" s="11">
        <v>135</v>
      </c>
      <c r="H85" s="11" t="s">
        <v>31</v>
      </c>
      <c r="J85" s="10">
        <v>607.91191981312022</v>
      </c>
    </row>
    <row r="86" spans="1:10" x14ac:dyDescent="0.35">
      <c r="A86">
        <v>75</v>
      </c>
      <c r="B86" s="11">
        <v>102</v>
      </c>
      <c r="C86" s="11">
        <v>3</v>
      </c>
      <c r="D86" s="11">
        <v>18</v>
      </c>
      <c r="E86" s="19">
        <v>1</v>
      </c>
      <c r="F86" s="11">
        <v>2</v>
      </c>
      <c r="G86" s="11">
        <v>135</v>
      </c>
      <c r="H86" s="11" t="s">
        <v>45</v>
      </c>
      <c r="J86" s="10">
        <v>1123.9724217765297</v>
      </c>
    </row>
    <row r="87" spans="1:10" x14ac:dyDescent="0.35">
      <c r="A87">
        <v>76</v>
      </c>
      <c r="B87" s="11">
        <v>107</v>
      </c>
      <c r="C87" s="11">
        <v>3</v>
      </c>
      <c r="D87" s="11">
        <v>20</v>
      </c>
      <c r="E87" s="19">
        <v>1</v>
      </c>
      <c r="F87" s="11">
        <v>2</v>
      </c>
      <c r="G87" s="11">
        <v>135</v>
      </c>
      <c r="H87" s="11" t="s">
        <v>26</v>
      </c>
      <c r="J87" s="10">
        <v>412.38997451232035</v>
      </c>
    </row>
    <row r="88" spans="1:10" x14ac:dyDescent="0.35">
      <c r="A88">
        <v>77</v>
      </c>
      <c r="B88" s="11">
        <v>112</v>
      </c>
      <c r="C88" s="11">
        <v>3</v>
      </c>
      <c r="D88" s="11">
        <v>22</v>
      </c>
      <c r="E88" s="19">
        <v>1</v>
      </c>
      <c r="F88" s="11">
        <v>2</v>
      </c>
      <c r="G88" s="11">
        <v>135</v>
      </c>
      <c r="H88" s="11" t="s">
        <v>28</v>
      </c>
      <c r="J88" s="10">
        <v>911.35239999285795</v>
      </c>
    </row>
    <row r="89" spans="1:10" x14ac:dyDescent="0.35">
      <c r="A89">
        <v>78</v>
      </c>
      <c r="B89" s="11">
        <v>117</v>
      </c>
      <c r="C89" s="11">
        <v>3</v>
      </c>
      <c r="D89" s="11">
        <v>24</v>
      </c>
      <c r="E89" s="19">
        <v>1</v>
      </c>
      <c r="F89" s="11">
        <v>2</v>
      </c>
      <c r="G89" s="11">
        <v>135</v>
      </c>
      <c r="H89" s="11" t="s">
        <v>43</v>
      </c>
      <c r="J89" s="10">
        <v>532.64769788032027</v>
      </c>
    </row>
    <row r="90" spans="1:10" x14ac:dyDescent="0.35">
      <c r="A90">
        <v>79</v>
      </c>
      <c r="B90" s="11">
        <v>122</v>
      </c>
      <c r="C90" s="11">
        <v>3</v>
      </c>
      <c r="D90" s="11">
        <v>26</v>
      </c>
      <c r="E90" s="19">
        <v>1</v>
      </c>
      <c r="F90" s="11">
        <v>2</v>
      </c>
      <c r="G90" s="11">
        <v>135</v>
      </c>
      <c r="H90" s="11" t="s">
        <v>42</v>
      </c>
      <c r="J90" s="10">
        <v>288.74470019568025</v>
      </c>
    </row>
    <row r="91" spans="1:10" x14ac:dyDescent="0.35">
      <c r="A91">
        <v>79</v>
      </c>
      <c r="B91" s="11">
        <v>122</v>
      </c>
      <c r="C91" s="11">
        <v>3</v>
      </c>
      <c r="D91" s="11">
        <v>26</v>
      </c>
      <c r="E91" s="19">
        <v>1</v>
      </c>
      <c r="F91" s="11">
        <v>2</v>
      </c>
      <c r="G91" s="11">
        <v>135</v>
      </c>
      <c r="H91" s="11" t="s">
        <v>42</v>
      </c>
      <c r="J91" s="10">
        <v>288.74470019568025</v>
      </c>
    </row>
    <row r="92" spans="1:10" x14ac:dyDescent="0.35">
      <c r="A92">
        <v>80</v>
      </c>
      <c r="B92" s="11">
        <v>127</v>
      </c>
      <c r="C92" s="11">
        <v>3</v>
      </c>
      <c r="D92" s="11">
        <v>28</v>
      </c>
      <c r="E92" s="19">
        <v>1</v>
      </c>
      <c r="F92" s="11">
        <v>2</v>
      </c>
      <c r="G92" s="11">
        <v>135</v>
      </c>
      <c r="H92" s="11" t="s">
        <v>22</v>
      </c>
      <c r="J92" s="10">
        <v>208.82965099024022</v>
      </c>
    </row>
    <row r="93" spans="1:10" x14ac:dyDescent="0.35">
      <c r="A93">
        <v>81</v>
      </c>
      <c r="B93" s="11">
        <v>132</v>
      </c>
      <c r="C93" s="11">
        <v>3</v>
      </c>
      <c r="D93" s="11">
        <v>30</v>
      </c>
      <c r="E93" s="19">
        <v>1</v>
      </c>
      <c r="F93" s="11">
        <v>2</v>
      </c>
      <c r="G93" s="11">
        <v>135</v>
      </c>
      <c r="H93" s="11" t="s">
        <v>44</v>
      </c>
      <c r="J93" s="10">
        <v>189.82231758352009</v>
      </c>
    </row>
    <row r="94" spans="1:10" x14ac:dyDescent="0.35">
      <c r="A94">
        <v>81</v>
      </c>
      <c r="B94" s="11">
        <v>132</v>
      </c>
      <c r="C94" s="11">
        <v>3</v>
      </c>
      <c r="D94" s="11">
        <v>30</v>
      </c>
      <c r="E94" s="19">
        <v>1</v>
      </c>
      <c r="F94" s="11">
        <v>2</v>
      </c>
      <c r="G94" s="11">
        <v>135</v>
      </c>
      <c r="H94" s="11" t="s">
        <v>44</v>
      </c>
      <c r="I94" s="12" t="s">
        <v>41</v>
      </c>
      <c r="J94" s="10">
        <v>187.8529792414397</v>
      </c>
    </row>
    <row r="95" spans="1:10" x14ac:dyDescent="0.35">
      <c r="A95">
        <v>82</v>
      </c>
      <c r="B95" s="11">
        <v>137</v>
      </c>
      <c r="C95" s="11">
        <v>3</v>
      </c>
      <c r="D95" s="11">
        <v>271</v>
      </c>
      <c r="E95" s="17">
        <v>2</v>
      </c>
      <c r="F95" s="11">
        <v>2</v>
      </c>
      <c r="G95" s="11">
        <v>135</v>
      </c>
      <c r="H95" s="11" t="s">
        <v>45</v>
      </c>
      <c r="J95" s="10">
        <v>148.6780568222398</v>
      </c>
    </row>
    <row r="96" spans="1:10" x14ac:dyDescent="0.35">
      <c r="A96">
        <v>83</v>
      </c>
      <c r="B96" s="11">
        <v>142</v>
      </c>
      <c r="C96" s="11">
        <v>3</v>
      </c>
      <c r="D96" s="11">
        <v>273</v>
      </c>
      <c r="E96" s="17">
        <v>2</v>
      </c>
      <c r="F96" s="11">
        <v>2</v>
      </c>
      <c r="G96" s="11">
        <v>135</v>
      </c>
      <c r="H96" s="11" t="s">
        <v>22</v>
      </c>
      <c r="J96" s="10">
        <v>80.268604111840432</v>
      </c>
    </row>
    <row r="97" spans="1:10" x14ac:dyDescent="0.35">
      <c r="A97">
        <v>84</v>
      </c>
      <c r="B97" s="11">
        <v>147</v>
      </c>
      <c r="C97" s="11">
        <v>3</v>
      </c>
      <c r="D97" s="11">
        <v>275</v>
      </c>
      <c r="E97" s="17">
        <v>2</v>
      </c>
      <c r="F97" s="11">
        <v>2</v>
      </c>
      <c r="G97" s="11">
        <v>135</v>
      </c>
      <c r="H97" s="11" t="s">
        <v>43</v>
      </c>
      <c r="J97" s="10">
        <v>267.64173657968013</v>
      </c>
    </row>
    <row r="98" spans="1:10" x14ac:dyDescent="0.35">
      <c r="A98">
        <v>85</v>
      </c>
      <c r="B98" s="11">
        <v>152</v>
      </c>
      <c r="C98" s="11">
        <v>3</v>
      </c>
      <c r="D98" s="11">
        <v>277</v>
      </c>
      <c r="E98" s="17">
        <v>2</v>
      </c>
      <c r="F98" s="11">
        <v>2</v>
      </c>
      <c r="G98" s="11">
        <v>135</v>
      </c>
      <c r="H98" s="11" t="s">
        <v>28</v>
      </c>
      <c r="J98" s="10">
        <v>410.65998677984089</v>
      </c>
    </row>
    <row r="99" spans="1:10" x14ac:dyDescent="0.35">
      <c r="A99">
        <v>86</v>
      </c>
      <c r="B99" s="11">
        <v>157</v>
      </c>
      <c r="C99" s="11">
        <v>3</v>
      </c>
      <c r="D99" s="11">
        <v>279</v>
      </c>
      <c r="E99" s="17">
        <v>2</v>
      </c>
      <c r="F99" s="11">
        <v>2</v>
      </c>
      <c r="G99" s="11">
        <v>135</v>
      </c>
      <c r="H99" s="11" t="s">
        <v>44</v>
      </c>
      <c r="J99" s="10">
        <v>303.29912684608053</v>
      </c>
    </row>
    <row r="100" spans="1:10" x14ac:dyDescent="0.35">
      <c r="A100">
        <v>86</v>
      </c>
      <c r="B100" s="11">
        <v>157</v>
      </c>
      <c r="C100" s="11">
        <v>3</v>
      </c>
      <c r="D100" s="11">
        <v>279</v>
      </c>
      <c r="E100" s="17">
        <v>2</v>
      </c>
      <c r="F100" s="11">
        <v>2</v>
      </c>
      <c r="G100" s="11">
        <v>135</v>
      </c>
      <c r="H100" s="11" t="s">
        <v>44</v>
      </c>
      <c r="I100" s="12" t="s">
        <v>41</v>
      </c>
      <c r="J100" s="10">
        <v>302.18455298272011</v>
      </c>
    </row>
    <row r="101" spans="1:10" x14ac:dyDescent="0.35">
      <c r="A101">
        <v>87</v>
      </c>
      <c r="B101" s="11">
        <v>162</v>
      </c>
      <c r="C101" s="11">
        <v>3</v>
      </c>
      <c r="D101" s="11">
        <v>281</v>
      </c>
      <c r="E101" s="17">
        <v>2</v>
      </c>
      <c r="F101" s="11">
        <v>2</v>
      </c>
      <c r="G101" s="11">
        <v>135</v>
      </c>
      <c r="H101" s="11" t="s">
        <v>42</v>
      </c>
      <c r="J101" s="10">
        <v>3.9875015368002096</v>
      </c>
    </row>
    <row r="102" spans="1:10" x14ac:dyDescent="0.35">
      <c r="A102">
        <v>88</v>
      </c>
      <c r="B102" s="11">
        <v>167</v>
      </c>
      <c r="C102" s="11">
        <v>3</v>
      </c>
      <c r="D102" s="11">
        <v>283</v>
      </c>
      <c r="E102" s="17">
        <v>2</v>
      </c>
      <c r="F102" s="11">
        <v>2</v>
      </c>
      <c r="G102" s="11">
        <v>135</v>
      </c>
      <c r="H102" s="11" t="s">
        <v>26</v>
      </c>
      <c r="J102" s="10">
        <v>526.42933502047981</v>
      </c>
    </row>
    <row r="103" spans="1:10" x14ac:dyDescent="0.35">
      <c r="A103">
        <v>89</v>
      </c>
      <c r="B103" s="11">
        <v>172</v>
      </c>
      <c r="C103" s="11">
        <v>3</v>
      </c>
      <c r="D103" s="11">
        <v>285</v>
      </c>
      <c r="E103" s="17">
        <v>2</v>
      </c>
      <c r="F103" s="11">
        <v>2</v>
      </c>
      <c r="G103" s="11">
        <v>135</v>
      </c>
      <c r="H103" s="11" t="s">
        <v>31</v>
      </c>
      <c r="I103" t="s">
        <v>40</v>
      </c>
      <c r="J103" s="10">
        <v>563.55090449439967</v>
      </c>
    </row>
    <row r="104" spans="1:10" x14ac:dyDescent="0.35">
      <c r="A104">
        <v>89</v>
      </c>
      <c r="B104" s="11">
        <v>172</v>
      </c>
      <c r="C104" s="11">
        <v>3</v>
      </c>
      <c r="D104" s="11">
        <v>285</v>
      </c>
      <c r="E104" s="17">
        <v>2</v>
      </c>
      <c r="F104" s="11">
        <v>2</v>
      </c>
      <c r="G104" s="11">
        <v>135</v>
      </c>
      <c r="H104" s="11" t="s">
        <v>31</v>
      </c>
      <c r="I104" s="12" t="s">
        <v>41</v>
      </c>
      <c r="J104" s="10">
        <v>565.13293274976013</v>
      </c>
    </row>
    <row r="105" spans="1:10" x14ac:dyDescent="0.35">
      <c r="A105">
        <v>90</v>
      </c>
      <c r="B105" s="11">
        <v>177</v>
      </c>
      <c r="C105" s="11">
        <v>3</v>
      </c>
      <c r="D105" s="11">
        <v>287</v>
      </c>
      <c r="E105" s="17">
        <v>2</v>
      </c>
      <c r="F105" s="11">
        <v>2</v>
      </c>
      <c r="G105" s="11">
        <v>135</v>
      </c>
      <c r="H105" s="11" t="s">
        <v>28</v>
      </c>
      <c r="J105" s="10">
        <v>341.53120536256029</v>
      </c>
    </row>
    <row r="106" spans="1:10" x14ac:dyDescent="0.35">
      <c r="A106">
        <v>91</v>
      </c>
      <c r="B106" s="11">
        <v>182</v>
      </c>
      <c r="C106" s="11">
        <v>3</v>
      </c>
      <c r="D106" s="11">
        <v>289</v>
      </c>
      <c r="E106" s="17">
        <v>2</v>
      </c>
      <c r="F106" s="11">
        <v>2</v>
      </c>
      <c r="G106" s="11">
        <v>135</v>
      </c>
      <c r="H106" s="11" t="s">
        <v>26</v>
      </c>
      <c r="I106" t="s">
        <v>40</v>
      </c>
      <c r="J106" s="10">
        <v>142.55086429744006</v>
      </c>
    </row>
    <row r="107" spans="1:10" x14ac:dyDescent="0.35">
      <c r="A107">
        <v>91</v>
      </c>
      <c r="B107" s="11">
        <v>182</v>
      </c>
      <c r="C107" s="11">
        <v>3</v>
      </c>
      <c r="D107" s="11">
        <v>289</v>
      </c>
      <c r="E107" s="17">
        <v>2</v>
      </c>
      <c r="F107" s="11">
        <v>2</v>
      </c>
      <c r="G107" s="11">
        <v>135</v>
      </c>
      <c r="H107" s="11" t="s">
        <v>26</v>
      </c>
      <c r="I107" s="12" t="s">
        <v>41</v>
      </c>
      <c r="J107" s="10">
        <v>143.93192697424001</v>
      </c>
    </row>
    <row r="108" spans="1:10" x14ac:dyDescent="0.35">
      <c r="A108">
        <v>92</v>
      </c>
      <c r="B108" s="11">
        <v>187</v>
      </c>
      <c r="C108" s="11">
        <v>3</v>
      </c>
      <c r="D108" s="11">
        <v>291</v>
      </c>
      <c r="E108" s="17">
        <v>2</v>
      </c>
      <c r="F108" s="11">
        <v>2</v>
      </c>
      <c r="G108" s="11">
        <v>135</v>
      </c>
      <c r="H108" s="11" t="s">
        <v>44</v>
      </c>
      <c r="J108" s="10">
        <v>248.16427151248035</v>
      </c>
    </row>
    <row r="109" spans="1:10" x14ac:dyDescent="0.35">
      <c r="A109">
        <v>93</v>
      </c>
      <c r="B109" s="11">
        <v>192</v>
      </c>
      <c r="C109" s="11">
        <v>3</v>
      </c>
      <c r="D109" s="11">
        <v>293</v>
      </c>
      <c r="E109" s="17">
        <v>2</v>
      </c>
      <c r="F109" s="11">
        <v>2</v>
      </c>
      <c r="G109" s="11">
        <v>135</v>
      </c>
      <c r="H109" s="11" t="s">
        <v>43</v>
      </c>
      <c r="J109" s="10">
        <v>369.31100367392037</v>
      </c>
    </row>
    <row r="110" spans="1:10" x14ac:dyDescent="0.35">
      <c r="A110">
        <v>94</v>
      </c>
      <c r="B110" s="11">
        <v>197</v>
      </c>
      <c r="C110" s="11">
        <v>3</v>
      </c>
      <c r="D110" s="11">
        <v>295</v>
      </c>
      <c r="E110" s="17">
        <v>2</v>
      </c>
      <c r="F110" s="11">
        <v>2</v>
      </c>
      <c r="G110" s="11">
        <v>135</v>
      </c>
      <c r="H110" s="11" t="s">
        <v>22</v>
      </c>
      <c r="J110" s="10">
        <v>752.79053041717691</v>
      </c>
    </row>
    <row r="111" spans="1:10" x14ac:dyDescent="0.35">
      <c r="A111">
        <v>95</v>
      </c>
      <c r="B111" s="11">
        <v>202</v>
      </c>
      <c r="C111" s="11">
        <v>3</v>
      </c>
      <c r="D111" s="11">
        <v>297</v>
      </c>
      <c r="E111" s="17">
        <v>2</v>
      </c>
      <c r="F111" s="11">
        <v>2</v>
      </c>
      <c r="G111" s="11">
        <v>135</v>
      </c>
      <c r="H111" s="11" t="s">
        <v>45</v>
      </c>
      <c r="I111" t="s">
        <v>46</v>
      </c>
      <c r="J111" t="s">
        <v>30</v>
      </c>
    </row>
    <row r="112" spans="1:10" x14ac:dyDescent="0.35">
      <c r="A112">
        <v>96</v>
      </c>
      <c r="B112" s="11">
        <v>207</v>
      </c>
      <c r="C112" s="11">
        <v>3</v>
      </c>
      <c r="D112" s="11">
        <v>299</v>
      </c>
      <c r="E112" s="17">
        <v>2</v>
      </c>
      <c r="F112" s="11">
        <v>2</v>
      </c>
      <c r="G112" s="11">
        <v>135</v>
      </c>
      <c r="H112" s="11" t="s">
        <v>42</v>
      </c>
      <c r="J112" s="10">
        <v>557.79349231327978</v>
      </c>
    </row>
    <row r="113" spans="1:10" x14ac:dyDescent="0.35">
      <c r="A113">
        <v>96</v>
      </c>
      <c r="B113" s="11">
        <v>207</v>
      </c>
      <c r="C113" s="11">
        <v>3</v>
      </c>
      <c r="D113" s="11">
        <v>299</v>
      </c>
      <c r="E113" s="17">
        <v>2</v>
      </c>
      <c r="F113" s="11">
        <v>2</v>
      </c>
      <c r="G113" s="11">
        <v>135</v>
      </c>
      <c r="H113" s="11" t="s">
        <v>42</v>
      </c>
      <c r="J113" s="10">
        <v>557.79349231327978</v>
      </c>
    </row>
    <row r="114" spans="1:10" x14ac:dyDescent="0.35">
      <c r="A114">
        <v>97</v>
      </c>
      <c r="B114" s="11">
        <v>32</v>
      </c>
      <c r="C114" s="11">
        <v>4</v>
      </c>
      <c r="D114" s="11">
        <v>4</v>
      </c>
      <c r="E114" s="19">
        <v>1</v>
      </c>
      <c r="F114" s="11">
        <v>2</v>
      </c>
      <c r="G114" s="11">
        <f>45+90</f>
        <v>135</v>
      </c>
      <c r="H114" s="11" t="s">
        <v>42</v>
      </c>
      <c r="J114" s="10">
        <v>645.3576101102949</v>
      </c>
    </row>
    <row r="115" spans="1:10" x14ac:dyDescent="0.35">
      <c r="A115">
        <v>98</v>
      </c>
      <c r="B115" s="11">
        <v>37</v>
      </c>
      <c r="C115" s="11">
        <v>4</v>
      </c>
      <c r="D115" s="11">
        <v>26</v>
      </c>
      <c r="E115" s="19">
        <v>1</v>
      </c>
      <c r="F115" s="11">
        <v>2</v>
      </c>
      <c r="G115" s="11">
        <v>135</v>
      </c>
      <c r="H115" s="11" t="s">
        <v>42</v>
      </c>
      <c r="J115" s="10">
        <v>169.95375512112014</v>
      </c>
    </row>
    <row r="116" spans="1:10" x14ac:dyDescent="0.35">
      <c r="A116">
        <v>99</v>
      </c>
      <c r="B116" s="11">
        <v>42</v>
      </c>
      <c r="C116" s="11">
        <v>4</v>
      </c>
      <c r="D116" s="11">
        <v>299</v>
      </c>
      <c r="E116" s="17">
        <v>2</v>
      </c>
      <c r="F116" s="11">
        <v>2</v>
      </c>
      <c r="G116" s="11">
        <v>135</v>
      </c>
      <c r="H116" s="11" t="s">
        <v>42</v>
      </c>
      <c r="J116" s="10">
        <v>332.38454559840011</v>
      </c>
    </row>
    <row r="117" spans="1:10" x14ac:dyDescent="0.35">
      <c r="A117">
        <v>100</v>
      </c>
      <c r="B117" s="11">
        <v>47</v>
      </c>
      <c r="C117" s="11">
        <v>7</v>
      </c>
      <c r="D117" s="11">
        <v>4</v>
      </c>
      <c r="E117" s="19">
        <v>1</v>
      </c>
      <c r="F117" s="11">
        <v>2</v>
      </c>
      <c r="G117" s="11">
        <f>45+90</f>
        <v>135</v>
      </c>
      <c r="H117" s="11" t="s">
        <v>42</v>
      </c>
      <c r="J117" s="10">
        <v>170.03360417264003</v>
      </c>
    </row>
    <row r="118" spans="1:10" x14ac:dyDescent="0.35">
      <c r="A118">
        <v>101</v>
      </c>
      <c r="B118" s="11">
        <v>52</v>
      </c>
      <c r="C118" s="11">
        <v>7</v>
      </c>
      <c r="D118" s="11">
        <v>26</v>
      </c>
      <c r="E118" s="19">
        <v>1</v>
      </c>
      <c r="F118" s="11">
        <v>2</v>
      </c>
      <c r="G118" s="11">
        <v>135</v>
      </c>
      <c r="H118" s="11" t="s">
        <v>42</v>
      </c>
      <c r="J118" s="10">
        <v>211.55103703183977</v>
      </c>
    </row>
    <row r="119" spans="1:10" x14ac:dyDescent="0.35">
      <c r="A119">
        <v>102</v>
      </c>
      <c r="B119" s="11">
        <v>57</v>
      </c>
      <c r="C119" s="11">
        <v>7</v>
      </c>
      <c r="D119" s="11">
        <v>299</v>
      </c>
      <c r="E119" s="17">
        <v>2</v>
      </c>
      <c r="F119" s="11">
        <v>2</v>
      </c>
      <c r="G119" s="11">
        <v>135</v>
      </c>
      <c r="H119" s="11" t="s">
        <v>42</v>
      </c>
      <c r="I119" t="s">
        <v>40</v>
      </c>
      <c r="J119" s="10">
        <v>307.90212991999988</v>
      </c>
    </row>
    <row r="120" spans="1:10" x14ac:dyDescent="0.35">
      <c r="A120">
        <v>103</v>
      </c>
      <c r="B120" s="11">
        <v>63</v>
      </c>
      <c r="C120" s="11">
        <v>3</v>
      </c>
      <c r="D120" s="11">
        <v>2</v>
      </c>
      <c r="E120" s="19">
        <v>1</v>
      </c>
      <c r="F120" s="11">
        <v>3</v>
      </c>
      <c r="G120" s="11">
        <v>225</v>
      </c>
      <c r="H120" s="11" t="s">
        <v>22</v>
      </c>
      <c r="I120" t="s">
        <v>40</v>
      </c>
      <c r="J120" s="10">
        <v>-8.0917044712000461</v>
      </c>
    </row>
    <row r="121" spans="1:10" x14ac:dyDescent="0.35">
      <c r="A121">
        <v>104</v>
      </c>
      <c r="B121" s="11">
        <v>68</v>
      </c>
      <c r="C121" s="11">
        <v>3</v>
      </c>
      <c r="D121" s="11">
        <v>4</v>
      </c>
      <c r="E121" s="19">
        <v>1</v>
      </c>
      <c r="F121" s="11">
        <v>3</v>
      </c>
      <c r="G121" s="11">
        <v>225</v>
      </c>
      <c r="H121" s="11" t="s">
        <v>42</v>
      </c>
      <c r="J121" s="10">
        <v>-10.654207195999788</v>
      </c>
    </row>
    <row r="122" spans="1:10" x14ac:dyDescent="0.35">
      <c r="A122">
        <v>104</v>
      </c>
      <c r="B122" s="11">
        <v>68</v>
      </c>
      <c r="C122" s="11">
        <v>3</v>
      </c>
      <c r="D122" s="11">
        <v>4</v>
      </c>
      <c r="E122" s="19">
        <v>1</v>
      </c>
      <c r="F122" s="11">
        <v>3</v>
      </c>
      <c r="G122" s="11">
        <v>225</v>
      </c>
      <c r="H122" s="11" t="s">
        <v>42</v>
      </c>
      <c r="J122" s="10">
        <v>-10.654207195999788</v>
      </c>
    </row>
    <row r="123" spans="1:10" x14ac:dyDescent="0.35">
      <c r="A123">
        <v>105</v>
      </c>
      <c r="B123" s="11">
        <v>73</v>
      </c>
      <c r="C123" s="11">
        <v>3</v>
      </c>
      <c r="D123" s="11">
        <v>6</v>
      </c>
      <c r="E123" s="19">
        <v>1</v>
      </c>
      <c r="F123" s="11">
        <v>3</v>
      </c>
      <c r="G123" s="11">
        <v>225</v>
      </c>
      <c r="H123" s="11" t="s">
        <v>43</v>
      </c>
      <c r="J123" s="10">
        <v>-15.44103458103973</v>
      </c>
    </row>
    <row r="124" spans="1:10" x14ac:dyDescent="0.35">
      <c r="A124">
        <v>106</v>
      </c>
      <c r="B124" s="11">
        <v>78</v>
      </c>
      <c r="C124" s="11">
        <v>3</v>
      </c>
      <c r="D124" s="11">
        <v>8</v>
      </c>
      <c r="E124" s="19">
        <v>1</v>
      </c>
      <c r="F124" s="11">
        <v>3</v>
      </c>
      <c r="G124" s="11">
        <v>225</v>
      </c>
      <c r="H124" s="11" t="s">
        <v>44</v>
      </c>
      <c r="J124" s="10">
        <v>-10.099064703840213</v>
      </c>
    </row>
    <row r="125" spans="1:10" x14ac:dyDescent="0.35">
      <c r="A125">
        <v>107</v>
      </c>
      <c r="B125" s="11">
        <v>83</v>
      </c>
      <c r="C125" s="11">
        <v>3</v>
      </c>
      <c r="D125" s="11">
        <v>10</v>
      </c>
      <c r="E125" s="19">
        <v>1</v>
      </c>
      <c r="F125" s="11">
        <v>3</v>
      </c>
      <c r="G125" s="11">
        <v>225</v>
      </c>
      <c r="H125" s="11" t="s">
        <v>26</v>
      </c>
      <c r="J125" s="10">
        <v>-13.198796880479676</v>
      </c>
    </row>
    <row r="126" spans="1:10" x14ac:dyDescent="0.35">
      <c r="A126">
        <v>108</v>
      </c>
      <c r="B126" s="11">
        <v>88</v>
      </c>
      <c r="C126" s="11">
        <v>3</v>
      </c>
      <c r="D126" s="11">
        <v>12</v>
      </c>
      <c r="E126" s="19">
        <v>1</v>
      </c>
      <c r="F126" s="11">
        <v>3</v>
      </c>
      <c r="G126" s="11">
        <v>225</v>
      </c>
      <c r="H126" s="11" t="s">
        <v>28</v>
      </c>
      <c r="J126" s="10">
        <v>-11.405333695999616</v>
      </c>
    </row>
    <row r="127" spans="1:10" x14ac:dyDescent="0.35">
      <c r="A127">
        <v>109</v>
      </c>
      <c r="B127" s="11">
        <v>93</v>
      </c>
      <c r="C127" s="11">
        <v>3</v>
      </c>
      <c r="D127" s="11">
        <v>14</v>
      </c>
      <c r="E127" s="19">
        <v>1</v>
      </c>
      <c r="F127" s="11">
        <v>3</v>
      </c>
      <c r="G127" s="11">
        <v>225</v>
      </c>
      <c r="H127" s="11" t="s">
        <v>45</v>
      </c>
      <c r="J127" s="10">
        <v>-12.620049417120299</v>
      </c>
    </row>
    <row r="128" spans="1:10" x14ac:dyDescent="0.35">
      <c r="A128">
        <v>110</v>
      </c>
      <c r="B128" s="11">
        <v>98</v>
      </c>
      <c r="C128" s="11">
        <v>3</v>
      </c>
      <c r="D128" s="11">
        <v>16</v>
      </c>
      <c r="E128" s="19">
        <v>1</v>
      </c>
      <c r="F128" s="11">
        <v>3</v>
      </c>
      <c r="G128" s="11">
        <v>225</v>
      </c>
      <c r="H128" s="11" t="s">
        <v>31</v>
      </c>
      <c r="J128" s="10">
        <v>51.727456910880392</v>
      </c>
    </row>
    <row r="129" spans="1:10" x14ac:dyDescent="0.35">
      <c r="A129">
        <v>111</v>
      </c>
      <c r="B129" s="11">
        <v>103</v>
      </c>
      <c r="C129" s="11">
        <v>3</v>
      </c>
      <c r="D129" s="11">
        <v>18</v>
      </c>
      <c r="E129" s="19">
        <v>1</v>
      </c>
      <c r="F129" s="11">
        <v>3</v>
      </c>
      <c r="G129" s="11">
        <v>225</v>
      </c>
      <c r="H129" s="11" t="s">
        <v>45</v>
      </c>
      <c r="J129" s="10">
        <v>291.49949247312043</v>
      </c>
    </row>
    <row r="130" spans="1:10" x14ac:dyDescent="0.35">
      <c r="A130">
        <v>112</v>
      </c>
      <c r="B130" s="11">
        <v>108</v>
      </c>
      <c r="C130" s="11">
        <v>3</v>
      </c>
      <c r="D130" s="11">
        <v>20</v>
      </c>
      <c r="E130" s="19">
        <v>1</v>
      </c>
      <c r="F130" s="11">
        <v>3</v>
      </c>
      <c r="G130" s="11">
        <v>225</v>
      </c>
      <c r="H130" s="11" t="s">
        <v>26</v>
      </c>
      <c r="J130" s="10">
        <v>246.30492931279969</v>
      </c>
    </row>
    <row r="131" spans="1:10" x14ac:dyDescent="0.35">
      <c r="A131">
        <v>113</v>
      </c>
      <c r="B131" s="11">
        <v>113</v>
      </c>
      <c r="C131" s="11">
        <v>3</v>
      </c>
      <c r="D131" s="11">
        <v>22</v>
      </c>
      <c r="E131" s="19">
        <v>1</v>
      </c>
      <c r="F131" s="11">
        <v>3</v>
      </c>
      <c r="G131" s="11">
        <v>225</v>
      </c>
      <c r="H131" s="11" t="s">
        <v>28</v>
      </c>
      <c r="J131" s="10">
        <v>-18.830957929279975</v>
      </c>
    </row>
    <row r="132" spans="1:10" x14ac:dyDescent="0.35">
      <c r="A132">
        <v>114</v>
      </c>
      <c r="B132" s="11">
        <v>118</v>
      </c>
      <c r="C132" s="11">
        <v>3</v>
      </c>
      <c r="D132" s="11">
        <v>24</v>
      </c>
      <c r="E132" s="19">
        <v>1</v>
      </c>
      <c r="F132" s="11">
        <v>3</v>
      </c>
      <c r="G132" s="11">
        <v>225</v>
      </c>
      <c r="H132" s="11" t="s">
        <v>43</v>
      </c>
      <c r="J132" s="10">
        <v>-0.13450205135950455</v>
      </c>
    </row>
    <row r="133" spans="1:10" x14ac:dyDescent="0.35">
      <c r="A133">
        <v>115</v>
      </c>
      <c r="B133" s="11">
        <v>123</v>
      </c>
      <c r="C133" s="11">
        <v>3</v>
      </c>
      <c r="D133" s="11">
        <v>26</v>
      </c>
      <c r="E133" s="19">
        <v>1</v>
      </c>
      <c r="F133" s="11">
        <v>3</v>
      </c>
      <c r="G133" s="11">
        <v>225</v>
      </c>
      <c r="H133" s="11" t="s">
        <v>42</v>
      </c>
      <c r="J133" s="10">
        <v>168.12944872976004</v>
      </c>
    </row>
    <row r="134" spans="1:10" x14ac:dyDescent="0.35">
      <c r="A134">
        <v>115</v>
      </c>
      <c r="B134" s="11">
        <v>123</v>
      </c>
      <c r="C134" s="11">
        <v>3</v>
      </c>
      <c r="D134" s="11">
        <v>26</v>
      </c>
      <c r="E134" s="19">
        <v>1</v>
      </c>
      <c r="F134" s="11">
        <v>3</v>
      </c>
      <c r="G134" s="11">
        <v>225</v>
      </c>
      <c r="H134" s="11" t="s">
        <v>42</v>
      </c>
      <c r="J134" s="10">
        <v>168.12944872976004</v>
      </c>
    </row>
    <row r="135" spans="1:10" x14ac:dyDescent="0.35">
      <c r="A135">
        <v>116</v>
      </c>
      <c r="B135" s="11">
        <v>128</v>
      </c>
      <c r="C135" s="11">
        <v>3</v>
      </c>
      <c r="D135" s="11">
        <v>28</v>
      </c>
      <c r="E135" s="19">
        <v>1</v>
      </c>
      <c r="F135" s="11">
        <v>3</v>
      </c>
      <c r="G135" s="11">
        <v>225</v>
      </c>
      <c r="H135" s="11" t="s">
        <v>22</v>
      </c>
      <c r="J135" s="10">
        <v>176.39056641711977</v>
      </c>
    </row>
    <row r="136" spans="1:10" x14ac:dyDescent="0.35">
      <c r="A136">
        <v>117</v>
      </c>
      <c r="B136" s="11">
        <v>133</v>
      </c>
      <c r="C136" s="11">
        <v>3</v>
      </c>
      <c r="D136" s="11">
        <v>30</v>
      </c>
      <c r="E136" s="19">
        <v>1</v>
      </c>
      <c r="F136" s="11">
        <v>3</v>
      </c>
      <c r="G136" s="11">
        <v>225</v>
      </c>
      <c r="H136" s="11" t="s">
        <v>44</v>
      </c>
      <c r="J136" s="10">
        <v>117.46685511279975</v>
      </c>
    </row>
    <row r="137" spans="1:10" x14ac:dyDescent="0.35">
      <c r="A137">
        <v>118</v>
      </c>
      <c r="B137" s="11">
        <v>138</v>
      </c>
      <c r="C137" s="11">
        <v>3</v>
      </c>
      <c r="D137" s="11">
        <v>271</v>
      </c>
      <c r="E137" s="17">
        <v>2</v>
      </c>
      <c r="F137" s="11">
        <v>3</v>
      </c>
      <c r="G137" s="11">
        <v>225</v>
      </c>
      <c r="H137" s="11" t="s">
        <v>45</v>
      </c>
      <c r="J137" s="10">
        <v>667.86289185829014</v>
      </c>
    </row>
    <row r="138" spans="1:10" x14ac:dyDescent="0.35">
      <c r="A138">
        <v>119</v>
      </c>
      <c r="B138" s="11">
        <v>143</v>
      </c>
      <c r="C138" s="11">
        <v>3</v>
      </c>
      <c r="D138" s="11">
        <v>273</v>
      </c>
      <c r="E138" s="17">
        <v>2</v>
      </c>
      <c r="F138" s="11">
        <v>3</v>
      </c>
      <c r="G138" s="11">
        <v>225</v>
      </c>
      <c r="H138" s="11" t="s">
        <v>22</v>
      </c>
      <c r="J138" s="10">
        <v>541.27324761791988</v>
      </c>
    </row>
    <row r="139" spans="1:10" x14ac:dyDescent="0.35">
      <c r="A139">
        <v>120</v>
      </c>
      <c r="B139" s="11">
        <v>148</v>
      </c>
      <c r="C139" s="11">
        <v>3</v>
      </c>
      <c r="D139" s="11">
        <v>275</v>
      </c>
      <c r="E139" s="17">
        <v>2</v>
      </c>
      <c r="F139" s="11">
        <v>3</v>
      </c>
      <c r="G139" s="11">
        <v>225</v>
      </c>
      <c r="H139" s="11" t="s">
        <v>43</v>
      </c>
      <c r="J139" s="10">
        <v>626.10117992896039</v>
      </c>
    </row>
    <row r="140" spans="1:10" x14ac:dyDescent="0.35">
      <c r="A140">
        <v>121</v>
      </c>
      <c r="B140" s="11">
        <v>153</v>
      </c>
      <c r="C140" s="11">
        <v>3</v>
      </c>
      <c r="D140" s="11">
        <v>277</v>
      </c>
      <c r="E140" s="17">
        <v>2</v>
      </c>
      <c r="F140" s="11">
        <v>3</v>
      </c>
      <c r="G140" s="11">
        <v>225</v>
      </c>
      <c r="H140" s="11" t="s">
        <v>28</v>
      </c>
      <c r="I140" t="s">
        <v>40</v>
      </c>
      <c r="J140" s="10">
        <v>1282.2766965728854</v>
      </c>
    </row>
    <row r="141" spans="1:10" x14ac:dyDescent="0.35">
      <c r="A141">
        <v>122</v>
      </c>
      <c r="B141" s="11">
        <v>158</v>
      </c>
      <c r="C141" s="11">
        <v>3</v>
      </c>
      <c r="D141" s="11">
        <v>279</v>
      </c>
      <c r="E141" s="11">
        <v>2</v>
      </c>
      <c r="F141" s="11">
        <v>3</v>
      </c>
      <c r="G141" s="11">
        <v>225</v>
      </c>
      <c r="H141" s="11" t="s">
        <v>44</v>
      </c>
      <c r="I141" t="s">
        <v>46</v>
      </c>
      <c r="J141" t="s">
        <v>30</v>
      </c>
    </row>
    <row r="142" spans="1:10" x14ac:dyDescent="0.35">
      <c r="A142">
        <v>123</v>
      </c>
      <c r="B142" s="11">
        <v>163</v>
      </c>
      <c r="C142" s="11">
        <v>3</v>
      </c>
      <c r="D142" s="11">
        <v>281</v>
      </c>
      <c r="E142" s="11">
        <v>2</v>
      </c>
      <c r="F142" s="11">
        <v>3</v>
      </c>
      <c r="G142" s="11">
        <v>225</v>
      </c>
      <c r="H142" s="11" t="s">
        <v>42</v>
      </c>
      <c r="J142" s="10">
        <v>201.05659026064041</v>
      </c>
    </row>
    <row r="143" spans="1:10" x14ac:dyDescent="0.35">
      <c r="A143">
        <v>124</v>
      </c>
      <c r="B143" s="11">
        <v>168</v>
      </c>
      <c r="C143" s="11">
        <v>3</v>
      </c>
      <c r="D143" s="11">
        <v>283</v>
      </c>
      <c r="E143" s="11">
        <v>2</v>
      </c>
      <c r="F143" s="11">
        <v>3</v>
      </c>
      <c r="G143" s="11">
        <v>225</v>
      </c>
      <c r="H143" s="11" t="s">
        <v>26</v>
      </c>
      <c r="J143" s="10">
        <v>170.71232111056042</v>
      </c>
    </row>
    <row r="144" spans="1:10" x14ac:dyDescent="0.35">
      <c r="A144">
        <v>125</v>
      </c>
      <c r="B144" s="11">
        <v>173</v>
      </c>
      <c r="C144" s="11">
        <v>3</v>
      </c>
      <c r="D144" s="11">
        <v>285</v>
      </c>
      <c r="E144" s="11">
        <v>2</v>
      </c>
      <c r="F144" s="11">
        <v>3</v>
      </c>
      <c r="G144" s="11">
        <v>225</v>
      </c>
      <c r="H144" s="11" t="s">
        <v>31</v>
      </c>
      <c r="I144" t="s">
        <v>40</v>
      </c>
      <c r="J144" s="10">
        <v>13.920560588640456</v>
      </c>
    </row>
    <row r="145" spans="1:10" x14ac:dyDescent="0.35">
      <c r="A145">
        <v>126</v>
      </c>
      <c r="B145" s="11">
        <v>178</v>
      </c>
      <c r="C145" s="11">
        <v>3</v>
      </c>
      <c r="D145" s="11">
        <v>287</v>
      </c>
      <c r="E145" s="11">
        <v>2</v>
      </c>
      <c r="F145" s="11">
        <v>3</v>
      </c>
      <c r="G145" s="11">
        <v>225</v>
      </c>
      <c r="H145" s="11" t="s">
        <v>28</v>
      </c>
      <c r="J145" s="10">
        <v>35.834236513440374</v>
      </c>
    </row>
    <row r="146" spans="1:10" x14ac:dyDescent="0.35">
      <c r="A146">
        <v>127</v>
      </c>
      <c r="B146" s="11">
        <v>183</v>
      </c>
      <c r="C146" s="11">
        <v>3</v>
      </c>
      <c r="D146" s="11">
        <v>289</v>
      </c>
      <c r="E146" s="11">
        <v>2</v>
      </c>
      <c r="F146" s="11">
        <v>3</v>
      </c>
      <c r="G146" s="11">
        <v>225</v>
      </c>
      <c r="H146" s="11" t="s">
        <v>26</v>
      </c>
      <c r="I146" t="s">
        <v>40</v>
      </c>
      <c r="J146" s="10">
        <v>338.26634129600006</v>
      </c>
    </row>
    <row r="147" spans="1:10" x14ac:dyDescent="0.35">
      <c r="A147">
        <v>128</v>
      </c>
      <c r="B147" s="11">
        <v>188</v>
      </c>
      <c r="C147" s="11">
        <v>3</v>
      </c>
      <c r="D147" s="11">
        <v>291</v>
      </c>
      <c r="E147" s="11">
        <v>2</v>
      </c>
      <c r="F147" s="11">
        <v>3</v>
      </c>
      <c r="G147" s="11">
        <v>225</v>
      </c>
      <c r="H147" s="11" t="s">
        <v>44</v>
      </c>
      <c r="J147" s="10">
        <v>238.65897523664034</v>
      </c>
    </row>
    <row r="148" spans="1:10" x14ac:dyDescent="0.35">
      <c r="A148">
        <v>129</v>
      </c>
      <c r="B148" s="11">
        <v>193</v>
      </c>
      <c r="C148" s="11">
        <v>3</v>
      </c>
      <c r="D148" s="11">
        <v>293</v>
      </c>
      <c r="E148" s="11">
        <v>2</v>
      </c>
      <c r="F148" s="11">
        <v>3</v>
      </c>
      <c r="G148" s="11">
        <v>225</v>
      </c>
      <c r="H148" s="11" t="s">
        <v>43</v>
      </c>
      <c r="I148" t="s">
        <v>40</v>
      </c>
      <c r="J148" s="10">
        <v>382.96229784863999</v>
      </c>
    </row>
    <row r="149" spans="1:10" x14ac:dyDescent="0.35">
      <c r="A149">
        <v>130</v>
      </c>
      <c r="B149" s="11">
        <v>198</v>
      </c>
      <c r="C149" s="11">
        <v>3</v>
      </c>
      <c r="D149" s="11">
        <v>295</v>
      </c>
      <c r="E149" s="11">
        <v>2</v>
      </c>
      <c r="F149" s="11">
        <v>3</v>
      </c>
      <c r="G149" s="11">
        <v>225</v>
      </c>
      <c r="H149" s="11" t="s">
        <v>22</v>
      </c>
      <c r="J149" s="10">
        <v>475.10934649216051</v>
      </c>
    </row>
    <row r="150" spans="1:10" x14ac:dyDescent="0.35">
      <c r="A150">
        <v>131</v>
      </c>
      <c r="B150" s="11">
        <v>203</v>
      </c>
      <c r="C150" s="11">
        <v>3</v>
      </c>
      <c r="D150" s="11">
        <v>297</v>
      </c>
      <c r="E150" s="11">
        <v>2</v>
      </c>
      <c r="F150" s="11">
        <v>3</v>
      </c>
      <c r="G150" s="11">
        <v>225</v>
      </c>
      <c r="H150" s="11" t="s">
        <v>45</v>
      </c>
      <c r="J150" s="10">
        <v>873.73447177210642</v>
      </c>
    </row>
    <row r="151" spans="1:10" x14ac:dyDescent="0.35">
      <c r="A151">
        <v>132</v>
      </c>
      <c r="B151" s="11">
        <v>208</v>
      </c>
      <c r="C151" s="11">
        <v>3</v>
      </c>
      <c r="D151" s="11">
        <v>299</v>
      </c>
      <c r="E151" s="11">
        <v>2</v>
      </c>
      <c r="F151" s="11">
        <v>3</v>
      </c>
      <c r="G151" s="11">
        <v>225</v>
      </c>
      <c r="H151" s="11" t="s">
        <v>42</v>
      </c>
      <c r="J151" s="10">
        <v>509.45626928799993</v>
      </c>
    </row>
    <row r="152" spans="1:10" x14ac:dyDescent="0.35">
      <c r="A152">
        <v>132</v>
      </c>
      <c r="B152" s="11">
        <v>208</v>
      </c>
      <c r="C152" s="11">
        <v>3</v>
      </c>
      <c r="D152" s="11">
        <v>299</v>
      </c>
      <c r="E152" s="11">
        <v>2</v>
      </c>
      <c r="F152" s="11">
        <v>3</v>
      </c>
      <c r="G152" s="11">
        <v>225</v>
      </c>
      <c r="H152" s="11" t="s">
        <v>42</v>
      </c>
      <c r="J152" s="10">
        <v>509.45626928799993</v>
      </c>
    </row>
    <row r="153" spans="1:10" x14ac:dyDescent="0.35">
      <c r="A153">
        <v>133</v>
      </c>
      <c r="B153" s="11">
        <v>33</v>
      </c>
      <c r="C153" s="11">
        <v>4</v>
      </c>
      <c r="D153" s="11">
        <v>4</v>
      </c>
      <c r="E153" s="20">
        <v>1</v>
      </c>
      <c r="F153" s="11">
        <v>3</v>
      </c>
      <c r="G153" s="11">
        <f>[2]day_3!F98+90</f>
        <v>315</v>
      </c>
      <c r="H153" s="11" t="s">
        <v>42</v>
      </c>
      <c r="J153" s="10">
        <v>-19.334125010719617</v>
      </c>
    </row>
    <row r="154" spans="1:10" x14ac:dyDescent="0.35">
      <c r="A154">
        <v>134</v>
      </c>
      <c r="B154" s="11">
        <v>38</v>
      </c>
      <c r="C154" s="11">
        <v>4</v>
      </c>
      <c r="D154" s="11">
        <v>26</v>
      </c>
      <c r="E154" s="20">
        <v>1</v>
      </c>
      <c r="F154" s="11">
        <v>3</v>
      </c>
      <c r="G154" s="11">
        <v>225</v>
      </c>
      <c r="H154" s="11" t="s">
        <v>42</v>
      </c>
      <c r="J154" s="10">
        <v>189.94372073328032</v>
      </c>
    </row>
    <row r="155" spans="1:10" x14ac:dyDescent="0.35">
      <c r="A155">
        <v>135</v>
      </c>
      <c r="B155" s="11">
        <v>43</v>
      </c>
      <c r="C155" s="11">
        <v>4</v>
      </c>
      <c r="D155" s="11">
        <v>299</v>
      </c>
      <c r="E155" s="11">
        <v>2</v>
      </c>
      <c r="F155" s="11">
        <v>3</v>
      </c>
      <c r="G155" s="11">
        <v>225</v>
      </c>
      <c r="H155" s="11" t="s">
        <v>42</v>
      </c>
      <c r="J155" s="10">
        <v>561.65425910912018</v>
      </c>
    </row>
    <row r="156" spans="1:10" x14ac:dyDescent="0.35">
      <c r="A156">
        <v>136</v>
      </c>
      <c r="B156" s="11">
        <v>48</v>
      </c>
      <c r="C156" s="11">
        <v>7</v>
      </c>
      <c r="D156" s="11">
        <v>4</v>
      </c>
      <c r="E156" s="20">
        <v>1</v>
      </c>
      <c r="F156" s="11">
        <v>3</v>
      </c>
      <c r="G156" s="11">
        <f>G155+90</f>
        <v>315</v>
      </c>
      <c r="H156" s="11" t="s">
        <v>42</v>
      </c>
      <c r="I156" t="s">
        <v>40</v>
      </c>
      <c r="J156" s="10">
        <v>7.1048736910402113</v>
      </c>
    </row>
    <row r="157" spans="1:10" x14ac:dyDescent="0.35">
      <c r="A157">
        <v>137</v>
      </c>
      <c r="B157" s="11">
        <v>53</v>
      </c>
      <c r="C157" s="11">
        <v>7</v>
      </c>
      <c r="D157" s="11">
        <v>26</v>
      </c>
      <c r="E157" s="20">
        <v>1</v>
      </c>
      <c r="F157" s="11">
        <v>3</v>
      </c>
      <c r="G157" s="11">
        <v>225</v>
      </c>
      <c r="H157" s="11" t="s">
        <v>42</v>
      </c>
      <c r="I157" t="s">
        <v>46</v>
      </c>
      <c r="J157" t="s">
        <v>30</v>
      </c>
    </row>
    <row r="158" spans="1:10" x14ac:dyDescent="0.35">
      <c r="A158">
        <v>138</v>
      </c>
      <c r="B158" s="11">
        <v>58</v>
      </c>
      <c r="C158" s="11">
        <v>7</v>
      </c>
      <c r="D158" s="11">
        <v>299</v>
      </c>
      <c r="E158" s="11">
        <v>2</v>
      </c>
      <c r="F158" s="11">
        <v>3</v>
      </c>
      <c r="G158" s="11">
        <v>225</v>
      </c>
      <c r="H158" s="11" t="s">
        <v>42</v>
      </c>
      <c r="I158" t="s">
        <v>40</v>
      </c>
      <c r="J158" s="10">
        <v>637.97370852160066</v>
      </c>
    </row>
    <row r="159" spans="1:10" x14ac:dyDescent="0.35">
      <c r="A159">
        <v>139</v>
      </c>
      <c r="B159" s="11">
        <v>64</v>
      </c>
      <c r="C159" s="11">
        <v>3</v>
      </c>
      <c r="D159" s="11">
        <v>2</v>
      </c>
      <c r="E159" s="20">
        <v>1</v>
      </c>
      <c r="F159" s="11">
        <v>4</v>
      </c>
      <c r="G159" s="11">
        <v>315</v>
      </c>
      <c r="H159" s="11" t="s">
        <v>22</v>
      </c>
      <c r="J159" s="10">
        <v>-10.309552616479777</v>
      </c>
    </row>
    <row r="160" spans="1:10" x14ac:dyDescent="0.35">
      <c r="A160">
        <v>139</v>
      </c>
      <c r="B160" s="11">
        <v>64</v>
      </c>
      <c r="C160" s="11">
        <v>3</v>
      </c>
      <c r="D160" s="11">
        <v>2</v>
      </c>
      <c r="E160" s="20">
        <v>1</v>
      </c>
      <c r="F160" s="11">
        <v>4</v>
      </c>
      <c r="G160" s="11">
        <v>315</v>
      </c>
      <c r="H160" s="11" t="s">
        <v>22</v>
      </c>
      <c r="I160" s="12" t="s">
        <v>41</v>
      </c>
      <c r="J160" s="10">
        <v>-9.8842341991994545</v>
      </c>
    </row>
    <row r="161" spans="1:10" x14ac:dyDescent="0.35">
      <c r="A161">
        <v>140</v>
      </c>
      <c r="B161" s="11">
        <v>69</v>
      </c>
      <c r="C161" s="11">
        <v>3</v>
      </c>
      <c r="D161" s="11">
        <v>4</v>
      </c>
      <c r="E161" s="20">
        <v>1</v>
      </c>
      <c r="F161" s="11">
        <v>4</v>
      </c>
      <c r="G161" s="11">
        <v>315</v>
      </c>
      <c r="H161" s="11" t="s">
        <v>42</v>
      </c>
      <c r="I161" t="s">
        <v>40</v>
      </c>
      <c r="J161" s="10">
        <v>43.076056614560002</v>
      </c>
    </row>
    <row r="162" spans="1:10" x14ac:dyDescent="0.35">
      <c r="A162">
        <v>140</v>
      </c>
      <c r="B162" s="11">
        <v>69</v>
      </c>
      <c r="C162" s="11">
        <v>3</v>
      </c>
      <c r="D162" s="11">
        <v>4</v>
      </c>
      <c r="E162" s="20">
        <v>1</v>
      </c>
      <c r="F162" s="11">
        <v>4</v>
      </c>
      <c r="G162" s="11">
        <v>315</v>
      </c>
      <c r="H162" s="11" t="s">
        <v>42</v>
      </c>
      <c r="I162" t="s">
        <v>40</v>
      </c>
      <c r="J162" s="10">
        <v>43.076056614560002</v>
      </c>
    </row>
    <row r="163" spans="1:10" x14ac:dyDescent="0.35">
      <c r="A163">
        <v>141</v>
      </c>
      <c r="B163" s="11">
        <v>74</v>
      </c>
      <c r="C163" s="11">
        <v>3</v>
      </c>
      <c r="D163" s="11">
        <v>6</v>
      </c>
      <c r="E163" s="20">
        <v>1</v>
      </c>
      <c r="F163" s="11">
        <v>4</v>
      </c>
      <c r="G163" s="11">
        <v>315</v>
      </c>
      <c r="H163" s="11" t="s">
        <v>43</v>
      </c>
      <c r="J163" s="10">
        <v>-17.639947965839838</v>
      </c>
    </row>
    <row r="164" spans="1:10" x14ac:dyDescent="0.35">
      <c r="A164">
        <v>141</v>
      </c>
      <c r="B164" s="11">
        <v>74</v>
      </c>
      <c r="C164" s="11">
        <v>3</v>
      </c>
      <c r="D164" s="11">
        <v>6</v>
      </c>
      <c r="E164" s="20">
        <v>1</v>
      </c>
      <c r="F164" s="11">
        <v>4</v>
      </c>
      <c r="G164" s="11">
        <v>315</v>
      </c>
      <c r="H164" s="11" t="s">
        <v>43</v>
      </c>
      <c r="I164" s="12" t="s">
        <v>41</v>
      </c>
      <c r="J164" s="10">
        <v>-18.067469044000063</v>
      </c>
    </row>
    <row r="165" spans="1:10" x14ac:dyDescent="0.35">
      <c r="A165">
        <v>142</v>
      </c>
      <c r="B165" s="11">
        <v>79</v>
      </c>
      <c r="C165" s="11">
        <v>3</v>
      </c>
      <c r="D165" s="11">
        <v>8</v>
      </c>
      <c r="E165" s="20">
        <v>1</v>
      </c>
      <c r="F165" s="11">
        <v>4</v>
      </c>
      <c r="G165" s="11">
        <v>315</v>
      </c>
      <c r="H165" s="11" t="s">
        <v>44</v>
      </c>
      <c r="J165" s="10">
        <v>-18.808887051439797</v>
      </c>
    </row>
    <row r="166" spans="1:10" x14ac:dyDescent="0.35">
      <c r="A166">
        <v>143</v>
      </c>
      <c r="B166" s="11">
        <v>84</v>
      </c>
      <c r="C166" s="11">
        <v>3</v>
      </c>
      <c r="D166" s="11">
        <v>10</v>
      </c>
      <c r="E166" s="20">
        <v>1</v>
      </c>
      <c r="F166" s="11">
        <v>4</v>
      </c>
      <c r="G166" s="11">
        <v>315</v>
      </c>
      <c r="H166" s="11" t="s">
        <v>26</v>
      </c>
      <c r="I166" t="s">
        <v>40</v>
      </c>
      <c r="J166" s="10">
        <v>-4.7714505431999896</v>
      </c>
    </row>
    <row r="167" spans="1:10" x14ac:dyDescent="0.35">
      <c r="A167">
        <v>144</v>
      </c>
      <c r="B167" s="11">
        <v>89</v>
      </c>
      <c r="C167" s="11">
        <v>3</v>
      </c>
      <c r="D167" s="11">
        <v>12</v>
      </c>
      <c r="E167" s="20">
        <v>1</v>
      </c>
      <c r="F167" s="11">
        <v>4</v>
      </c>
      <c r="G167" s="11">
        <v>315</v>
      </c>
      <c r="H167" s="11" t="s">
        <v>28</v>
      </c>
      <c r="J167" s="10">
        <v>-17.404525268879752</v>
      </c>
    </row>
    <row r="168" spans="1:10" x14ac:dyDescent="0.35">
      <c r="A168">
        <v>145</v>
      </c>
      <c r="B168" s="11">
        <v>94</v>
      </c>
      <c r="C168" s="11">
        <v>3</v>
      </c>
      <c r="D168" s="11">
        <v>14</v>
      </c>
      <c r="E168" s="20">
        <v>1</v>
      </c>
      <c r="F168" s="11">
        <v>4</v>
      </c>
      <c r="G168" s="11">
        <v>315</v>
      </c>
      <c r="H168" s="11" t="s">
        <v>45</v>
      </c>
      <c r="J168" s="10">
        <v>-19.677008246479545</v>
      </c>
    </row>
    <row r="169" spans="1:10" x14ac:dyDescent="0.35">
      <c r="A169">
        <v>146</v>
      </c>
      <c r="B169" s="11">
        <v>99</v>
      </c>
      <c r="C169" s="11">
        <v>3</v>
      </c>
      <c r="D169" s="11">
        <v>16</v>
      </c>
      <c r="E169" s="20">
        <v>1</v>
      </c>
      <c r="F169" s="11">
        <v>4</v>
      </c>
      <c r="G169" s="11">
        <v>315</v>
      </c>
      <c r="H169" s="11" t="s">
        <v>31</v>
      </c>
      <c r="J169" s="10">
        <v>-15.034766940799273</v>
      </c>
    </row>
    <row r="170" spans="1:10" x14ac:dyDescent="0.35">
      <c r="A170">
        <v>147</v>
      </c>
      <c r="B170" s="11">
        <v>104</v>
      </c>
      <c r="C170" s="11">
        <v>3</v>
      </c>
      <c r="D170" s="11">
        <v>18</v>
      </c>
      <c r="E170" s="20">
        <v>1</v>
      </c>
      <c r="F170" s="11">
        <v>4</v>
      </c>
      <c r="G170" s="11">
        <v>315</v>
      </c>
      <c r="H170" s="11" t="s">
        <v>45</v>
      </c>
      <c r="J170" s="10">
        <v>-12.797433879759865</v>
      </c>
    </row>
    <row r="171" spans="1:10" x14ac:dyDescent="0.35">
      <c r="A171">
        <v>148</v>
      </c>
      <c r="B171" s="11">
        <v>109</v>
      </c>
      <c r="C171" s="11">
        <v>3</v>
      </c>
      <c r="D171" s="11">
        <v>20</v>
      </c>
      <c r="E171" s="20">
        <v>1</v>
      </c>
      <c r="F171" s="11">
        <v>4</v>
      </c>
      <c r="G171" s="11">
        <v>315</v>
      </c>
      <c r="H171" s="11" t="s">
        <v>26</v>
      </c>
      <c r="J171" s="10">
        <v>-10.995796296079789</v>
      </c>
    </row>
    <row r="172" spans="1:10" x14ac:dyDescent="0.35">
      <c r="A172">
        <v>149</v>
      </c>
      <c r="B172" s="11">
        <v>114</v>
      </c>
      <c r="C172" s="11">
        <v>3</v>
      </c>
      <c r="D172" s="11">
        <v>22</v>
      </c>
      <c r="E172" s="20">
        <v>1</v>
      </c>
      <c r="F172" s="11">
        <v>4</v>
      </c>
      <c r="G172" s="11">
        <v>315</v>
      </c>
      <c r="H172" s="11" t="s">
        <v>28</v>
      </c>
      <c r="J172" s="10">
        <v>-25.528118221199293</v>
      </c>
    </row>
    <row r="173" spans="1:10" x14ac:dyDescent="0.35">
      <c r="A173">
        <v>150</v>
      </c>
      <c r="B173" s="11">
        <v>119</v>
      </c>
      <c r="C173" s="11">
        <v>3</v>
      </c>
      <c r="D173" s="11">
        <v>24</v>
      </c>
      <c r="E173" s="20">
        <v>1</v>
      </c>
      <c r="F173" s="11">
        <v>4</v>
      </c>
      <c r="G173" s="11">
        <v>315</v>
      </c>
      <c r="H173" s="11" t="s">
        <v>43</v>
      </c>
      <c r="J173" s="10">
        <v>-14.07509247471944</v>
      </c>
    </row>
    <row r="174" spans="1:10" x14ac:dyDescent="0.35">
      <c r="A174">
        <v>151</v>
      </c>
      <c r="B174" s="11">
        <v>124</v>
      </c>
      <c r="C174" s="11">
        <v>3</v>
      </c>
      <c r="D174" s="11">
        <v>26</v>
      </c>
      <c r="E174" s="20">
        <v>1</v>
      </c>
      <c r="F174" s="11">
        <v>4</v>
      </c>
      <c r="G174" s="11">
        <v>315</v>
      </c>
      <c r="H174" s="11" t="s">
        <v>42</v>
      </c>
      <c r="J174" s="10">
        <v>-21.490089989039916</v>
      </c>
    </row>
    <row r="175" spans="1:10" x14ac:dyDescent="0.35">
      <c r="A175">
        <v>151</v>
      </c>
      <c r="B175" s="11">
        <v>124</v>
      </c>
      <c r="C175" s="11">
        <v>3</v>
      </c>
      <c r="D175" s="11">
        <v>26</v>
      </c>
      <c r="E175" s="20">
        <v>1</v>
      </c>
      <c r="F175" s="11">
        <v>4</v>
      </c>
      <c r="G175" s="11">
        <v>315</v>
      </c>
      <c r="H175" s="11" t="s">
        <v>42</v>
      </c>
      <c r="I175" s="12" t="s">
        <v>41</v>
      </c>
      <c r="J175" s="10">
        <v>-21.120607145199301</v>
      </c>
    </row>
    <row r="176" spans="1:10" x14ac:dyDescent="0.35">
      <c r="A176">
        <v>151</v>
      </c>
      <c r="B176" s="11">
        <v>124</v>
      </c>
      <c r="C176" s="11">
        <v>3</v>
      </c>
      <c r="D176" s="11">
        <v>26</v>
      </c>
      <c r="E176" s="20">
        <v>1</v>
      </c>
      <c r="F176" s="11">
        <v>4</v>
      </c>
      <c r="G176" s="11">
        <v>315</v>
      </c>
      <c r="H176" s="11" t="s">
        <v>42</v>
      </c>
      <c r="J176" s="10">
        <v>-21.490089989039916</v>
      </c>
    </row>
    <row r="177" spans="1:10" x14ac:dyDescent="0.35">
      <c r="A177">
        <v>151</v>
      </c>
      <c r="B177" s="11">
        <v>124</v>
      </c>
      <c r="C177" s="11">
        <v>3</v>
      </c>
      <c r="D177" s="11">
        <v>26</v>
      </c>
      <c r="E177" s="20">
        <v>1</v>
      </c>
      <c r="F177" s="11">
        <v>4</v>
      </c>
      <c r="G177" s="11">
        <v>315</v>
      </c>
      <c r="H177" s="11" t="s">
        <v>42</v>
      </c>
      <c r="I177" s="12" t="s">
        <v>41</v>
      </c>
      <c r="J177" s="10">
        <v>-21.120607145199301</v>
      </c>
    </row>
    <row r="178" spans="1:10" x14ac:dyDescent="0.35">
      <c r="A178">
        <v>152</v>
      </c>
      <c r="B178" s="11">
        <v>129</v>
      </c>
      <c r="C178" s="11">
        <v>3</v>
      </c>
      <c r="D178" s="11">
        <v>28</v>
      </c>
      <c r="E178" s="20">
        <v>1</v>
      </c>
      <c r="F178" s="11">
        <v>4</v>
      </c>
      <c r="G178" s="11">
        <v>315</v>
      </c>
      <c r="H178" s="11" t="s">
        <v>22</v>
      </c>
      <c r="J178" s="10">
        <v>-21.925785466400157</v>
      </c>
    </row>
    <row r="179" spans="1:10" x14ac:dyDescent="0.35">
      <c r="A179">
        <v>153</v>
      </c>
      <c r="B179" s="11">
        <v>134</v>
      </c>
      <c r="C179" s="11">
        <v>3</v>
      </c>
      <c r="D179" s="11">
        <v>30</v>
      </c>
      <c r="E179" s="20">
        <v>1</v>
      </c>
      <c r="F179" s="11">
        <v>4</v>
      </c>
      <c r="G179" s="11">
        <v>315</v>
      </c>
      <c r="H179" s="11" t="s">
        <v>44</v>
      </c>
      <c r="J179" s="10">
        <v>-22.022243376959523</v>
      </c>
    </row>
    <row r="180" spans="1:10" x14ac:dyDescent="0.35">
      <c r="A180">
        <v>154</v>
      </c>
      <c r="B180" s="11">
        <v>139</v>
      </c>
      <c r="C180" s="11">
        <v>3</v>
      </c>
      <c r="D180" s="11">
        <v>271</v>
      </c>
      <c r="E180" s="11">
        <v>2</v>
      </c>
      <c r="F180" s="11">
        <v>4</v>
      </c>
      <c r="G180" s="11">
        <v>315</v>
      </c>
      <c r="H180" s="11" t="s">
        <v>45</v>
      </c>
      <c r="J180" s="10">
        <v>-11.97018468071974</v>
      </c>
    </row>
    <row r="181" spans="1:10" x14ac:dyDescent="0.35">
      <c r="A181">
        <v>154</v>
      </c>
      <c r="B181" s="11">
        <v>139</v>
      </c>
      <c r="C181" s="11">
        <v>3</v>
      </c>
      <c r="D181" s="11">
        <v>271</v>
      </c>
      <c r="E181" s="11">
        <v>2</v>
      </c>
      <c r="F181" s="11">
        <v>4</v>
      </c>
      <c r="G181" s="11">
        <v>315</v>
      </c>
      <c r="H181" s="11" t="s">
        <v>45</v>
      </c>
      <c r="I181" s="12" t="s">
        <v>41</v>
      </c>
      <c r="J181" s="10">
        <v>-14.358744126960119</v>
      </c>
    </row>
    <row r="182" spans="1:10" x14ac:dyDescent="0.35">
      <c r="A182">
        <v>155</v>
      </c>
      <c r="B182" s="11">
        <v>144</v>
      </c>
      <c r="C182" s="11">
        <v>3</v>
      </c>
      <c r="D182" s="11">
        <v>273</v>
      </c>
      <c r="E182" s="11">
        <v>2</v>
      </c>
      <c r="F182" s="11">
        <v>4</v>
      </c>
      <c r="G182" s="11">
        <v>315</v>
      </c>
      <c r="H182" s="11" t="s">
        <v>22</v>
      </c>
      <c r="J182" s="10">
        <v>-10.748929440239408</v>
      </c>
    </row>
    <row r="183" spans="1:10" x14ac:dyDescent="0.35">
      <c r="A183">
        <v>156</v>
      </c>
      <c r="B183" s="11">
        <v>149</v>
      </c>
      <c r="C183" s="11">
        <v>3</v>
      </c>
      <c r="D183" s="11">
        <v>275</v>
      </c>
      <c r="E183" s="11">
        <v>2</v>
      </c>
      <c r="F183" s="11">
        <v>4</v>
      </c>
      <c r="G183" s="11">
        <v>315</v>
      </c>
      <c r="H183" s="11" t="s">
        <v>43</v>
      </c>
      <c r="J183" s="10">
        <v>-10.809419994319342</v>
      </c>
    </row>
    <row r="184" spans="1:10" x14ac:dyDescent="0.35">
      <c r="A184">
        <v>157</v>
      </c>
      <c r="B184" s="11">
        <v>154</v>
      </c>
      <c r="C184" s="11">
        <v>3</v>
      </c>
      <c r="D184" s="11">
        <v>277</v>
      </c>
      <c r="E184" s="11">
        <v>2</v>
      </c>
      <c r="F184" s="11">
        <v>4</v>
      </c>
      <c r="G184" s="11">
        <v>315</v>
      </c>
      <c r="H184" s="11" t="s">
        <v>28</v>
      </c>
      <c r="I184" t="s">
        <v>46</v>
      </c>
      <c r="J184" t="s">
        <v>30</v>
      </c>
    </row>
    <row r="185" spans="1:10" x14ac:dyDescent="0.35">
      <c r="A185">
        <v>158</v>
      </c>
      <c r="B185" s="11">
        <v>159</v>
      </c>
      <c r="C185" s="11">
        <v>3</v>
      </c>
      <c r="D185" s="11">
        <v>279</v>
      </c>
      <c r="E185" s="11">
        <v>2</v>
      </c>
      <c r="F185" s="11">
        <v>4</v>
      </c>
      <c r="G185" s="11">
        <v>315</v>
      </c>
      <c r="H185" s="11" t="s">
        <v>44</v>
      </c>
      <c r="J185" s="10">
        <v>-15.947847331439789</v>
      </c>
    </row>
    <row r="186" spans="1:10" x14ac:dyDescent="0.35">
      <c r="A186">
        <v>159</v>
      </c>
      <c r="B186" s="11">
        <v>164</v>
      </c>
      <c r="C186" s="11">
        <v>3</v>
      </c>
      <c r="D186" s="11">
        <v>281</v>
      </c>
      <c r="E186" s="11">
        <v>2</v>
      </c>
      <c r="F186" s="11">
        <v>4</v>
      </c>
      <c r="G186" s="11">
        <v>315</v>
      </c>
      <c r="H186" s="11" t="s">
        <v>42</v>
      </c>
      <c r="J186" s="10">
        <v>-16.26419658047962</v>
      </c>
    </row>
    <row r="187" spans="1:10" x14ac:dyDescent="0.35">
      <c r="A187">
        <v>160</v>
      </c>
      <c r="B187" s="11">
        <v>169</v>
      </c>
      <c r="C187" s="11">
        <v>3</v>
      </c>
      <c r="D187" s="11">
        <v>283</v>
      </c>
      <c r="E187" s="11">
        <v>2</v>
      </c>
      <c r="F187" s="11">
        <v>4</v>
      </c>
      <c r="G187" s="11">
        <v>315</v>
      </c>
      <c r="H187" s="11" t="s">
        <v>26</v>
      </c>
      <c r="J187" s="10">
        <v>-13.476726453279753</v>
      </c>
    </row>
    <row r="188" spans="1:10" x14ac:dyDescent="0.35">
      <c r="A188">
        <v>161</v>
      </c>
      <c r="B188" s="11">
        <v>174</v>
      </c>
      <c r="C188" s="11">
        <v>3</v>
      </c>
      <c r="D188" s="11">
        <v>285</v>
      </c>
      <c r="E188" s="11">
        <v>2</v>
      </c>
      <c r="F188" s="11">
        <v>4</v>
      </c>
      <c r="G188" s="11">
        <v>315</v>
      </c>
      <c r="H188" s="11" t="s">
        <v>31</v>
      </c>
      <c r="I188" t="s">
        <v>40</v>
      </c>
      <c r="J188" s="10">
        <v>-7.6289058868796928</v>
      </c>
    </row>
    <row r="189" spans="1:10" x14ac:dyDescent="0.35">
      <c r="A189">
        <v>161</v>
      </c>
      <c r="B189" s="11">
        <v>174</v>
      </c>
      <c r="C189" s="11">
        <v>3</v>
      </c>
      <c r="D189" s="11">
        <v>285</v>
      </c>
      <c r="E189" s="11">
        <v>2</v>
      </c>
      <c r="F189" s="11">
        <v>4</v>
      </c>
      <c r="G189" s="11">
        <v>315</v>
      </c>
      <c r="H189" s="11" t="s">
        <v>31</v>
      </c>
      <c r="I189" s="12" t="s">
        <v>41</v>
      </c>
      <c r="J189" s="10">
        <v>-7.4121727470401311</v>
      </c>
    </row>
    <row r="190" spans="1:10" x14ac:dyDescent="0.35">
      <c r="A190">
        <v>162</v>
      </c>
      <c r="B190" s="11">
        <v>179</v>
      </c>
      <c r="C190" s="11">
        <v>3</v>
      </c>
      <c r="D190" s="11">
        <v>287</v>
      </c>
      <c r="E190" s="11">
        <v>2</v>
      </c>
      <c r="F190" s="11">
        <v>4</v>
      </c>
      <c r="G190" s="11">
        <v>315</v>
      </c>
      <c r="H190" s="11" t="s">
        <v>28</v>
      </c>
      <c r="J190" s="10">
        <v>-18.95030415759993</v>
      </c>
    </row>
    <row r="191" spans="1:10" x14ac:dyDescent="0.35">
      <c r="A191">
        <v>163</v>
      </c>
      <c r="B191" s="11">
        <v>184</v>
      </c>
      <c r="C191" s="11">
        <v>3</v>
      </c>
      <c r="D191" s="11">
        <v>289</v>
      </c>
      <c r="E191" s="11">
        <v>2</v>
      </c>
      <c r="F191" s="11">
        <v>4</v>
      </c>
      <c r="G191" s="11">
        <v>315</v>
      </c>
      <c r="H191" s="11" t="s">
        <v>26</v>
      </c>
      <c r="J191" s="10">
        <v>-13.278905992639466</v>
      </c>
    </row>
    <row r="192" spans="1:10" x14ac:dyDescent="0.35">
      <c r="A192">
        <v>164</v>
      </c>
      <c r="B192" s="11">
        <v>189</v>
      </c>
      <c r="C192" s="11">
        <v>3</v>
      </c>
      <c r="D192" s="11">
        <v>291</v>
      </c>
      <c r="E192" s="11">
        <v>2</v>
      </c>
      <c r="F192" s="11">
        <v>4</v>
      </c>
      <c r="G192" s="11">
        <v>315</v>
      </c>
      <c r="H192" s="11" t="s">
        <v>44</v>
      </c>
      <c r="I192" t="s">
        <v>40</v>
      </c>
      <c r="J192" s="10">
        <v>37.852462029919934</v>
      </c>
    </row>
    <row r="193" spans="1:10" x14ac:dyDescent="0.35">
      <c r="A193">
        <v>165</v>
      </c>
      <c r="B193" s="11">
        <v>194</v>
      </c>
      <c r="C193" s="11">
        <v>3</v>
      </c>
      <c r="D193" s="11">
        <v>293</v>
      </c>
      <c r="E193" s="11">
        <v>2</v>
      </c>
      <c r="F193" s="11">
        <v>4</v>
      </c>
      <c r="G193" s="11">
        <v>315</v>
      </c>
      <c r="H193" s="11" t="s">
        <v>43</v>
      </c>
      <c r="J193" s="10">
        <v>-18.772102255039954</v>
      </c>
    </row>
    <row r="194" spans="1:10" x14ac:dyDescent="0.35">
      <c r="A194">
        <v>166</v>
      </c>
      <c r="B194" s="11">
        <v>199</v>
      </c>
      <c r="C194" s="11">
        <v>3</v>
      </c>
      <c r="D194" s="11">
        <v>295</v>
      </c>
      <c r="E194" s="11">
        <v>2</v>
      </c>
      <c r="F194" s="11">
        <v>4</v>
      </c>
      <c r="G194" s="11">
        <v>315</v>
      </c>
      <c r="H194" s="11" t="s">
        <v>22</v>
      </c>
      <c r="J194" s="10">
        <v>-18.296352221599591</v>
      </c>
    </row>
    <row r="195" spans="1:10" x14ac:dyDescent="0.35">
      <c r="A195">
        <v>167</v>
      </c>
      <c r="B195" s="11">
        <v>204</v>
      </c>
      <c r="C195" s="11">
        <v>3</v>
      </c>
      <c r="D195" s="11">
        <v>297</v>
      </c>
      <c r="E195" s="11">
        <v>2</v>
      </c>
      <c r="F195" s="11">
        <v>4</v>
      </c>
      <c r="G195" s="11">
        <v>315</v>
      </c>
      <c r="H195" s="11" t="s">
        <v>45</v>
      </c>
      <c r="J195" s="10">
        <v>-3.8499273057605023</v>
      </c>
    </row>
    <row r="196" spans="1:10" x14ac:dyDescent="0.35">
      <c r="A196">
        <v>168</v>
      </c>
      <c r="B196" s="11">
        <v>209</v>
      </c>
      <c r="C196" s="11">
        <v>3</v>
      </c>
      <c r="D196" s="11">
        <v>299</v>
      </c>
      <c r="E196" s="11">
        <v>2</v>
      </c>
      <c r="F196" s="11">
        <v>4</v>
      </c>
      <c r="G196" s="11">
        <v>315</v>
      </c>
      <c r="H196" s="11" t="s">
        <v>42</v>
      </c>
      <c r="J196" s="10">
        <v>-11.651383111919131</v>
      </c>
    </row>
    <row r="197" spans="1:10" x14ac:dyDescent="0.35">
      <c r="A197">
        <v>168</v>
      </c>
      <c r="B197" s="11">
        <v>209</v>
      </c>
      <c r="C197" s="11">
        <v>3</v>
      </c>
      <c r="D197" s="11">
        <v>299</v>
      </c>
      <c r="E197" s="11">
        <v>2</v>
      </c>
      <c r="F197" s="11">
        <v>4</v>
      </c>
      <c r="G197" s="11">
        <v>315</v>
      </c>
      <c r="H197" s="11" t="s">
        <v>42</v>
      </c>
      <c r="J197" s="10">
        <v>-11.651383111919131</v>
      </c>
    </row>
    <row r="198" spans="1:10" x14ac:dyDescent="0.35">
      <c r="A198">
        <v>169</v>
      </c>
      <c r="B198" s="11">
        <v>34</v>
      </c>
      <c r="C198" s="11">
        <v>4</v>
      </c>
      <c r="D198" s="11">
        <v>4</v>
      </c>
      <c r="E198" s="20">
        <v>1</v>
      </c>
      <c r="F198" s="11">
        <v>4</v>
      </c>
      <c r="G198" s="11">
        <f>[2]day_3!F133+90</f>
        <v>495</v>
      </c>
      <c r="H198" s="11" t="s">
        <v>42</v>
      </c>
      <c r="I198" t="s">
        <v>40</v>
      </c>
      <c r="J198" s="10">
        <v>-25.718637698399561</v>
      </c>
    </row>
    <row r="199" spans="1:10" x14ac:dyDescent="0.35">
      <c r="A199">
        <v>170</v>
      </c>
      <c r="B199" s="11">
        <v>39</v>
      </c>
      <c r="C199" s="11">
        <v>4</v>
      </c>
      <c r="D199" s="11">
        <v>26</v>
      </c>
      <c r="E199" s="20">
        <v>1</v>
      </c>
      <c r="F199" s="11">
        <v>4</v>
      </c>
      <c r="G199" s="11">
        <v>315</v>
      </c>
      <c r="H199" s="11" t="s">
        <v>42</v>
      </c>
      <c r="J199" s="10">
        <v>-23.527663710599882</v>
      </c>
    </row>
    <row r="200" spans="1:10" x14ac:dyDescent="0.35">
      <c r="A200">
        <v>171</v>
      </c>
      <c r="B200" s="11">
        <v>44</v>
      </c>
      <c r="C200" s="11">
        <v>4</v>
      </c>
      <c r="D200" s="11">
        <v>299</v>
      </c>
      <c r="E200" s="11">
        <v>2</v>
      </c>
      <c r="F200" s="11">
        <v>4</v>
      </c>
      <c r="G200" s="11">
        <v>315</v>
      </c>
      <c r="H200" s="11" t="s">
        <v>42</v>
      </c>
      <c r="J200" s="10">
        <v>-24.645716509279737</v>
      </c>
    </row>
    <row r="201" spans="1:10" x14ac:dyDescent="0.35">
      <c r="A201">
        <v>172</v>
      </c>
      <c r="B201" s="11">
        <v>49</v>
      </c>
      <c r="C201" s="11">
        <v>7</v>
      </c>
      <c r="D201" s="11">
        <v>4</v>
      </c>
      <c r="E201" s="20">
        <v>1</v>
      </c>
      <c r="F201" s="11">
        <v>4</v>
      </c>
      <c r="G201" s="11">
        <f>G200+90</f>
        <v>405</v>
      </c>
      <c r="H201" s="11" t="s">
        <v>42</v>
      </c>
      <c r="I201" t="s">
        <v>53</v>
      </c>
      <c r="J201" s="10">
        <v>0.82776049808035168</v>
      </c>
    </row>
    <row r="202" spans="1:10" x14ac:dyDescent="0.35">
      <c r="A202">
        <v>173</v>
      </c>
      <c r="B202" s="11">
        <v>54</v>
      </c>
      <c r="C202" s="11">
        <v>7</v>
      </c>
      <c r="D202" s="11">
        <v>26</v>
      </c>
      <c r="E202" s="20">
        <v>1</v>
      </c>
      <c r="F202" s="11">
        <v>4</v>
      </c>
      <c r="G202" s="11">
        <v>315</v>
      </c>
      <c r="H202" s="11" t="s">
        <v>42</v>
      </c>
      <c r="I202" t="s">
        <v>40</v>
      </c>
      <c r="J202" s="10">
        <v>-12.43612543511972</v>
      </c>
    </row>
    <row r="203" spans="1:10" x14ac:dyDescent="0.35">
      <c r="A203">
        <v>174</v>
      </c>
      <c r="B203" s="11">
        <v>59</v>
      </c>
      <c r="C203" s="11">
        <v>7</v>
      </c>
      <c r="D203" s="11">
        <v>299</v>
      </c>
      <c r="E203" s="11">
        <v>2</v>
      </c>
      <c r="F203" s="11">
        <v>4</v>
      </c>
      <c r="G203" s="11">
        <v>315</v>
      </c>
      <c r="H203" s="11" t="s">
        <v>42</v>
      </c>
      <c r="I203" t="s">
        <v>40</v>
      </c>
      <c r="J203" s="10">
        <v>14.439579423520172</v>
      </c>
    </row>
    <row r="204" spans="1:10" x14ac:dyDescent="0.35">
      <c r="A204">
        <v>175</v>
      </c>
      <c r="B204" s="11">
        <v>65</v>
      </c>
      <c r="C204" s="11">
        <v>3</v>
      </c>
      <c r="D204" s="11">
        <v>2</v>
      </c>
      <c r="E204" s="20">
        <v>1</v>
      </c>
      <c r="F204" s="11">
        <v>5</v>
      </c>
      <c r="G204" s="11">
        <v>405</v>
      </c>
      <c r="H204" s="11" t="s">
        <v>22</v>
      </c>
      <c r="J204" s="10">
        <v>-13.462829974640044</v>
      </c>
    </row>
    <row r="205" spans="1:10" x14ac:dyDescent="0.35">
      <c r="A205">
        <v>176</v>
      </c>
      <c r="B205" s="11">
        <v>70</v>
      </c>
      <c r="C205" s="11">
        <v>3</v>
      </c>
      <c r="D205" s="11">
        <v>4</v>
      </c>
      <c r="E205" s="20">
        <v>1</v>
      </c>
      <c r="F205" s="11">
        <v>5</v>
      </c>
      <c r="G205" s="11">
        <v>405</v>
      </c>
      <c r="H205" s="11" t="s">
        <v>42</v>
      </c>
      <c r="J205" s="10">
        <v>-15.624958563039399</v>
      </c>
    </row>
    <row r="206" spans="1:10" x14ac:dyDescent="0.35">
      <c r="A206">
        <v>176</v>
      </c>
      <c r="B206" s="11">
        <v>70</v>
      </c>
      <c r="C206" s="11">
        <v>3</v>
      </c>
      <c r="D206" s="11">
        <v>4</v>
      </c>
      <c r="E206" s="20">
        <v>1</v>
      </c>
      <c r="F206" s="11">
        <v>5</v>
      </c>
      <c r="G206" s="11">
        <v>405</v>
      </c>
      <c r="H206" s="11" t="s">
        <v>42</v>
      </c>
      <c r="J206" s="10">
        <v>-15.624958563039399</v>
      </c>
    </row>
    <row r="207" spans="1:10" x14ac:dyDescent="0.35">
      <c r="A207">
        <v>177</v>
      </c>
      <c r="B207" s="11">
        <v>75</v>
      </c>
      <c r="C207" s="11">
        <v>3</v>
      </c>
      <c r="D207" s="11">
        <v>6</v>
      </c>
      <c r="E207" s="20">
        <v>1</v>
      </c>
      <c r="F207" s="11">
        <v>5</v>
      </c>
      <c r="G207" s="11">
        <v>405</v>
      </c>
      <c r="H207" s="11" t="s">
        <v>43</v>
      </c>
      <c r="J207" s="10">
        <v>-21.351942642559607</v>
      </c>
    </row>
    <row r="208" spans="1:10" x14ac:dyDescent="0.35">
      <c r="A208">
        <v>178</v>
      </c>
      <c r="B208" s="11">
        <v>80</v>
      </c>
      <c r="C208" s="11">
        <v>3</v>
      </c>
      <c r="D208" s="11">
        <v>8</v>
      </c>
      <c r="E208" s="20">
        <v>1</v>
      </c>
      <c r="F208" s="11">
        <v>5</v>
      </c>
      <c r="G208" s="11">
        <v>405</v>
      </c>
      <c r="H208" s="11" t="s">
        <v>44</v>
      </c>
      <c r="J208" s="10">
        <v>-17.623599167440261</v>
      </c>
    </row>
    <row r="209" spans="1:10" x14ac:dyDescent="0.35">
      <c r="A209">
        <v>178</v>
      </c>
      <c r="B209" s="11">
        <v>80</v>
      </c>
      <c r="C209" s="11">
        <v>3</v>
      </c>
      <c r="D209" s="11">
        <v>8</v>
      </c>
      <c r="E209" s="20">
        <v>1</v>
      </c>
      <c r="F209" s="11">
        <v>5</v>
      </c>
      <c r="G209" s="11">
        <v>405</v>
      </c>
      <c r="H209" s="11" t="s">
        <v>44</v>
      </c>
      <c r="I209" s="12" t="s">
        <v>41</v>
      </c>
      <c r="J209" s="10">
        <v>-18.092809681520521</v>
      </c>
    </row>
    <row r="210" spans="1:10" x14ac:dyDescent="0.35">
      <c r="A210">
        <v>179</v>
      </c>
      <c r="B210" s="11">
        <v>85</v>
      </c>
      <c r="C210" s="11">
        <v>3</v>
      </c>
      <c r="D210" s="11">
        <v>10</v>
      </c>
      <c r="E210" s="20">
        <v>1</v>
      </c>
      <c r="F210" s="11">
        <v>5</v>
      </c>
      <c r="G210" s="11">
        <v>405</v>
      </c>
      <c r="H210" s="11" t="s">
        <v>26</v>
      </c>
      <c r="J210" s="10">
        <v>-18.010248249599499</v>
      </c>
    </row>
    <row r="211" spans="1:10" x14ac:dyDescent="0.35">
      <c r="A211">
        <v>180</v>
      </c>
      <c r="B211" s="11">
        <v>90</v>
      </c>
      <c r="C211" s="11">
        <v>3</v>
      </c>
      <c r="D211" s="11">
        <v>12</v>
      </c>
      <c r="E211" s="20">
        <v>1</v>
      </c>
      <c r="F211" s="11">
        <v>5</v>
      </c>
      <c r="G211" s="11">
        <v>405</v>
      </c>
      <c r="H211" s="11" t="s">
        <v>28</v>
      </c>
      <c r="J211" s="10">
        <v>-19.211884931999521</v>
      </c>
    </row>
    <row r="212" spans="1:10" x14ac:dyDescent="0.35">
      <c r="A212">
        <v>181</v>
      </c>
      <c r="B212" s="11">
        <v>95</v>
      </c>
      <c r="C212" s="11">
        <v>3</v>
      </c>
      <c r="D212" s="11">
        <v>14</v>
      </c>
      <c r="E212" s="20">
        <v>1</v>
      </c>
      <c r="F212" s="11">
        <v>5</v>
      </c>
      <c r="G212" s="11">
        <v>405</v>
      </c>
      <c r="H212" s="11" t="s">
        <v>45</v>
      </c>
      <c r="J212" s="10">
        <v>-23.20687450539981</v>
      </c>
    </row>
    <row r="213" spans="1:10" x14ac:dyDescent="0.35">
      <c r="A213">
        <v>182</v>
      </c>
      <c r="B213" s="11">
        <v>100</v>
      </c>
      <c r="C213" s="11">
        <v>3</v>
      </c>
      <c r="D213" s="11">
        <v>16</v>
      </c>
      <c r="E213" s="20">
        <v>1</v>
      </c>
      <c r="F213" s="11">
        <v>5</v>
      </c>
      <c r="G213" s="11">
        <v>405</v>
      </c>
      <c r="H213" s="11" t="s">
        <v>31</v>
      </c>
      <c r="J213" s="10">
        <v>-23.674217154599319</v>
      </c>
    </row>
    <row r="214" spans="1:10" x14ac:dyDescent="0.35">
      <c r="A214">
        <v>183</v>
      </c>
      <c r="B214" s="11">
        <v>105</v>
      </c>
      <c r="C214" s="11">
        <v>3</v>
      </c>
      <c r="D214" s="11">
        <v>18</v>
      </c>
      <c r="E214" s="20">
        <v>1</v>
      </c>
      <c r="F214" s="11">
        <v>5</v>
      </c>
      <c r="G214" s="11">
        <v>405</v>
      </c>
      <c r="H214" s="11" t="s">
        <v>45</v>
      </c>
      <c r="J214" s="10">
        <v>-16.930410115279756</v>
      </c>
    </row>
    <row r="215" spans="1:10" x14ac:dyDescent="0.35">
      <c r="A215">
        <v>184</v>
      </c>
      <c r="B215" s="11">
        <v>110</v>
      </c>
      <c r="C215" s="11">
        <v>3</v>
      </c>
      <c r="D215" s="11">
        <v>20</v>
      </c>
      <c r="E215" s="20">
        <v>1</v>
      </c>
      <c r="F215" s="11">
        <v>5</v>
      </c>
      <c r="G215" s="11">
        <v>405</v>
      </c>
      <c r="H215" s="11" t="s">
        <v>26</v>
      </c>
      <c r="J215" s="10">
        <v>-22.039409615279965</v>
      </c>
    </row>
    <row r="216" spans="1:10" x14ac:dyDescent="0.35">
      <c r="A216">
        <v>185</v>
      </c>
      <c r="B216" s="11">
        <v>115</v>
      </c>
      <c r="C216" s="11">
        <v>3</v>
      </c>
      <c r="D216" s="11">
        <v>22</v>
      </c>
      <c r="E216" s="20">
        <v>1</v>
      </c>
      <c r="F216" s="11">
        <v>5</v>
      </c>
      <c r="G216" s="11">
        <v>405</v>
      </c>
      <c r="H216" s="11" t="s">
        <v>28</v>
      </c>
      <c r="J216" s="10">
        <v>-25.891245087999778</v>
      </c>
    </row>
    <row r="217" spans="1:10" x14ac:dyDescent="0.35">
      <c r="A217">
        <v>186</v>
      </c>
      <c r="B217" s="11">
        <v>120</v>
      </c>
      <c r="C217" s="11">
        <v>3</v>
      </c>
      <c r="D217" s="11">
        <v>24</v>
      </c>
      <c r="E217" s="20">
        <v>1</v>
      </c>
      <c r="F217" s="11">
        <v>5</v>
      </c>
      <c r="G217" s="11">
        <v>405</v>
      </c>
      <c r="H217" s="11" t="s">
        <v>43</v>
      </c>
      <c r="J217" s="10">
        <v>-20.082029404999957</v>
      </c>
    </row>
    <row r="218" spans="1:10" x14ac:dyDescent="0.35">
      <c r="A218">
        <v>187</v>
      </c>
      <c r="B218" s="11">
        <v>125</v>
      </c>
      <c r="C218" s="11">
        <v>3</v>
      </c>
      <c r="D218" s="11">
        <v>26</v>
      </c>
      <c r="E218" s="20">
        <v>1</v>
      </c>
      <c r="F218" s="11">
        <v>5</v>
      </c>
      <c r="G218" s="11">
        <v>405</v>
      </c>
      <c r="H218" s="11" t="s">
        <v>42</v>
      </c>
      <c r="J218" s="10">
        <v>-24.978542806199584</v>
      </c>
    </row>
    <row r="219" spans="1:10" x14ac:dyDescent="0.35">
      <c r="A219">
        <v>187</v>
      </c>
      <c r="B219" s="11">
        <v>125</v>
      </c>
      <c r="C219" s="11">
        <v>3</v>
      </c>
      <c r="D219" s="11">
        <v>26</v>
      </c>
      <c r="E219" s="20">
        <v>1</v>
      </c>
      <c r="F219" s="11">
        <v>5</v>
      </c>
      <c r="G219" s="11">
        <v>405</v>
      </c>
      <c r="H219" s="11" t="s">
        <v>42</v>
      </c>
      <c r="J219" s="10">
        <v>-24.978542806199584</v>
      </c>
    </row>
    <row r="220" spans="1:10" x14ac:dyDescent="0.35">
      <c r="A220">
        <v>188</v>
      </c>
      <c r="B220" s="11">
        <v>130</v>
      </c>
      <c r="C220" s="11">
        <v>3</v>
      </c>
      <c r="D220" s="11">
        <v>28</v>
      </c>
      <c r="E220" s="20">
        <v>1</v>
      </c>
      <c r="F220" s="11">
        <v>5</v>
      </c>
      <c r="G220" s="11">
        <v>405</v>
      </c>
      <c r="H220" s="11" t="s">
        <v>22</v>
      </c>
      <c r="J220" s="10">
        <v>-25.87414718619948</v>
      </c>
    </row>
    <row r="221" spans="1:10" x14ac:dyDescent="0.35">
      <c r="A221">
        <v>189</v>
      </c>
      <c r="B221" s="11">
        <v>135</v>
      </c>
      <c r="C221" s="11">
        <v>3</v>
      </c>
      <c r="D221" s="11">
        <v>30</v>
      </c>
      <c r="E221" s="20">
        <v>1</v>
      </c>
      <c r="F221" s="11">
        <v>5</v>
      </c>
      <c r="G221" s="11">
        <v>405</v>
      </c>
      <c r="H221" s="11" t="s">
        <v>44</v>
      </c>
      <c r="J221" s="10">
        <v>-26.171325003199399</v>
      </c>
    </row>
    <row r="222" spans="1:10" x14ac:dyDescent="0.35">
      <c r="A222">
        <v>190</v>
      </c>
      <c r="B222" s="11">
        <v>140</v>
      </c>
      <c r="C222" s="11">
        <v>3</v>
      </c>
      <c r="D222" s="11">
        <v>271</v>
      </c>
      <c r="E222" s="11">
        <v>2</v>
      </c>
      <c r="F222" s="11">
        <v>5</v>
      </c>
      <c r="G222" s="11">
        <v>405</v>
      </c>
      <c r="H222" s="11" t="s">
        <v>45</v>
      </c>
      <c r="J222" s="10">
        <v>-23.518158430560106</v>
      </c>
    </row>
    <row r="223" spans="1:10" x14ac:dyDescent="0.35">
      <c r="A223">
        <v>191</v>
      </c>
      <c r="B223" s="11">
        <v>145</v>
      </c>
      <c r="C223" s="11">
        <v>3</v>
      </c>
      <c r="D223" s="11">
        <v>273</v>
      </c>
      <c r="E223" s="11">
        <v>2</v>
      </c>
      <c r="F223" s="11">
        <v>5</v>
      </c>
      <c r="G223" s="11">
        <v>405</v>
      </c>
      <c r="H223" s="11" t="s">
        <v>22</v>
      </c>
      <c r="J223" s="10">
        <v>-18.761475536079161</v>
      </c>
    </row>
    <row r="224" spans="1:10" x14ac:dyDescent="0.35">
      <c r="A224">
        <v>192</v>
      </c>
      <c r="B224" s="11">
        <v>150</v>
      </c>
      <c r="C224" s="11">
        <v>3</v>
      </c>
      <c r="D224" s="11">
        <v>275</v>
      </c>
      <c r="E224" s="11">
        <v>2</v>
      </c>
      <c r="F224" s="11">
        <v>5</v>
      </c>
      <c r="G224" s="11">
        <v>405</v>
      </c>
      <c r="H224" s="11" t="s">
        <v>43</v>
      </c>
      <c r="J224" s="10">
        <v>-20.937500603120043</v>
      </c>
    </row>
    <row r="225" spans="1:10" x14ac:dyDescent="0.35">
      <c r="A225">
        <v>193</v>
      </c>
      <c r="B225" s="11">
        <v>155</v>
      </c>
      <c r="C225" s="11">
        <v>3</v>
      </c>
      <c r="D225" s="11">
        <v>277</v>
      </c>
      <c r="E225" s="11">
        <v>2</v>
      </c>
      <c r="F225" s="11">
        <v>5</v>
      </c>
      <c r="G225" s="11">
        <v>405</v>
      </c>
      <c r="H225" s="11" t="s">
        <v>28</v>
      </c>
      <c r="I225" t="s">
        <v>40</v>
      </c>
      <c r="J225" s="10">
        <v>31.452316114719906</v>
      </c>
    </row>
    <row r="226" spans="1:10" x14ac:dyDescent="0.35">
      <c r="A226">
        <v>194</v>
      </c>
      <c r="B226" s="11">
        <v>160</v>
      </c>
      <c r="C226" s="11">
        <v>3</v>
      </c>
      <c r="D226" s="11">
        <v>279</v>
      </c>
      <c r="E226" s="11">
        <v>2</v>
      </c>
      <c r="F226" s="11">
        <v>5</v>
      </c>
      <c r="G226" s="11">
        <v>405</v>
      </c>
      <c r="H226" s="11" t="s">
        <v>44</v>
      </c>
      <c r="J226" s="10">
        <v>-8.9718150541593786</v>
      </c>
    </row>
    <row r="227" spans="1:10" x14ac:dyDescent="0.35">
      <c r="A227">
        <v>195</v>
      </c>
      <c r="B227" s="11">
        <v>165</v>
      </c>
      <c r="C227" s="11">
        <v>3</v>
      </c>
      <c r="D227" s="11">
        <v>281</v>
      </c>
      <c r="E227" s="11">
        <v>2</v>
      </c>
      <c r="F227" s="11">
        <v>5</v>
      </c>
      <c r="G227" s="11">
        <v>405</v>
      </c>
      <c r="H227" s="11" t="s">
        <v>42</v>
      </c>
      <c r="J227" s="10">
        <v>-19.506980743120039</v>
      </c>
    </row>
    <row r="228" spans="1:10" x14ac:dyDescent="0.35">
      <c r="A228">
        <v>196</v>
      </c>
      <c r="B228" s="11">
        <v>170</v>
      </c>
      <c r="C228" s="11">
        <v>3</v>
      </c>
      <c r="D228" s="11">
        <v>283</v>
      </c>
      <c r="E228" s="11">
        <v>2</v>
      </c>
      <c r="F228" s="11">
        <v>5</v>
      </c>
      <c r="G228" s="11">
        <v>405</v>
      </c>
      <c r="H228" s="11" t="s">
        <v>26</v>
      </c>
      <c r="J228" s="10">
        <v>-17.890084581360043</v>
      </c>
    </row>
    <row r="229" spans="1:10" x14ac:dyDescent="0.35">
      <c r="A229">
        <v>197</v>
      </c>
      <c r="B229" s="11">
        <v>175</v>
      </c>
      <c r="C229" s="11">
        <v>3</v>
      </c>
      <c r="D229" s="11">
        <v>285</v>
      </c>
      <c r="E229" s="11">
        <v>2</v>
      </c>
      <c r="F229" s="11">
        <v>5</v>
      </c>
      <c r="G229" s="11">
        <v>405</v>
      </c>
      <c r="H229" s="11" t="s">
        <v>31</v>
      </c>
      <c r="I229" t="s">
        <v>40</v>
      </c>
      <c r="J229" s="10">
        <v>-7.4701779211195571</v>
      </c>
    </row>
    <row r="230" spans="1:10" x14ac:dyDescent="0.35">
      <c r="A230">
        <v>198</v>
      </c>
      <c r="B230" s="11">
        <v>180</v>
      </c>
      <c r="C230" s="11">
        <v>3</v>
      </c>
      <c r="D230" s="11">
        <v>287</v>
      </c>
      <c r="E230" s="11">
        <v>2</v>
      </c>
      <c r="F230" s="11">
        <v>5</v>
      </c>
      <c r="G230" s="11">
        <v>405</v>
      </c>
      <c r="H230" s="11" t="s">
        <v>28</v>
      </c>
      <c r="J230" s="10">
        <v>-22.608347799599869</v>
      </c>
    </row>
    <row r="231" spans="1:10" x14ac:dyDescent="0.35">
      <c r="A231">
        <v>198</v>
      </c>
      <c r="B231" s="11">
        <v>180</v>
      </c>
      <c r="C231" s="11">
        <v>3</v>
      </c>
      <c r="D231" s="11">
        <v>287</v>
      </c>
      <c r="E231" s="11">
        <v>2</v>
      </c>
      <c r="F231" s="11">
        <v>5</v>
      </c>
      <c r="G231" s="11">
        <v>405</v>
      </c>
      <c r="H231" s="11" t="s">
        <v>28</v>
      </c>
      <c r="I231" s="12" t="s">
        <v>41</v>
      </c>
      <c r="J231" s="10">
        <v>-22.274014872320095</v>
      </c>
    </row>
    <row r="232" spans="1:10" x14ac:dyDescent="0.35">
      <c r="A232">
        <v>199</v>
      </c>
      <c r="B232" s="11">
        <v>185</v>
      </c>
      <c r="C232" s="11">
        <v>3</v>
      </c>
      <c r="D232" s="11">
        <v>289</v>
      </c>
      <c r="E232" s="11">
        <v>2</v>
      </c>
      <c r="F232" s="11">
        <v>5</v>
      </c>
      <c r="G232" s="11">
        <v>405</v>
      </c>
      <c r="H232" s="11" t="s">
        <v>26</v>
      </c>
      <c r="J232" s="10">
        <v>-12.996889220239609</v>
      </c>
    </row>
    <row r="233" spans="1:10" x14ac:dyDescent="0.35">
      <c r="A233">
        <v>200</v>
      </c>
      <c r="B233" s="11">
        <v>190</v>
      </c>
      <c r="C233" s="11">
        <v>3</v>
      </c>
      <c r="D233" s="11">
        <v>291</v>
      </c>
      <c r="E233" s="11">
        <v>2</v>
      </c>
      <c r="F233" s="11">
        <v>5</v>
      </c>
      <c r="G233" s="11">
        <v>405</v>
      </c>
      <c r="H233" s="11" t="s">
        <v>44</v>
      </c>
      <c r="J233" s="10">
        <v>-13.450568375839339</v>
      </c>
    </row>
    <row r="234" spans="1:10" x14ac:dyDescent="0.35">
      <c r="A234">
        <v>201</v>
      </c>
      <c r="B234" s="11">
        <v>195</v>
      </c>
      <c r="C234" s="11">
        <v>3</v>
      </c>
      <c r="D234" s="11">
        <v>293</v>
      </c>
      <c r="E234" s="11">
        <v>2</v>
      </c>
      <c r="F234" s="11">
        <v>5</v>
      </c>
      <c r="G234" s="11">
        <v>405</v>
      </c>
      <c r="H234" s="11" t="s">
        <v>43</v>
      </c>
      <c r="I234" t="s">
        <v>46</v>
      </c>
      <c r="J234" t="s">
        <v>30</v>
      </c>
    </row>
    <row r="235" spans="1:10" x14ac:dyDescent="0.35">
      <c r="A235">
        <v>202</v>
      </c>
      <c r="B235" s="11">
        <v>200</v>
      </c>
      <c r="C235" s="11">
        <v>3</v>
      </c>
      <c r="D235" s="11">
        <v>295</v>
      </c>
      <c r="E235" s="11">
        <v>2</v>
      </c>
      <c r="F235" s="11">
        <v>5</v>
      </c>
      <c r="G235" s="11">
        <v>405</v>
      </c>
      <c r="H235" s="11" t="s">
        <v>22</v>
      </c>
      <c r="J235" s="10">
        <v>-19.486666953599979</v>
      </c>
    </row>
    <row r="236" spans="1:10" x14ac:dyDescent="0.35">
      <c r="A236">
        <v>202</v>
      </c>
      <c r="B236" s="11">
        <v>200</v>
      </c>
      <c r="C236" s="11">
        <v>3</v>
      </c>
      <c r="D236" s="11">
        <v>295</v>
      </c>
      <c r="E236" s="11">
        <v>2</v>
      </c>
      <c r="F236" s="11">
        <v>5</v>
      </c>
      <c r="G236" s="11">
        <v>405</v>
      </c>
      <c r="H236" s="11" t="s">
        <v>22</v>
      </c>
      <c r="I236" s="12" t="s">
        <v>41</v>
      </c>
      <c r="J236" s="10">
        <v>-18.111265845996908</v>
      </c>
    </row>
    <row r="237" spans="1:10" x14ac:dyDescent="0.35">
      <c r="A237">
        <v>203</v>
      </c>
      <c r="B237" s="11">
        <v>205</v>
      </c>
      <c r="C237" s="11">
        <v>3</v>
      </c>
      <c r="D237" s="11">
        <v>297</v>
      </c>
      <c r="E237" s="11">
        <v>2</v>
      </c>
      <c r="F237" s="11">
        <v>5</v>
      </c>
      <c r="G237" s="11">
        <v>405</v>
      </c>
      <c r="H237" s="11" t="s">
        <v>45</v>
      </c>
      <c r="J237" s="10">
        <v>-15.673865043199385</v>
      </c>
    </row>
    <row r="238" spans="1:10" x14ac:dyDescent="0.35">
      <c r="A238">
        <v>203</v>
      </c>
      <c r="B238" s="11">
        <v>205</v>
      </c>
      <c r="C238" s="11">
        <v>3</v>
      </c>
      <c r="D238" s="11">
        <v>297</v>
      </c>
      <c r="E238" s="11">
        <v>2</v>
      </c>
      <c r="F238" s="11">
        <v>5</v>
      </c>
      <c r="G238" s="11">
        <v>405</v>
      </c>
      <c r="H238" s="11" t="s">
        <v>45</v>
      </c>
      <c r="I238" s="12" t="s">
        <v>41</v>
      </c>
      <c r="J238" s="10">
        <v>-16.302247324911072</v>
      </c>
    </row>
    <row r="239" spans="1:10" x14ac:dyDescent="0.35">
      <c r="A239">
        <v>204</v>
      </c>
      <c r="B239" s="11">
        <v>210</v>
      </c>
      <c r="C239" s="11">
        <v>3</v>
      </c>
      <c r="D239" s="11">
        <v>299</v>
      </c>
      <c r="E239" s="11">
        <v>2</v>
      </c>
      <c r="F239" s="11">
        <v>5</v>
      </c>
      <c r="G239" s="11">
        <v>405</v>
      </c>
      <c r="H239" s="11" t="s">
        <v>42</v>
      </c>
      <c r="J239" s="10">
        <v>-21.268684392319756</v>
      </c>
    </row>
    <row r="240" spans="1:10" x14ac:dyDescent="0.35">
      <c r="A240">
        <v>204</v>
      </c>
      <c r="B240" s="11">
        <v>210</v>
      </c>
      <c r="C240" s="11">
        <v>3</v>
      </c>
      <c r="D240" s="11">
        <v>299</v>
      </c>
      <c r="E240" s="11">
        <v>2</v>
      </c>
      <c r="F240" s="11">
        <v>5</v>
      </c>
      <c r="G240" s="11">
        <v>405</v>
      </c>
      <c r="H240" s="11" t="s">
        <v>42</v>
      </c>
      <c r="I240" s="12" t="s">
        <v>41</v>
      </c>
      <c r="J240" s="10">
        <v>-21.71930991796167</v>
      </c>
    </row>
    <row r="241" spans="1:10" x14ac:dyDescent="0.35">
      <c r="A241">
        <v>204</v>
      </c>
      <c r="B241" s="11">
        <v>210</v>
      </c>
      <c r="C241" s="11">
        <v>3</v>
      </c>
      <c r="D241" s="11">
        <v>299</v>
      </c>
      <c r="E241" s="11">
        <v>2</v>
      </c>
      <c r="F241" s="11">
        <v>5</v>
      </c>
      <c r="G241" s="11">
        <v>405</v>
      </c>
      <c r="H241" s="11" t="s">
        <v>42</v>
      </c>
      <c r="J241" s="10">
        <v>-21.268684392319756</v>
      </c>
    </row>
    <row r="242" spans="1:10" x14ac:dyDescent="0.35">
      <c r="A242">
        <v>204</v>
      </c>
      <c r="B242" s="11">
        <v>210</v>
      </c>
      <c r="C242" s="11">
        <v>3</v>
      </c>
      <c r="D242" s="11">
        <v>299</v>
      </c>
      <c r="E242" s="11">
        <v>2</v>
      </c>
      <c r="F242" s="11">
        <v>5</v>
      </c>
      <c r="G242" s="11">
        <v>405</v>
      </c>
      <c r="H242" s="11" t="s">
        <v>42</v>
      </c>
      <c r="I242" s="12" t="s">
        <v>41</v>
      </c>
      <c r="J242" s="10">
        <v>-21.71930991796167</v>
      </c>
    </row>
    <row r="243" spans="1:10" x14ac:dyDescent="0.35">
      <c r="A243">
        <v>205</v>
      </c>
      <c r="B243" s="11">
        <v>35</v>
      </c>
      <c r="C243" s="11">
        <v>4</v>
      </c>
      <c r="D243" s="11">
        <v>4</v>
      </c>
      <c r="E243" s="20">
        <v>1</v>
      </c>
      <c r="F243" s="11">
        <v>5</v>
      </c>
      <c r="G243" s="11">
        <f>[2]day_3!F167+90</f>
        <v>495</v>
      </c>
      <c r="H243" s="11" t="s">
        <v>42</v>
      </c>
      <c r="J243" s="10">
        <v>-27.203322760319679</v>
      </c>
    </row>
    <row r="244" spans="1:10" x14ac:dyDescent="0.35">
      <c r="A244">
        <v>205</v>
      </c>
      <c r="B244" s="11">
        <v>35</v>
      </c>
      <c r="C244" s="11">
        <v>4</v>
      </c>
      <c r="D244" s="11">
        <v>4</v>
      </c>
      <c r="E244" s="20">
        <v>1</v>
      </c>
      <c r="F244" s="11">
        <v>5</v>
      </c>
      <c r="G244" s="11">
        <f>[2]day_3!F168+90</f>
        <v>495</v>
      </c>
      <c r="H244" s="11" t="s">
        <v>42</v>
      </c>
      <c r="I244" s="12" t="s">
        <v>41</v>
      </c>
      <c r="J244" s="10">
        <v>-27.53521199987523</v>
      </c>
    </row>
    <row r="245" spans="1:10" x14ac:dyDescent="0.35">
      <c r="A245">
        <v>206</v>
      </c>
      <c r="B245" s="11">
        <v>40</v>
      </c>
      <c r="C245" s="11">
        <v>4</v>
      </c>
      <c r="D245" s="11">
        <v>26</v>
      </c>
      <c r="E245" s="20">
        <v>1</v>
      </c>
      <c r="F245" s="11">
        <v>5</v>
      </c>
      <c r="G245" s="11">
        <v>405</v>
      </c>
      <c r="H245" s="11" t="s">
        <v>42</v>
      </c>
      <c r="J245" s="10">
        <v>-28.302450304639478</v>
      </c>
    </row>
    <row r="246" spans="1:10" x14ac:dyDescent="0.35">
      <c r="A246">
        <v>206</v>
      </c>
      <c r="B246" s="11">
        <v>40</v>
      </c>
      <c r="C246" s="11">
        <v>4</v>
      </c>
      <c r="D246" s="11">
        <v>26</v>
      </c>
      <c r="E246" s="20">
        <v>1</v>
      </c>
      <c r="F246" s="11">
        <v>5</v>
      </c>
      <c r="G246" s="11">
        <v>405</v>
      </c>
      <c r="H246" s="11" t="s">
        <v>42</v>
      </c>
      <c r="I246" s="12" t="s">
        <v>41</v>
      </c>
      <c r="J246" s="10">
        <v>-27.655455220091223</v>
      </c>
    </row>
    <row r="247" spans="1:10" x14ac:dyDescent="0.35">
      <c r="A247">
        <v>207</v>
      </c>
      <c r="B247" s="11">
        <v>45</v>
      </c>
      <c r="C247" s="11">
        <v>4</v>
      </c>
      <c r="D247" s="11">
        <v>299</v>
      </c>
      <c r="E247" s="11">
        <v>2</v>
      </c>
      <c r="F247" s="11">
        <v>5</v>
      </c>
      <c r="G247" s="11">
        <v>405</v>
      </c>
      <c r="H247" s="11" t="s">
        <v>42</v>
      </c>
      <c r="J247" s="10">
        <v>-27.103328168640019</v>
      </c>
    </row>
    <row r="248" spans="1:10" x14ac:dyDescent="0.35">
      <c r="A248">
        <v>207</v>
      </c>
      <c r="B248" s="11">
        <v>45</v>
      </c>
      <c r="C248" s="11">
        <v>4</v>
      </c>
      <c r="D248" s="11">
        <v>299</v>
      </c>
      <c r="E248" s="11">
        <v>2</v>
      </c>
      <c r="F248" s="11">
        <v>5</v>
      </c>
      <c r="G248" s="11">
        <v>405</v>
      </c>
      <c r="H248" s="11" t="s">
        <v>42</v>
      </c>
      <c r="I248" s="12" t="s">
        <v>41</v>
      </c>
      <c r="J248" s="10">
        <v>-28.83955548918081</v>
      </c>
    </row>
    <row r="249" spans="1:10" x14ac:dyDescent="0.35">
      <c r="A249">
        <v>208</v>
      </c>
      <c r="B249" s="11">
        <v>50</v>
      </c>
      <c r="C249" s="11">
        <v>7</v>
      </c>
      <c r="D249" s="11">
        <v>4</v>
      </c>
      <c r="E249" s="20">
        <v>1</v>
      </c>
      <c r="F249" s="11">
        <v>5</v>
      </c>
      <c r="G249" s="11">
        <f>G247+90</f>
        <v>495</v>
      </c>
      <c r="H249" s="11" t="s">
        <v>42</v>
      </c>
      <c r="I249" t="s">
        <v>40</v>
      </c>
      <c r="J249" s="10">
        <v>1.6625956688003498</v>
      </c>
    </row>
    <row r="250" spans="1:10" x14ac:dyDescent="0.35">
      <c r="A250">
        <v>208</v>
      </c>
      <c r="B250" s="11">
        <v>50</v>
      </c>
      <c r="C250" s="11">
        <v>7</v>
      </c>
      <c r="D250" s="11">
        <v>4</v>
      </c>
      <c r="E250" s="20">
        <v>1</v>
      </c>
      <c r="F250" s="11">
        <v>5</v>
      </c>
      <c r="G250" s="11">
        <f>G248+90</f>
        <v>495</v>
      </c>
      <c r="H250" s="11" t="s">
        <v>42</v>
      </c>
      <c r="I250" s="12" t="s">
        <v>41</v>
      </c>
      <c r="J250" s="10">
        <v>1.1817503163882661</v>
      </c>
    </row>
    <row r="251" spans="1:10" x14ac:dyDescent="0.35">
      <c r="A251">
        <v>209</v>
      </c>
      <c r="B251" s="11">
        <v>55</v>
      </c>
      <c r="C251" s="11">
        <v>7</v>
      </c>
      <c r="D251" s="11">
        <v>26</v>
      </c>
      <c r="E251" s="20">
        <v>1</v>
      </c>
      <c r="F251" s="11">
        <v>5</v>
      </c>
      <c r="G251" s="11">
        <v>405</v>
      </c>
      <c r="H251" s="11" t="s">
        <v>42</v>
      </c>
      <c r="I251" t="s">
        <v>40</v>
      </c>
      <c r="J251" s="10">
        <v>-13.839004934079639</v>
      </c>
    </row>
    <row r="252" spans="1:10" x14ac:dyDescent="0.35">
      <c r="A252">
        <v>209</v>
      </c>
      <c r="B252" s="11">
        <v>55</v>
      </c>
      <c r="C252" s="11">
        <v>7</v>
      </c>
      <c r="D252" s="11">
        <v>26</v>
      </c>
      <c r="E252" s="20">
        <v>1</v>
      </c>
      <c r="F252" s="11">
        <v>5</v>
      </c>
      <c r="G252" s="11">
        <v>405</v>
      </c>
      <c r="H252" s="11" t="s">
        <v>42</v>
      </c>
      <c r="I252" s="12" t="s">
        <v>41</v>
      </c>
      <c r="J252" s="10">
        <v>-13.484320918577295</v>
      </c>
    </row>
    <row r="253" spans="1:10" x14ac:dyDescent="0.35">
      <c r="A253">
        <v>210</v>
      </c>
      <c r="B253" s="11">
        <v>60</v>
      </c>
      <c r="C253" s="11">
        <v>7</v>
      </c>
      <c r="D253" s="11">
        <v>299</v>
      </c>
      <c r="E253" s="11">
        <v>2</v>
      </c>
      <c r="F253" s="11">
        <v>5</v>
      </c>
      <c r="G253" s="11">
        <v>405</v>
      </c>
      <c r="H253" s="11" t="s">
        <v>42</v>
      </c>
      <c r="I253" t="s">
        <v>40</v>
      </c>
      <c r="J253" s="10">
        <v>-16.312854872959633</v>
      </c>
    </row>
    <row r="254" spans="1:10" x14ac:dyDescent="0.35">
      <c r="A254">
        <v>210</v>
      </c>
      <c r="B254" s="11">
        <v>60</v>
      </c>
      <c r="C254" s="11">
        <v>7</v>
      </c>
      <c r="D254" s="11">
        <v>299</v>
      </c>
      <c r="E254" s="11">
        <v>2</v>
      </c>
      <c r="F254" s="11">
        <v>5</v>
      </c>
      <c r="G254" s="11">
        <v>405</v>
      </c>
      <c r="H254" s="11" t="s">
        <v>42</v>
      </c>
      <c r="I254" s="12" t="s">
        <v>41</v>
      </c>
      <c r="J254" s="10">
        <v>-16.543012773729227</v>
      </c>
    </row>
    <row r="255" spans="1:10" x14ac:dyDescent="0.35">
      <c r="A255" s="13" t="s">
        <v>47</v>
      </c>
      <c r="B255" s="18" t="s">
        <v>48</v>
      </c>
      <c r="C255" s="18">
        <v>0</v>
      </c>
      <c r="D255" s="18" t="s">
        <v>30</v>
      </c>
      <c r="E255" s="18"/>
      <c r="F255" s="18" t="s">
        <v>30</v>
      </c>
      <c r="G255" s="18" t="s">
        <v>30</v>
      </c>
      <c r="H255" s="18" t="s">
        <v>49</v>
      </c>
      <c r="I255" s="14"/>
      <c r="J255" s="10">
        <v>-54.331569267799296</v>
      </c>
    </row>
    <row r="256" spans="1:10" x14ac:dyDescent="0.35">
      <c r="A256" s="13" t="s">
        <v>47</v>
      </c>
      <c r="B256" s="18" t="s">
        <v>50</v>
      </c>
      <c r="C256" s="18">
        <v>0</v>
      </c>
      <c r="D256" s="18" t="s">
        <v>30</v>
      </c>
      <c r="E256" s="18"/>
      <c r="F256" s="18" t="s">
        <v>30</v>
      </c>
      <c r="G256" s="18" t="s">
        <v>30</v>
      </c>
      <c r="H256" s="18" t="s">
        <v>49</v>
      </c>
      <c r="I256" s="14"/>
      <c r="J256" s="10">
        <v>-54.364136699799928</v>
      </c>
    </row>
    <row r="257" spans="1:10" x14ac:dyDescent="0.35">
      <c r="A257" s="13" t="s">
        <v>47</v>
      </c>
      <c r="B257" s="18" t="s">
        <v>51</v>
      </c>
      <c r="C257" s="18">
        <v>0</v>
      </c>
      <c r="D257" s="18" t="s">
        <v>30</v>
      </c>
      <c r="E257" s="18"/>
      <c r="F257" s="18" t="s">
        <v>30</v>
      </c>
      <c r="G257" s="18" t="s">
        <v>30</v>
      </c>
      <c r="H257" s="18" t="s">
        <v>49</v>
      </c>
      <c r="I257" s="14"/>
      <c r="J257" s="10">
        <v>-53.17054031699945</v>
      </c>
    </row>
    <row r="258" spans="1:10" x14ac:dyDescent="0.35">
      <c r="A258" s="13" t="s">
        <v>47</v>
      </c>
      <c r="B258" s="18" t="s">
        <v>52</v>
      </c>
      <c r="C258" s="18">
        <v>0</v>
      </c>
      <c r="D258" s="18" t="s">
        <v>30</v>
      </c>
      <c r="E258" s="18"/>
      <c r="F258" s="18" t="s">
        <v>30</v>
      </c>
      <c r="G258" s="18" t="s">
        <v>30</v>
      </c>
      <c r="H258" s="18" t="s">
        <v>49</v>
      </c>
      <c r="I258" s="14"/>
      <c r="J258" s="10">
        <v>-54.093012828399424</v>
      </c>
    </row>
  </sheetData>
  <sortState ref="A2:J258">
    <sortCondition ref="A2:A2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15N</vt:lpstr>
      <vt:lpstr>DH2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Tomke Susanne Wacker</dc:creator>
  <cp:lastModifiedBy>Tomke Susanne Wacker</cp:lastModifiedBy>
  <dcterms:created xsi:type="dcterms:W3CDTF">2019-06-12T20:34:55Z</dcterms:created>
  <dcterms:modified xsi:type="dcterms:W3CDTF">2019-07-25T10:38:50Z</dcterms:modified>
</cp:coreProperties>
</file>