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8"/>
  <workbookPr defaultThemeVersion="166925"/>
  <mc:AlternateContent xmlns:mc="http://schemas.openxmlformats.org/markup-compatibility/2006">
    <mc:Choice Requires="x15">
      <x15ac:absPath xmlns:x15ac="http://schemas.microsoft.com/office/spreadsheetml/2010/11/ac" url="Z:\Taylor\Code\DIPcore\"/>
    </mc:Choice>
  </mc:AlternateContent>
  <xr:revisionPtr revIDLastSave="0" documentId="13_ncr:1_{0B9935E5-8874-4DA2-AD07-99EC0E529659}" xr6:coauthVersionLast="36" xr6:coauthVersionMax="47" xr10:uidLastSave="{00000000-0000-0000-0000-000000000000}"/>
  <bookViews>
    <workbookView xWindow="6795" yWindow="705" windowWidth="16545" windowHeight="1416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 l="1"/>
  <c r="A2" i="2" l="1"/>
  <c r="B2" i="2"/>
  <c r="C2" i="2"/>
  <c r="D2" i="2"/>
  <c r="A3" i="2"/>
  <c r="B3" i="2"/>
  <c r="C3" i="2"/>
  <c r="D3" i="2"/>
  <c r="E3" i="2"/>
  <c r="A4" i="2"/>
  <c r="B4" i="2"/>
  <c r="C4" i="2"/>
  <c r="D4" i="2"/>
  <c r="E4" i="2"/>
  <c r="A5" i="2"/>
  <c r="B5" i="2"/>
  <c r="C5" i="2"/>
  <c r="D5" i="2"/>
  <c r="E5" i="2"/>
  <c r="A6" i="2"/>
  <c r="B6" i="2"/>
  <c r="C6" i="2"/>
  <c r="D6" i="2"/>
  <c r="E6" i="2"/>
  <c r="A7" i="2"/>
  <c r="B7" i="2"/>
  <c r="C7" i="2"/>
  <c r="D7" i="2"/>
  <c r="E7" i="2"/>
  <c r="A8" i="2"/>
  <c r="B8" i="2"/>
  <c r="C8" i="2"/>
  <c r="D8" i="2"/>
  <c r="E8" i="2"/>
  <c r="A9" i="2"/>
  <c r="B9" i="2"/>
  <c r="C9" i="2"/>
  <c r="D9" i="2"/>
  <c r="E9" i="2"/>
  <c r="A10" i="2"/>
  <c r="B10" i="2"/>
  <c r="C10" i="2"/>
  <c r="D10" i="2"/>
  <c r="E10" i="2"/>
  <c r="A11" i="2"/>
  <c r="B11" i="2"/>
  <c r="C11" i="2"/>
  <c r="D11" i="2"/>
  <c r="E11" i="2"/>
  <c r="A12" i="2"/>
  <c r="B12" i="2"/>
  <c r="C12" i="2"/>
  <c r="D12" i="2"/>
  <c r="E12" i="2"/>
  <c r="A13" i="2"/>
  <c r="B13" i="2"/>
  <c r="C13" i="2"/>
  <c r="D13" i="2"/>
  <c r="E13" i="2"/>
  <c r="A14" i="2"/>
  <c r="B14" i="2"/>
  <c r="C14" i="2"/>
  <c r="D14" i="2"/>
  <c r="E14" i="2"/>
  <c r="A15" i="2"/>
  <c r="B15" i="2"/>
  <c r="C15" i="2"/>
  <c r="D15" i="2"/>
  <c r="E15" i="2"/>
  <c r="A16" i="2"/>
  <c r="B16" i="2"/>
  <c r="C16" i="2"/>
  <c r="D16" i="2"/>
  <c r="E16" i="2"/>
  <c r="A17" i="2"/>
  <c r="B17" i="2"/>
  <c r="C17" i="2"/>
  <c r="D17" i="2"/>
  <c r="E17" i="2"/>
  <c r="A18" i="2"/>
  <c r="B18" i="2"/>
  <c r="C18" i="2"/>
  <c r="D18" i="2"/>
  <c r="E18" i="2"/>
  <c r="A19" i="2"/>
  <c r="B19" i="2"/>
  <c r="C19" i="2"/>
  <c r="D19" i="2"/>
  <c r="E19" i="2"/>
  <c r="A20" i="2"/>
  <c r="B20" i="2"/>
  <c r="C20" i="2"/>
  <c r="D20" i="2"/>
  <c r="E20" i="2"/>
  <c r="A21" i="2"/>
  <c r="B21" i="2"/>
  <c r="C21" i="2"/>
  <c r="D21" i="2"/>
  <c r="E21" i="2"/>
  <c r="A22" i="2"/>
  <c r="B22" i="2"/>
  <c r="C22" i="2"/>
  <c r="D22" i="2"/>
  <c r="E22" i="2"/>
  <c r="A23" i="2"/>
  <c r="B23" i="2"/>
  <c r="C23" i="2"/>
  <c r="D23" i="2"/>
  <c r="E23" i="2"/>
  <c r="A24" i="2"/>
  <c r="B24" i="2"/>
  <c r="C24" i="2"/>
  <c r="D24" i="2"/>
  <c r="E24" i="2"/>
  <c r="A25" i="2"/>
  <c r="B25" i="2"/>
  <c r="C25" i="2"/>
  <c r="D25" i="2"/>
  <c r="E25" i="2"/>
  <c r="A26" i="2"/>
  <c r="B26" i="2"/>
  <c r="C26" i="2"/>
  <c r="D26" i="2"/>
  <c r="E26" i="2"/>
  <c r="A27" i="2"/>
  <c r="B27" i="2"/>
  <c r="C27" i="2"/>
  <c r="D27" i="2"/>
  <c r="E27" i="2"/>
  <c r="A28" i="2"/>
  <c r="B28" i="2"/>
  <c r="C28" i="2"/>
  <c r="D28" i="2"/>
  <c r="E28" i="2"/>
  <c r="A29" i="2"/>
  <c r="B29" i="2"/>
  <c r="C29" i="2"/>
  <c r="D29" i="2"/>
  <c r="E29" i="2"/>
  <c r="A30" i="2"/>
  <c r="B30" i="2"/>
  <c r="C30" i="2"/>
  <c r="D30" i="2"/>
  <c r="E30" i="2"/>
  <c r="A31" i="2"/>
  <c r="B31" i="2"/>
  <c r="C31" i="2"/>
  <c r="D31" i="2"/>
  <c r="E31" i="2"/>
  <c r="A32" i="2"/>
  <c r="B32" i="2"/>
  <c r="C32" i="2"/>
  <c r="D32" i="2"/>
  <c r="E32" i="2"/>
  <c r="A33" i="2"/>
  <c r="B33" i="2"/>
  <c r="C33" i="2"/>
  <c r="D33" i="2"/>
  <c r="E33" i="2"/>
  <c r="A34" i="2"/>
  <c r="B34" i="2"/>
  <c r="C34" i="2"/>
  <c r="D34" i="2"/>
  <c r="E34" i="2"/>
  <c r="A35" i="2"/>
  <c r="B35" i="2"/>
  <c r="C35" i="2"/>
  <c r="D35" i="2"/>
  <c r="E35" i="2"/>
  <c r="A36" i="2"/>
  <c r="B36" i="2"/>
  <c r="C36" i="2"/>
  <c r="D36" i="2"/>
  <c r="E36" i="2"/>
  <c r="A37" i="2"/>
  <c r="B37" i="2"/>
  <c r="C37" i="2"/>
  <c r="D37" i="2"/>
  <c r="E37" i="2"/>
  <c r="A38" i="2"/>
  <c r="B38" i="2"/>
  <c r="C38" i="2"/>
  <c r="D38" i="2"/>
  <c r="E38" i="2"/>
  <c r="A39" i="2"/>
  <c r="B39" i="2"/>
  <c r="C39" i="2"/>
  <c r="D39" i="2"/>
  <c r="E39" i="2"/>
  <c r="A40" i="2"/>
  <c r="B40" i="2"/>
  <c r="C40" i="2"/>
  <c r="D40" i="2"/>
  <c r="E40" i="2"/>
  <c r="A41" i="2"/>
  <c r="B41" i="2"/>
  <c r="C41" i="2"/>
  <c r="D41" i="2"/>
  <c r="E41" i="2"/>
  <c r="A42" i="2"/>
  <c r="B42" i="2"/>
  <c r="C42" i="2"/>
  <c r="D42" i="2"/>
  <c r="E42" i="2"/>
  <c r="A43" i="2"/>
  <c r="B43" i="2"/>
  <c r="C43" i="2"/>
  <c r="D43" i="2"/>
  <c r="E43" i="2"/>
  <c r="A44" i="2"/>
  <c r="B44" i="2"/>
  <c r="C44" i="2"/>
  <c r="D44" i="2"/>
  <c r="E44" i="2"/>
  <c r="A45" i="2"/>
  <c r="B45" i="2"/>
  <c r="C45" i="2"/>
  <c r="D45" i="2"/>
  <c r="E45" i="2"/>
  <c r="A46" i="2"/>
  <c r="B46" i="2"/>
  <c r="C46" i="2"/>
  <c r="D46" i="2"/>
  <c r="E46" i="2"/>
  <c r="A47" i="2"/>
  <c r="B47" i="2"/>
  <c r="C47" i="2"/>
  <c r="D47" i="2"/>
  <c r="E47" i="2"/>
  <c r="A48" i="2"/>
  <c r="B48" i="2"/>
  <c r="C48" i="2"/>
  <c r="D48" i="2"/>
  <c r="E48" i="2"/>
  <c r="A49" i="2"/>
  <c r="B49" i="2"/>
  <c r="C49" i="2"/>
  <c r="D49" i="2"/>
  <c r="E49" i="2"/>
  <c r="A50" i="2"/>
  <c r="B50" i="2"/>
  <c r="C50" i="2"/>
  <c r="D50" i="2"/>
  <c r="E50" i="2"/>
  <c r="A51" i="2"/>
  <c r="B51" i="2"/>
  <c r="C51" i="2"/>
  <c r="D51" i="2"/>
  <c r="E51" i="2"/>
  <c r="A52" i="2"/>
  <c r="B52" i="2"/>
  <c r="C52" i="2"/>
  <c r="D52" i="2"/>
  <c r="E52" i="2"/>
  <c r="A53" i="2"/>
  <c r="B53" i="2"/>
  <c r="C53" i="2"/>
  <c r="D53" i="2"/>
  <c r="E53" i="2"/>
  <c r="A54" i="2"/>
  <c r="B54" i="2"/>
  <c r="C54" i="2"/>
  <c r="D54" i="2"/>
  <c r="E54" i="2"/>
  <c r="A55" i="2"/>
  <c r="B55" i="2"/>
  <c r="C55" i="2"/>
  <c r="D55" i="2"/>
  <c r="E55" i="2"/>
  <c r="A56" i="2"/>
  <c r="B56" i="2"/>
  <c r="C56" i="2"/>
  <c r="D56" i="2"/>
  <c r="E56" i="2"/>
  <c r="A57" i="2"/>
  <c r="B57" i="2"/>
  <c r="C57" i="2"/>
  <c r="D57" i="2"/>
  <c r="E57" i="2"/>
  <c r="A58" i="2"/>
  <c r="B58" i="2"/>
  <c r="C58" i="2"/>
  <c r="D58" i="2"/>
  <c r="E58" i="2"/>
  <c r="A59" i="2"/>
  <c r="B59" i="2"/>
  <c r="C59" i="2"/>
  <c r="D59" i="2"/>
  <c r="E59" i="2"/>
  <c r="A60" i="2"/>
  <c r="B60" i="2"/>
  <c r="C60" i="2"/>
  <c r="D60" i="2"/>
  <c r="E60" i="2"/>
  <c r="A61" i="2"/>
  <c r="B61" i="2"/>
  <c r="C61" i="2"/>
  <c r="D61" i="2"/>
  <c r="E61" i="2"/>
  <c r="A62" i="2"/>
  <c r="B62" i="2"/>
  <c r="C62" i="2"/>
  <c r="D62" i="2"/>
  <c r="E62" i="2"/>
  <c r="A63" i="2"/>
  <c r="B63" i="2"/>
  <c r="C63" i="2"/>
  <c r="D63" i="2"/>
  <c r="E63" i="2"/>
  <c r="A64" i="2"/>
  <c r="B64" i="2"/>
  <c r="C64" i="2"/>
  <c r="D64" i="2"/>
  <c r="E64" i="2"/>
  <c r="A65" i="2"/>
  <c r="B65" i="2"/>
  <c r="C65" i="2"/>
  <c r="D65" i="2"/>
  <c r="E65" i="2"/>
  <c r="A66" i="2"/>
  <c r="B66" i="2"/>
  <c r="C66" i="2"/>
  <c r="D66" i="2"/>
  <c r="E66" i="2"/>
  <c r="A67" i="2"/>
  <c r="B67" i="2"/>
  <c r="C67" i="2"/>
  <c r="D67" i="2"/>
  <c r="E67" i="2"/>
  <c r="A68" i="2"/>
  <c r="B68" i="2"/>
  <c r="C68" i="2"/>
  <c r="D68" i="2"/>
  <c r="E68" i="2"/>
  <c r="A69" i="2"/>
  <c r="B69" i="2"/>
  <c r="C69" i="2"/>
  <c r="D69" i="2"/>
  <c r="E69" i="2"/>
  <c r="A70" i="2"/>
  <c r="B70" i="2"/>
  <c r="C70" i="2"/>
  <c r="D70" i="2"/>
  <c r="E70" i="2"/>
  <c r="A71" i="2"/>
  <c r="B71" i="2"/>
  <c r="C71" i="2"/>
  <c r="D71" i="2"/>
  <c r="E71" i="2"/>
  <c r="G35" i="2" l="1"/>
  <c r="G27" i="2"/>
  <c r="G11" i="2"/>
  <c r="G3" i="2"/>
  <c r="G16" i="2"/>
  <c r="G30" i="2"/>
  <c r="G22" i="2"/>
  <c r="G14" i="2"/>
  <c r="G34" i="2"/>
  <c r="G26" i="2"/>
  <c r="G18" i="2"/>
  <c r="G10" i="2"/>
  <c r="G2" i="2"/>
  <c r="G37" i="2"/>
  <c r="G39" i="2"/>
  <c r="G31" i="2"/>
  <c r="G13" i="2"/>
  <c r="G7" i="2"/>
  <c r="G5" i="2"/>
  <c r="G32" i="2"/>
  <c r="G29" i="2"/>
  <c r="G23" i="2"/>
  <c r="G21" i="2"/>
  <c r="G15" i="2"/>
  <c r="G9" i="2"/>
  <c r="G19" i="2"/>
  <c r="G8" i="2"/>
  <c r="G33" i="2"/>
  <c r="G12" i="2"/>
  <c r="G20" i="2"/>
  <c r="G38" i="2"/>
  <c r="G24" i="2"/>
  <c r="G6" i="2"/>
  <c r="G28" i="2"/>
  <c r="G17" i="2"/>
  <c r="G36" i="2"/>
  <c r="G25" i="2"/>
  <c r="G4" i="2"/>
  <c r="G60" i="2" l="1"/>
  <c r="G68" i="2"/>
  <c r="G67" i="2" l="1"/>
  <c r="G59" i="2"/>
  <c r="G64" i="2"/>
  <c r="G56" i="2"/>
  <c r="G71" i="2"/>
  <c r="G63" i="2"/>
  <c r="G55" i="2"/>
  <c r="G70" i="2"/>
  <c r="G62" i="2"/>
  <c r="G69" i="2"/>
  <c r="G61" i="2"/>
  <c r="G66" i="2"/>
  <c r="G58" i="2"/>
  <c r="G65" i="2"/>
  <c r="G57" i="2"/>
  <c r="G45" i="2"/>
  <c r="G53" i="2"/>
  <c r="G49" i="2"/>
  <c r="G54" i="2"/>
  <c r="G50" i="2"/>
  <c r="G46" i="2"/>
  <c r="G52" i="2"/>
  <c r="G48" i="2"/>
  <c r="G44" i="2"/>
  <c r="G51" i="2"/>
  <c r="G47" i="2"/>
  <c r="G43" i="2"/>
  <c r="G42" i="2"/>
  <c r="G40" i="2"/>
  <c r="G41" i="2"/>
  <c r="G1" i="2" l="1"/>
</calcChain>
</file>

<file path=xl/sharedStrings.xml><?xml version="1.0" encoding="utf-8"?>
<sst xmlns="http://schemas.openxmlformats.org/spreadsheetml/2006/main" count="773" uniqueCount="312">
  <si>
    <t>ID</t>
  </si>
  <si>
    <t>Input</t>
  </si>
  <si>
    <t>Input Code</t>
  </si>
  <si>
    <t>Output</t>
  </si>
  <si>
    <t>PMID</t>
  </si>
  <si>
    <t>author</t>
  </si>
  <si>
    <t>In-Out</t>
  </si>
  <si>
    <t>Increase</t>
  </si>
  <si>
    <t>Decrease</t>
  </si>
  <si>
    <t>source</t>
  </si>
  <si>
    <t>notes</t>
  </si>
  <si>
    <t>v1</t>
  </si>
  <si>
    <t>v2</t>
  </si>
  <si>
    <t>v3</t>
  </si>
  <si>
    <t>v4</t>
  </si>
  <si>
    <t>v5</t>
  </si>
  <si>
    <t>v6</t>
  </si>
  <si>
    <t>v7</t>
  </si>
  <si>
    <t>v9</t>
  </si>
  <si>
    <t>v10</t>
  </si>
  <si>
    <t>v11</t>
  </si>
  <si>
    <t>v12</t>
  </si>
  <si>
    <t>v13</t>
  </si>
  <si>
    <t>v14</t>
  </si>
  <si>
    <t>v15</t>
  </si>
  <si>
    <t>v16</t>
  </si>
  <si>
    <t>category</t>
  </si>
  <si>
    <t>cell-type</t>
  </si>
  <si>
    <t>Model</t>
  </si>
  <si>
    <t>Experiment</t>
  </si>
  <si>
    <t>No Change</t>
  </si>
  <si>
    <t>v8</t>
  </si>
  <si>
    <t>Cell Line</t>
  </si>
  <si>
    <t>Experimental action</t>
  </si>
  <si>
    <t>Outcome</t>
  </si>
  <si>
    <t>Measure</t>
  </si>
  <si>
    <t>Accuracy</t>
  </si>
  <si>
    <t>Verapamil</t>
  </si>
  <si>
    <t>Celecoxib</t>
  </si>
  <si>
    <t>Atorvastatin</t>
  </si>
  <si>
    <t>Carvedilol</t>
  </si>
  <si>
    <t>Terazosin</t>
  </si>
  <si>
    <t>Irbesartan</t>
  </si>
  <si>
    <t>Sorafenib</t>
  </si>
  <si>
    <t>Context</t>
  </si>
  <si>
    <t>ISO</t>
  </si>
  <si>
    <t>AngII</t>
  </si>
  <si>
    <t>PO</t>
  </si>
  <si>
    <t>NE</t>
  </si>
  <si>
    <t>PE</t>
  </si>
  <si>
    <t>Verapamil prevented the deleterious effects of isoproterenol in the myocardium of rats. This action was probably due to the prevention of myocardial hypertrophy and collagen tissue proliferation.</t>
  </si>
  <si>
    <t>celecoxib suppressed isoprenaline-induced neonatal rat cardiomyocyte hypertrophy by the inhibition of Akt phosphorylation resulting in the activation of GSK-3 and the inhibition of β-catenin and mammalian target of rapamycin (mTOR).</t>
  </si>
  <si>
    <t>Atorvastatin attenuated Ang II-induced cardiac hypertrophy</t>
  </si>
  <si>
    <t>aorta banding-induced ventricular hypertrophy was successfully prevented by treatment with carvedilol, and was partially relieved by metoprolol (Fig. 1). However, treatment with terazosin failed to ameliorate ventricular hypertrophy caused by pressure overload</t>
  </si>
  <si>
    <t>Cycloheximide and Terazosin, but Not Propranolol, Inhibit NE-Stimulated Hypertrophy Measured by MC Surface Area</t>
  </si>
  <si>
    <t>AngII-induced cardiac hypertrophy assessed by heart weight to body weight ratio (Figure 1D) and echocardiogram (Supplemental Table S1) was partially or completely attenuated in erlotinib-treated mice, respectively</t>
  </si>
  <si>
    <t>Irbesartan decreased LVH more than atenelol or amlodipine</t>
  </si>
  <si>
    <t>Multikinase inhibitor sorafenib prevents pressure overload-induced left ventricular hypertrophy in rats by blocking the c-Raf/ERK1/2 signaling pathway</t>
  </si>
  <si>
    <t>PMID: 9110438</t>
  </si>
  <si>
    <t>PMID: 31229551</t>
  </si>
  <si>
    <t>PMID: 31933887</t>
  </si>
  <si>
    <t>PMID: 21472269</t>
  </si>
  <si>
    <t>PMID: 2988814</t>
  </si>
  <si>
    <t>PMID: 29975149</t>
  </si>
  <si>
    <t>PMID: 25916723</t>
  </si>
  <si>
    <t>PMID: 24124375</t>
  </si>
  <si>
    <t>PMID: 24885948</t>
  </si>
  <si>
    <t>Asenapine</t>
  </si>
  <si>
    <t xml:space="preserve">Bosutinib </t>
  </si>
  <si>
    <t xml:space="preserve">Brigatinib </t>
  </si>
  <si>
    <t>Phenoxybenzamine</t>
  </si>
  <si>
    <t>Morphological analysis showed that endothelin-1 stimulation increased the cell sizes of the cells and the positive control ambrisentan reversed the cell sizes</t>
  </si>
  <si>
    <t>PMID: 33339902</t>
  </si>
  <si>
    <t>Ambrisentan</t>
  </si>
  <si>
    <t>ET1</t>
  </si>
  <si>
    <t>Lapatinib administration successfully prevented hypertrophy development in ErbB2 transgenic mice</t>
  </si>
  <si>
    <t>PMID: 22912742</t>
  </si>
  <si>
    <t>EGF</t>
  </si>
  <si>
    <t>Lapatinib</t>
  </si>
  <si>
    <t>Resveratrol treatment significantly improved cardiac function and alleviated cardiac hypertrophy, oxidative stress, and apoptosis in CIH rats.</t>
  </si>
  <si>
    <t>Resveratrol</t>
  </si>
  <si>
    <t>PMID: 31412263</t>
  </si>
  <si>
    <t xml:space="preserve"> </t>
  </si>
  <si>
    <t>Drug</t>
  </si>
  <si>
    <t>Condition</t>
  </si>
  <si>
    <t xml:space="preserve">NE </t>
  </si>
  <si>
    <t>Endogenous and Exogenous Nitric Oxide Inhibits Norepinephrine Release From Rat Heart Sympathetic Nerves</t>
  </si>
  <si>
    <t>propranolol and atenolol reduce arterial hypertension, cardiomyocyte hypertrophy and myocardial fibrosis induced by l -NAME</t>
  </si>
  <si>
    <t>Atenolol</t>
  </si>
  <si>
    <t>PMID: 11791005</t>
  </si>
  <si>
    <t>v17</t>
  </si>
  <si>
    <t>v18</t>
  </si>
  <si>
    <t>Propranolol</t>
  </si>
  <si>
    <t>The AT1R antagonist losartan inhibited Ang II-stimulated activation of the Wnt/β-catenin pathway and cardiomyocyte hypertrophy</t>
  </si>
  <si>
    <t>Losartan</t>
  </si>
  <si>
    <t>PMID: 26970306</t>
  </si>
  <si>
    <t>Prazosin</t>
  </si>
  <si>
    <t>PMID: 20476574</t>
  </si>
  <si>
    <t>These responses were partially suppressed by prazosin or propranolol alone and completely abolished by both in combination</t>
  </si>
  <si>
    <t>v19</t>
  </si>
  <si>
    <t>v20</t>
  </si>
  <si>
    <t>v21</t>
  </si>
  <si>
    <t>v22</t>
  </si>
  <si>
    <t>Simvastatin</t>
  </si>
  <si>
    <t>PMID: 11156573</t>
  </si>
  <si>
    <t>Celiprolol</t>
  </si>
  <si>
    <t>celiprolol attenuates cardiac myocyte hypertrophy both in vitro and in vivo</t>
  </si>
  <si>
    <t>PMID: 15262839</t>
  </si>
  <si>
    <t>v23</t>
  </si>
  <si>
    <t>PMID: 26968727</t>
  </si>
  <si>
    <t>Nifedipine</t>
  </si>
  <si>
    <t>v24</t>
  </si>
  <si>
    <t>Acetylsalicylic Acid</t>
  </si>
  <si>
    <t>PMID: 26506219</t>
  </si>
  <si>
    <t>v25</t>
  </si>
  <si>
    <t>Selumetinib</t>
  </si>
  <si>
    <t>v26</t>
  </si>
  <si>
    <t>Selumetinib, a novel oral anti-cancer drug with good safety records in a number of Phase II clinical trials, can inhibit ERK activity in the heart and prevent cardiac hypertrophy.</t>
  </si>
  <si>
    <t>PMID: 27438013</t>
  </si>
  <si>
    <t>PMID: 30488495</t>
  </si>
  <si>
    <t>Ranolazine</t>
  </si>
  <si>
    <t>v27</t>
  </si>
  <si>
    <t>PMID: 30601193</t>
  </si>
  <si>
    <t>v28</t>
  </si>
  <si>
    <t>v29</t>
  </si>
  <si>
    <t>Nebivolol</t>
  </si>
  <si>
    <t>v30</t>
  </si>
  <si>
    <t>Candesartan</t>
  </si>
  <si>
    <t>p38</t>
  </si>
  <si>
    <t>PMID: 28095237</t>
  </si>
  <si>
    <t>v31</t>
  </si>
  <si>
    <t>v32</t>
  </si>
  <si>
    <t>v33</t>
  </si>
  <si>
    <t>v34</t>
  </si>
  <si>
    <t>bMHC</t>
  </si>
  <si>
    <t>BNP</t>
  </si>
  <si>
    <t>Telmisartan</t>
  </si>
  <si>
    <t>ANP</t>
  </si>
  <si>
    <t>PMID: 28447738</t>
  </si>
  <si>
    <t>v35</t>
  </si>
  <si>
    <t>v36</t>
  </si>
  <si>
    <t>Betaxolol</t>
  </si>
  <si>
    <t>PMID: 11181023</t>
  </si>
  <si>
    <t>Macitentan</t>
  </si>
  <si>
    <t>Auranofin</t>
  </si>
  <si>
    <t>ET1R</t>
  </si>
  <si>
    <t>IKK</t>
  </si>
  <si>
    <t>PMID: 27810862</t>
  </si>
  <si>
    <t>PMID: 29554646</t>
  </si>
  <si>
    <t>see also</t>
  </si>
  <si>
    <t>Acepromazine</t>
  </si>
  <si>
    <t>Aripiprazole</t>
  </si>
  <si>
    <t>Alprenolol</t>
  </si>
  <si>
    <t>Azilsartan</t>
  </si>
  <si>
    <t>Aprindine</t>
  </si>
  <si>
    <t>Cobimetinib</t>
  </si>
  <si>
    <t>drugofinterest=250 ;  inp=10 ;</t>
  </si>
  <si>
    <t>drugofinterest=52 ;  inp=10 ;</t>
  </si>
  <si>
    <t>drugofinterest=30 ;  inp=1 ;</t>
  </si>
  <si>
    <t>drugofinterest=51 ;  inp=15 ;</t>
  </si>
  <si>
    <t>drugofinterest=230 ;  inp=12 ;</t>
  </si>
  <si>
    <t>drugofinterest=39 ;  inp=10 ;</t>
  </si>
  <si>
    <t>drugofinterest=41 ;  inp=1 ;</t>
  </si>
  <si>
    <t>drugofinterest=112 ;  inp=10 ;</t>
  </si>
  <si>
    <t>drugofinterest=178 ;  inp=15 ;</t>
  </si>
  <si>
    <t>drugofinterest=220 ;  inp=15 ;</t>
  </si>
  <si>
    <t>drugofinterest=39 ;  inp=14 ;</t>
  </si>
  <si>
    <t>drugofinterest=13 ;  inp=6 ;</t>
  </si>
  <si>
    <t>drugofinterest=119 ;  inp=5 ;</t>
  </si>
  <si>
    <t>drugofinterest=205 ;  inp=1 ;</t>
  </si>
  <si>
    <t>drugofinterest=29 ;  inp=12 ;</t>
  </si>
  <si>
    <t>drugofinterest=197 ;  inp=12 ;</t>
  </si>
  <si>
    <t>drugofinterest=129 ;  inp=1 ;</t>
  </si>
  <si>
    <t>drugofinterest=191 ;  inp=12 ;</t>
  </si>
  <si>
    <t>drugofinterest=217 ;  inp=12 ;</t>
  </si>
  <si>
    <t>drugofinterest=53 ;  inp=10 ;</t>
  </si>
  <si>
    <t>drugofinterest=53 ;  inp=14 ;</t>
  </si>
  <si>
    <t>drugofinterest=156 ;  inp=1 ;</t>
  </si>
  <si>
    <t>drugofinterest=6 ;  inp=1 ;</t>
  </si>
  <si>
    <t>drugofinterest=214 ;  inp=14 ;</t>
  </si>
  <si>
    <t>drugofinterest=203 ;  inp=15 ;</t>
  </si>
  <si>
    <t>drugofinterest=150 ;  inp=10 ;</t>
  </si>
  <si>
    <t>drugofinterest=150 ;  inp=1 ;</t>
  </si>
  <si>
    <t>drugofinterest=150 ;  inp=14 ;</t>
  </si>
  <si>
    <t>drugofinterest=49 ;  inp=1 ;</t>
  </si>
  <si>
    <t>drugofinterest=49 ;  inp=6 ;</t>
  </si>
  <si>
    <t>drugofinterest=49 ;  inp=14 ;</t>
  </si>
  <si>
    <t>drugofinterest=227 ;  inp=1 ;</t>
  </si>
  <si>
    <t>drugofinterest=35 ;  inp=10 ;</t>
  </si>
  <si>
    <t>Stretch</t>
  </si>
  <si>
    <t>CellArea</t>
  </si>
  <si>
    <t>v37</t>
  </si>
  <si>
    <t>Metamfetamine</t>
  </si>
  <si>
    <t>chronic exposure to a high concentration of MAP may directly inhibit development of ARCs in culture and that a continuous exposure to a low concentration of MAP may facilitate the development of cellular hypertrophy.</t>
  </si>
  <si>
    <t>PMID: 10929235</t>
  </si>
  <si>
    <t>Arsenic trioxide</t>
  </si>
  <si>
    <t>PMID: 31571030</t>
  </si>
  <si>
    <t>PMID: 20577844</t>
  </si>
  <si>
    <t>Clenbuterol</t>
  </si>
  <si>
    <t>v38</t>
  </si>
  <si>
    <t>v39</t>
  </si>
  <si>
    <t>PMID: 24887682</t>
  </si>
  <si>
    <t>Isosorbide dinitrate</t>
  </si>
  <si>
    <t>v40</t>
  </si>
  <si>
    <t>Riociguat</t>
  </si>
  <si>
    <t>v41</t>
  </si>
  <si>
    <t>PMID: 33247945</t>
  </si>
  <si>
    <t>4-Methoxyamphetamine</t>
  </si>
  <si>
    <t>Amyl Nitrite</t>
  </si>
  <si>
    <t>Nitric Oxide</t>
  </si>
  <si>
    <t>drugofinterest=136 ;  inp=2 ;</t>
  </si>
  <si>
    <t>drugofinterest=27 ;  inp=2 ;</t>
  </si>
  <si>
    <t>drugofinterest=58 ;  inp=2 ;</t>
  </si>
  <si>
    <t>drugofinterest=116 ;  inp=15 ;</t>
  </si>
  <si>
    <t>drugofinterest=206 ;  inp=15 ;</t>
  </si>
  <si>
    <t>PMID: 27130278</t>
  </si>
  <si>
    <t>Nortriptyline</t>
  </si>
  <si>
    <t>Nefazodone</t>
  </si>
  <si>
    <t>Labetalol</t>
  </si>
  <si>
    <t>Penbutolol</t>
  </si>
  <si>
    <t>Nicardipine</t>
  </si>
  <si>
    <t>Vorinostat</t>
  </si>
  <si>
    <t>v42</t>
  </si>
  <si>
    <t>drugofinterest=162 ;  inp=14 ;</t>
  </si>
  <si>
    <t>drugofinterest=152 ;  inp=14 ;</t>
  </si>
  <si>
    <t>drugofinterest=117 ;  inp=14 ;</t>
  </si>
  <si>
    <t>drugofinterest=171 ;  inp=14 ;</t>
  </si>
  <si>
    <t>drugofinterest=154 ;  inp=14 ;</t>
  </si>
  <si>
    <t>drugofinterest=250 ;  inp=14 ;</t>
  </si>
  <si>
    <t>drugofinterest=252 ;  inp=14 ;</t>
  </si>
  <si>
    <t>v43</t>
  </si>
  <si>
    <t>drugofinterest=30 ;  inp=14 ;</t>
  </si>
  <si>
    <t>v44</t>
  </si>
  <si>
    <t>v45</t>
  </si>
  <si>
    <t>v46</t>
  </si>
  <si>
    <t>v47</t>
  </si>
  <si>
    <t>v48</t>
  </si>
  <si>
    <t>v49</t>
  </si>
  <si>
    <t>Dasatinib induces the CYP1A1, CYP1B1, BNP, and β-MHC mRNA</t>
  </si>
  <si>
    <t/>
  </si>
  <si>
    <t>Clozapine</t>
  </si>
  <si>
    <t>Imipramine</t>
  </si>
  <si>
    <t>Doxepin</t>
  </si>
  <si>
    <t>Propafenone</t>
  </si>
  <si>
    <t>Clozapine case studies: PMID: 28551597, PMID: 19028422, PMID: 11485134, PMID: 12897222, PMID: 16503709, PMID: 30620827</t>
  </si>
  <si>
    <t>v50</t>
  </si>
  <si>
    <t>v51</t>
  </si>
  <si>
    <t>v52</t>
  </si>
  <si>
    <t>v53</t>
  </si>
  <si>
    <t>drugofinterest=60 ;  inp=14 ;</t>
  </si>
  <si>
    <t>drugofinterest=109 ;  inp=14 ;</t>
  </si>
  <si>
    <t>drugofinterest=71 ;  inp=14 ;</t>
  </si>
  <si>
    <t>drugofinterest=194 ;  inp=14 ;</t>
  </si>
  <si>
    <t>Perospirone</t>
  </si>
  <si>
    <t>Loxapine</t>
  </si>
  <si>
    <t>Ethopropazine</t>
  </si>
  <si>
    <t>Naftopidil</t>
  </si>
  <si>
    <t>Cloperastine</t>
  </si>
  <si>
    <t>Picropodophyllin</t>
  </si>
  <si>
    <t>AZD8055</t>
  </si>
  <si>
    <t>WYE-125132</t>
  </si>
  <si>
    <t>GDC-0980</t>
  </si>
  <si>
    <t>PF-04691502</t>
  </si>
  <si>
    <t>BEZ235</t>
  </si>
  <si>
    <t>Pelitinib</t>
  </si>
  <si>
    <t>WZ3146</t>
  </si>
  <si>
    <t>WZ4002</t>
  </si>
  <si>
    <t>AEE788</t>
  </si>
  <si>
    <t>TG101209</t>
  </si>
  <si>
    <t>NVP-BSK805</t>
  </si>
  <si>
    <t>drugofinterest=259 ;  inp=14 ;</t>
  </si>
  <si>
    <t>drugofinterest=260 ;  inp=14 ;</t>
  </si>
  <si>
    <t>drugofinterest=261 ;  inp=14 ;</t>
  </si>
  <si>
    <t>drugofinterest=262 ;  inp=14 ;</t>
  </si>
  <si>
    <t>drugofinterest=263 ;  inp=14 ;</t>
  </si>
  <si>
    <t>drugofinterest=264 ;  inp=14 ;</t>
  </si>
  <si>
    <t>drugofinterest=265 ;  inp=14 ;</t>
  </si>
  <si>
    <t>drugofinterest=266 ;  inp=14 ;</t>
  </si>
  <si>
    <t>drugofinterest=267 ;  inp=14 ;</t>
  </si>
  <si>
    <t>drugofinterest=268 ;  inp=14 ;</t>
  </si>
  <si>
    <t>drugofinterest=269 ;  inp=14 ;</t>
  </si>
  <si>
    <t>drugofinterest=270 ;  inp=14 ;</t>
  </si>
  <si>
    <t>drugofinterest=271 ;  inp=14 ;</t>
  </si>
  <si>
    <t>drugofinterest=272 ;  inp=14 ;</t>
  </si>
  <si>
    <t>drugofinterest=273 ;  inp=14 ;</t>
  </si>
  <si>
    <t>drugofinterest=274 ;  inp=14 ;</t>
  </si>
  <si>
    <t>drugofinterest=275 ;  inp=14 ;</t>
  </si>
  <si>
    <t>drugofinterest=276 ;  inp=14 ;</t>
  </si>
  <si>
    <t>v54</t>
  </si>
  <si>
    <t>v55</t>
  </si>
  <si>
    <t>v56</t>
  </si>
  <si>
    <t>v57</t>
  </si>
  <si>
    <t>v58</t>
  </si>
  <si>
    <t>v59</t>
  </si>
  <si>
    <t>v60</t>
  </si>
  <si>
    <t>v61</t>
  </si>
  <si>
    <t>v62</t>
  </si>
  <si>
    <t>v63</t>
  </si>
  <si>
    <t>v64</t>
  </si>
  <si>
    <t>v65</t>
  </si>
  <si>
    <t>v66</t>
  </si>
  <si>
    <t>v67</t>
  </si>
  <si>
    <t>v68</t>
  </si>
  <si>
    <t>v69</t>
  </si>
  <si>
    <t>v70</t>
  </si>
  <si>
    <t>Manually added to drugstosimulate</t>
  </si>
  <si>
    <t>Vinorelbine</t>
  </si>
  <si>
    <t>in vitro</t>
  </si>
  <si>
    <t>in vitro/in vivo</t>
  </si>
  <si>
    <t>in vivo</t>
  </si>
  <si>
    <t xml:space="preserve">in vitro </t>
  </si>
  <si>
    <t>valsartan solely alleviated left ventricular hypertrophy in a pig model in vivo PMID: 24752430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</si>
</sst>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sz val="12"/>
      <color theme="1"/>
      <name val="Calibri"/>
      <family val="2"/>
      <charset val="129"/>
      <scheme val="minor"/>
    </font>
    <font>
      <b/>
      <u/>
      <sz val="11"/>
      <name val="Calibri"/>
      <family val="2"/>
      <scheme val="minor"/>
    </font>
    <font>
      <sz val="11"/>
      <name val="Calibri"/>
      <family val="2"/>
      <scheme val="minor"/>
    </font>
    <font>
      <u/>
      <sz val="11"/>
      <color theme="10"/>
      <name val="Calibri"/>
      <family val="2"/>
      <scheme val="minor"/>
    </font>
    <font>
      <u/>
      <sz val="10"/>
      <color theme="10"/>
      <name val="Arial"/>
      <family val="2"/>
    </font>
    <font>
      <b/>
      <u/>
      <sz val="11"/>
      <color theme="1"/>
      <name val="Calibri"/>
      <family val="2"/>
      <scheme val="minor"/>
    </font>
    <font>
      <sz val="8"/>
      <name val="Calibri"/>
      <family val="2"/>
      <scheme val="minor"/>
    </font>
    <font>
      <i/>
      <sz val="11"/>
      <color theme="1"/>
      <name val="Calibri"/>
      <family val="2"/>
      <scheme val="minor"/>
    </font>
    <font>
      <sz val="11"/>
      <name val="Calibri"/>
      <family val="2"/>
    </font>
    <font>
      <sz val="11"/>
      <color theme="1"/>
      <name val="Calibri"/>
      <family val="2"/>
      <scheme val="minor"/>
    </font>
    <font>
      <b/>
      <sz val="11"/>
      <color theme="1"/>
      <name val="Calibri"/>
      <family val="2"/>
      <scheme val="minor"/>
    </font>
    <font>
      <b/>
      <sz val="11"/>
      <color theme="2"/>
      <name val="Calibri"/>
      <family val="2"/>
      <scheme val="minor"/>
    </font>
    <font>
      <sz val="12"/>
      <color rgb="FF000000"/>
      <name val="Calibri"/>
      <family val="2"/>
      <scheme val="minor"/>
    </font>
    <font>
      <sz val="12"/>
      <color theme="1"/>
      <name val="Calibri"/>
      <family val="2"/>
      <scheme val="minor"/>
    </font>
    <font>
      <sz val="12"/>
      <color rgb="FF212121"/>
      <name val="Calibri"/>
      <family val="2"/>
      <scheme val="minor"/>
    </font>
    <font>
      <sz val="12"/>
      <name val="Calibri"/>
      <family val="2"/>
      <scheme val="minor"/>
    </font>
    <font>
      <u/>
      <sz val="12"/>
      <name val="Calibri"/>
      <family val="2"/>
      <scheme val="minor"/>
    </font>
    <font>
      <sz val="12"/>
      <color rgb="FF000000"/>
      <name val="Times New Roman"/>
      <family val="1"/>
    </font>
    <font>
      <sz val="12"/>
      <color rgb="FF212121"/>
      <name val="Segoe UI"/>
      <family val="2"/>
    </font>
    <font>
      <sz val="12"/>
      <color rgb="FF333333"/>
      <name val="Arial"/>
      <family val="2"/>
    </font>
    <font>
      <i/>
      <sz val="11"/>
      <name val="Calibri"/>
      <family val="2"/>
      <scheme val="minor"/>
    </font>
    <font>
      <i/>
      <sz val="12"/>
      <color theme="1"/>
      <name val="Calibri"/>
      <family val="2"/>
      <scheme val="minor"/>
    </font>
    <font>
      <b/>
      <u/>
      <sz val="14"/>
      <color theme="1"/>
      <name val="Calibri"/>
      <family val="2"/>
      <scheme val="minor"/>
    </font>
    <font>
      <b/>
      <sz val="14"/>
      <color theme="1"/>
      <name val="Calibri"/>
      <family val="2"/>
      <scheme val="minor"/>
    </font>
    <font>
      <b/>
      <sz val="11"/>
      <color theme="3"/>
      <name val="Calibri"/>
      <family val="2"/>
    </font>
  </fonts>
  <fills count="9">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rgb="FFC00000"/>
        <bgColor indexed="64"/>
      </patternFill>
    </fill>
    <fill>
      <patternFill patternType="solid">
        <fgColor theme="2"/>
        <bgColor indexed="64"/>
      </patternFill>
    </fill>
    <fill>
      <patternFill patternType="solid">
        <fgColor theme="0"/>
        <bgColor indexed="64"/>
      </patternFill>
    </fill>
    <fill>
      <patternFill patternType="solid">
        <fgColor theme="8" tint="-0.249977111117893"/>
        <bgColor indexed="64"/>
      </patternFill>
    </fill>
    <fill>
      <patternFill patternType="solid">
        <fgColor rgb="FFFFFF00"/>
        <bgColor indexed="64"/>
      </patternFill>
    </fill>
  </fills>
  <borders count="7">
    <border>
      <left/>
      <right/>
      <top/>
      <bottom/>
      <diagonal/>
    </border>
    <border>
      <left style="medium">
        <color theme="0"/>
      </left>
      <right style="medium">
        <color theme="0"/>
      </right>
      <top style="medium">
        <color theme="0"/>
      </top>
      <bottom style="medium">
        <color theme="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theme="0"/>
      </right>
      <top style="medium">
        <color theme="0"/>
      </top>
      <bottom style="medium">
        <color theme="0"/>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theme="0"/>
      </diagonal>
    </border>
  </borders>
  <cellStyleXfs count="5">
    <xf numFmtId="0" fontId="0"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9" fontId="10" fillId="0" borderId="0" applyFont="0" applyFill="0" applyBorder="0" applyAlignment="0" applyProtection="0"/>
  </cellStyleXfs>
  <cellXfs count="59">
    <xf numFmtId="0" fontId="0" fillId="0" borderId="0" xfId="0"/>
    <xf numFmtId="0" fontId="3" fillId="2" borderId="0" xfId="1" applyFont="1" applyFill="1"/>
    <xf numFmtId="0" fontId="0" fillId="0" borderId="0" xfId="0"/>
    <xf numFmtId="0" fontId="2" fillId="0" borderId="0" xfId="1" applyFont="1" applyFill="1" applyAlignment="1"/>
    <xf numFmtId="0" fontId="3" fillId="0" borderId="0" xfId="1" applyFont="1" applyFill="1" applyAlignment="1"/>
    <xf numFmtId="0" fontId="4" fillId="0" borderId="0" xfId="2"/>
    <xf numFmtId="0" fontId="0" fillId="0" borderId="0" xfId="0" quotePrefix="1"/>
    <xf numFmtId="0" fontId="0" fillId="0" borderId="0" xfId="0"/>
    <xf numFmtId="0" fontId="0" fillId="4" borderId="1" xfId="0" applyFill="1" applyBorder="1"/>
    <xf numFmtId="0" fontId="0" fillId="5" borderId="1" xfId="0" applyFill="1" applyBorder="1"/>
    <xf numFmtId="0" fontId="6" fillId="6" borderId="0" xfId="0" applyFont="1" applyFill="1"/>
    <xf numFmtId="0" fontId="0" fillId="6" borderId="0" xfId="0" applyFill="1"/>
    <xf numFmtId="0" fontId="3" fillId="0" borderId="0" xfId="1" applyFont="1"/>
    <xf numFmtId="0" fontId="3" fillId="0" borderId="0" xfId="0" applyFont="1"/>
    <xf numFmtId="0" fontId="3" fillId="0" borderId="0" xfId="0" applyFont="1" applyFill="1"/>
    <xf numFmtId="0" fontId="6" fillId="0" borderId="0" xfId="0" applyFont="1"/>
    <xf numFmtId="0" fontId="2" fillId="0" borderId="0" xfId="1" applyFont="1"/>
    <xf numFmtId="0" fontId="2" fillId="0" borderId="0" xfId="0" applyFont="1"/>
    <xf numFmtId="0" fontId="4" fillId="0" borderId="0" xfId="2" quotePrefix="1"/>
    <xf numFmtId="0" fontId="8" fillId="0" borderId="0" xfId="0" applyFont="1"/>
    <xf numFmtId="0" fontId="0" fillId="0" borderId="1" xfId="0" applyBorder="1" applyAlignment="1">
      <alignment horizontal="center"/>
    </xf>
    <xf numFmtId="0" fontId="0" fillId="0" borderId="0" xfId="0"/>
    <xf numFmtId="0" fontId="0" fillId="0" borderId="0" xfId="0" applyAlignment="1">
      <alignment horizontal="left"/>
    </xf>
    <xf numFmtId="0" fontId="3" fillId="0" borderId="0" xfId="0" applyFont="1" applyAlignment="1">
      <alignment horizontal="left"/>
    </xf>
    <xf numFmtId="0" fontId="9" fillId="0" borderId="0" xfId="0" applyFont="1" applyAlignment="1">
      <alignment horizontal="left"/>
    </xf>
    <xf numFmtId="0" fontId="11" fillId="0" borderId="3" xfId="0" applyFont="1" applyBorder="1"/>
    <xf numFmtId="0" fontId="12" fillId="0" borderId="0" xfId="0" applyFont="1"/>
    <xf numFmtId="9" fontId="0" fillId="0" borderId="0" xfId="0" applyNumberFormat="1"/>
    <xf numFmtId="0" fontId="0" fillId="3" borderId="4" xfId="0" applyFill="1" applyBorder="1"/>
    <xf numFmtId="164" fontId="11" fillId="0" borderId="2" xfId="4" applyNumberFormat="1" applyFont="1" applyBorder="1"/>
    <xf numFmtId="0" fontId="13" fillId="0" borderId="0" xfId="0" applyFont="1"/>
    <xf numFmtId="0" fontId="14" fillId="0" borderId="0" xfId="0" applyFont="1"/>
    <xf numFmtId="0" fontId="15" fillId="0" borderId="0" xfId="0" applyFont="1"/>
    <xf numFmtId="0" fontId="16" fillId="0" borderId="0" xfId="0" applyFont="1"/>
    <xf numFmtId="0" fontId="17" fillId="0" borderId="0" xfId="2" applyFont="1" applyFill="1"/>
    <xf numFmtId="0" fontId="18" fillId="0" borderId="0" xfId="0" applyFont="1"/>
    <xf numFmtId="0" fontId="19" fillId="0" borderId="0" xfId="0" applyFont="1"/>
    <xf numFmtId="0" fontId="0" fillId="0" borderId="5" xfId="0" applyBorder="1"/>
    <xf numFmtId="0" fontId="0" fillId="7" borderId="6" xfId="0" applyFill="1" applyBorder="1"/>
    <xf numFmtId="0" fontId="0" fillId="3" borderId="6" xfId="0" applyFill="1" applyBorder="1"/>
    <xf numFmtId="9" fontId="0" fillId="6" borderId="0" xfId="0" applyNumberFormat="1" applyFill="1"/>
    <xf numFmtId="0" fontId="20" fillId="0" borderId="0" xfId="0" applyFont="1"/>
    <xf numFmtId="0" fontId="14" fillId="0" borderId="0" xfId="0" applyFont="1" applyFill="1"/>
    <xf numFmtId="0" fontId="3" fillId="0" borderId="0" xfId="1" applyFont="1" applyFill="1"/>
    <xf numFmtId="0" fontId="21" fillId="0" borderId="0" xfId="1" applyFont="1" applyFill="1" applyAlignment="1"/>
    <xf numFmtId="0" fontId="22" fillId="0" borderId="0" xfId="0" applyFont="1"/>
    <xf numFmtId="0" fontId="22" fillId="0" borderId="0" xfId="0" quotePrefix="1" applyFont="1"/>
    <xf numFmtId="0" fontId="0" fillId="0" borderId="0" xfId="0" applyFill="1"/>
    <xf numFmtId="0" fontId="14" fillId="6" borderId="0" xfId="0" applyFont="1" applyFill="1"/>
    <xf numFmtId="0" fontId="3" fillId="0" borderId="0" xfId="0" quotePrefix="1" applyFont="1"/>
    <xf numFmtId="0" fontId="23" fillId="6" borderId="0" xfId="0" applyFont="1" applyFill="1"/>
    <xf numFmtId="0" fontId="23" fillId="6" borderId="0" xfId="0" applyFont="1" applyFill="1" applyAlignment="1">
      <alignment horizontal="center"/>
    </xf>
    <xf numFmtId="0" fontId="24" fillId="6" borderId="0" xfId="0" applyFont="1" applyFill="1"/>
    <xf numFmtId="0" fontId="3" fillId="0" borderId="0" xfId="2" applyFont="1"/>
    <xf numFmtId="0" fontId="0" fillId="8" borderId="0" xfId="0" quotePrefix="1" applyFill="1"/>
    <xf numFmtId="0" fontId="0" fillId="8" borderId="0" xfId="0" applyFill="1"/>
    <xf numFmtId="0" fontId="16" fillId="0" borderId="0" xfId="2" applyFont="1" applyFill="1"/>
    <xf numFmtId="0" fontId="25" fillId="0" borderId="0" xfId="0" applyFont="1"/>
    <xf numFmtId="12" fontId="0" fillId="0" borderId="0" xfId="0" applyNumberFormat="1"/>
  </cellXfs>
  <cellStyles count="5">
    <cellStyle name="Hyperlink" xfId="2" builtinId="8"/>
    <cellStyle name="Hyperlink 2" xfId="3" xr:uid="{00000000-0005-0000-0000-000001000000}"/>
    <cellStyle name="Normal" xfId="0" builtinId="0"/>
    <cellStyle name="Normal 3" xfId="1" xr:uid="{00000000-0005-0000-0000-000003000000}"/>
    <cellStyle name="Percent" xfId="4" builtinId="5"/>
  </cellStyles>
  <dxfs count="4">
    <dxf>
      <font>
        <b/>
        <i val="0"/>
        <color theme="8" tint="-0.24994659260841701"/>
      </font>
      <fill>
        <patternFill>
          <bgColor theme="0"/>
        </patternFill>
      </fill>
    </dxf>
    <dxf>
      <font>
        <b/>
        <i val="0"/>
        <color rgb="FFC00000"/>
      </font>
      <fill>
        <patternFill>
          <bgColor theme="0"/>
        </patternFill>
      </fill>
    </dxf>
    <dxf>
      <font>
        <color theme="2"/>
      </font>
      <fill>
        <patternFill>
          <bgColor theme="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5602</xdr:colOff>
      <xdr:row>42</xdr:row>
      <xdr:rowOff>3</xdr:rowOff>
    </xdr:from>
    <xdr:to>
      <xdr:col>11</xdr:col>
      <xdr:colOff>605117</xdr:colOff>
      <xdr:row>42</xdr:row>
      <xdr:rowOff>179297</xdr:rowOff>
    </xdr:to>
    <xdr:sp macro="" textlink="">
      <xdr:nvSpPr>
        <xdr:cNvPr id="2" name="Right Triangle 1">
          <a:extLst>
            <a:ext uri="{FF2B5EF4-FFF2-40B4-BE49-F238E27FC236}">
              <a16:creationId xmlns:a16="http://schemas.microsoft.com/office/drawing/2014/main" id="{59D42F18-ACB4-4222-9E6A-73F6D2FB03FE}"/>
            </a:ext>
          </a:extLst>
        </xdr:cNvPr>
        <xdr:cNvSpPr/>
      </xdr:nvSpPr>
      <xdr:spPr>
        <a:xfrm rot="5400000">
          <a:off x="7891742" y="4384304"/>
          <a:ext cx="179294" cy="599515"/>
        </a:xfrm>
        <a:prstGeom prst="rtTriangl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46</xdr:row>
      <xdr:rowOff>22412</xdr:rowOff>
    </xdr:from>
    <xdr:to>
      <xdr:col>12</xdr:col>
      <xdr:colOff>599515</xdr:colOff>
      <xdr:row>47</xdr:row>
      <xdr:rowOff>11206</xdr:rowOff>
    </xdr:to>
    <xdr:sp macro="" textlink="">
      <xdr:nvSpPr>
        <xdr:cNvPr id="3" name="Right Triangle 2">
          <a:extLst>
            <a:ext uri="{FF2B5EF4-FFF2-40B4-BE49-F238E27FC236}">
              <a16:creationId xmlns:a16="http://schemas.microsoft.com/office/drawing/2014/main" id="{23872F98-42C3-46FB-B08F-C2D80856089C}"/>
            </a:ext>
          </a:extLst>
        </xdr:cNvPr>
        <xdr:cNvSpPr/>
      </xdr:nvSpPr>
      <xdr:spPr>
        <a:xfrm rot="16200000">
          <a:off x="8491258" y="5168713"/>
          <a:ext cx="179294" cy="599515"/>
        </a:xfrm>
        <a:prstGeom prst="rtTriangl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cbi.nlm.nih.gov/pubmed/24124375"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79"/>
  <sheetViews>
    <sheetView tabSelected="1" topLeftCell="N7" zoomScaleNormal="100" workbookViewId="0">
      <selection activeCell="V15" sqref="V15"/>
    </sheetView>
  </sheetViews>
  <sheetFormatPr defaultRowHeight="15"/>
  <cols>
    <col min="4" max="4" width="21.140625" bestFit="1" customWidth="1"/>
    <col min="5" max="5" width="12.42578125" customWidth="1"/>
    <col min="6" max="6" width="13.42578125" customWidth="1"/>
    <col min="7" max="7" width="11.28515625" customWidth="1"/>
    <col min="8" max="8" width="13.28515625" style="2" bestFit="1" customWidth="1"/>
    <col min="9" max="9" width="12.7109375" customWidth="1"/>
    <col min="10" max="10" width="10" customWidth="1"/>
    <col min="11" max="11" width="9.140625" style="2"/>
    <col min="12" max="12" width="8.7109375" customWidth="1"/>
    <col min="13" max="13" width="9.140625" style="2"/>
    <col min="14" max="14" width="10.140625" style="2" customWidth="1"/>
    <col min="15" max="15" width="9.140625" style="2"/>
    <col min="16" max="16" width="13.7109375" bestFit="1" customWidth="1"/>
    <col min="17" max="18" width="9.140625" style="2"/>
    <col min="20" max="20" width="10.85546875" bestFit="1" customWidth="1"/>
    <col min="28" max="28" width="8.5703125" bestFit="1" customWidth="1"/>
  </cols>
  <sheetData>
    <row r="1" spans="1:28">
      <c r="A1" s="3" t="s">
        <v>0</v>
      </c>
      <c r="B1" s="3" t="s">
        <v>1</v>
      </c>
      <c r="C1" s="3" t="s">
        <v>44</v>
      </c>
      <c r="D1" s="3" t="s">
        <v>2</v>
      </c>
      <c r="E1" s="3" t="s">
        <v>3</v>
      </c>
      <c r="F1" s="3" t="s">
        <v>28</v>
      </c>
      <c r="G1" s="3" t="s">
        <v>29</v>
      </c>
      <c r="H1" s="3" t="s">
        <v>26</v>
      </c>
      <c r="I1" s="3" t="s">
        <v>4</v>
      </c>
      <c r="J1" s="3" t="s">
        <v>5</v>
      </c>
      <c r="K1" s="3" t="s">
        <v>27</v>
      </c>
      <c r="L1" s="3" t="s">
        <v>9</v>
      </c>
      <c r="M1" s="15" t="s">
        <v>32</v>
      </c>
      <c r="N1" s="16" t="s">
        <v>33</v>
      </c>
      <c r="O1" s="17" t="s">
        <v>34</v>
      </c>
      <c r="P1" s="3" t="s">
        <v>10</v>
      </c>
      <c r="Q1" s="44" t="s">
        <v>149</v>
      </c>
      <c r="S1" s="4"/>
      <c r="T1" s="4"/>
      <c r="U1" s="4"/>
    </row>
    <row r="2" spans="1:28" ht="15.75">
      <c r="A2" s="7" t="s">
        <v>11</v>
      </c>
      <c r="B2" s="31" t="s">
        <v>112</v>
      </c>
      <c r="C2" s="13" t="s">
        <v>46</v>
      </c>
      <c r="D2" s="1" t="s">
        <v>178</v>
      </c>
      <c r="E2" s="12" t="s">
        <v>190</v>
      </c>
      <c r="F2" s="7"/>
      <c r="G2" s="24" t="s">
        <v>8</v>
      </c>
      <c r="H2" s="12" t="s">
        <v>6</v>
      </c>
      <c r="I2" s="21" t="s">
        <v>113</v>
      </c>
      <c r="J2" s="7"/>
      <c r="K2" s="7"/>
      <c r="L2" s="7"/>
      <c r="M2" s="7" t="s">
        <v>307</v>
      </c>
      <c r="N2" s="7"/>
      <c r="O2" s="21"/>
      <c r="Q2" s="45" t="s">
        <v>112</v>
      </c>
      <c r="Y2" s="19"/>
      <c r="Z2" s="21"/>
    </row>
    <row r="3" spans="1:28" ht="15.75">
      <c r="A3" s="21" t="s">
        <v>12</v>
      </c>
      <c r="B3" s="31" t="s">
        <v>73</v>
      </c>
      <c r="C3" s="7" t="s">
        <v>74</v>
      </c>
      <c r="D3" s="1" t="s">
        <v>167</v>
      </c>
      <c r="E3" s="12" t="s">
        <v>135</v>
      </c>
      <c r="F3" s="7"/>
      <c r="G3" s="22" t="s">
        <v>8</v>
      </c>
      <c r="H3" s="12" t="s">
        <v>6</v>
      </c>
      <c r="I3" s="31" t="s">
        <v>72</v>
      </c>
      <c r="J3" s="7"/>
      <c r="K3" s="21"/>
      <c r="L3" s="5"/>
      <c r="M3" s="21" t="s">
        <v>307</v>
      </c>
      <c r="N3" s="7"/>
      <c r="O3" s="35" t="s">
        <v>71</v>
      </c>
      <c r="P3" s="6"/>
      <c r="Q3" s="45" t="s">
        <v>73</v>
      </c>
      <c r="Y3" s="19"/>
      <c r="Z3" s="31"/>
      <c r="AB3" s="21"/>
    </row>
    <row r="4" spans="1:28" s="2" customFormat="1" ht="15.75">
      <c r="A4" s="21" t="s">
        <v>13</v>
      </c>
      <c r="B4" s="21" t="s">
        <v>195</v>
      </c>
      <c r="C4" s="6" t="s">
        <v>239</v>
      </c>
      <c r="D4" s="1" t="s">
        <v>211</v>
      </c>
      <c r="E4" s="13" t="s">
        <v>190</v>
      </c>
      <c r="F4" s="7"/>
      <c r="G4" s="22" t="s">
        <v>7</v>
      </c>
      <c r="H4" s="43" t="s">
        <v>6</v>
      </c>
      <c r="I4" s="21" t="s">
        <v>196</v>
      </c>
      <c r="J4" s="19"/>
      <c r="K4" s="21"/>
      <c r="L4" s="21"/>
      <c r="M4" s="7" t="s">
        <v>308</v>
      </c>
      <c r="N4" s="7"/>
      <c r="O4" s="21"/>
      <c r="P4" s="21"/>
      <c r="Q4" s="19" t="s">
        <v>195</v>
      </c>
      <c r="Y4" s="45"/>
      <c r="Z4" s="21"/>
      <c r="AB4" s="21"/>
    </row>
    <row r="5" spans="1:28" s="2" customFormat="1" ht="15.75">
      <c r="A5" s="21" t="s">
        <v>14</v>
      </c>
      <c r="B5" s="13" t="s">
        <v>88</v>
      </c>
      <c r="C5" s="13" t="s">
        <v>48</v>
      </c>
      <c r="D5" s="1" t="s">
        <v>170</v>
      </c>
      <c r="E5" s="12" t="s">
        <v>190</v>
      </c>
      <c r="F5" s="43"/>
      <c r="G5" s="22" t="s">
        <v>8</v>
      </c>
      <c r="H5" s="12" t="s">
        <v>6</v>
      </c>
      <c r="I5" s="21" t="s">
        <v>89</v>
      </c>
      <c r="J5" s="21"/>
      <c r="K5" s="21"/>
      <c r="L5" s="7"/>
      <c r="M5" s="54" t="s">
        <v>309</v>
      </c>
      <c r="N5" s="7"/>
      <c r="O5" s="41" t="s">
        <v>87</v>
      </c>
      <c r="P5" s="6" t="s">
        <v>86</v>
      </c>
      <c r="Q5" s="46" t="s">
        <v>152</v>
      </c>
      <c r="Y5" s="46"/>
      <c r="Z5" s="21"/>
      <c r="AB5" s="21"/>
    </row>
    <row r="6" spans="1:28" ht="15.75">
      <c r="A6" s="21" t="s">
        <v>15</v>
      </c>
      <c r="B6" s="31" t="s">
        <v>39</v>
      </c>
      <c r="C6" s="21" t="s">
        <v>46</v>
      </c>
      <c r="D6" s="1" t="s">
        <v>158</v>
      </c>
      <c r="E6" s="12" t="s">
        <v>190</v>
      </c>
      <c r="F6" s="21"/>
      <c r="G6" s="21" t="s">
        <v>8</v>
      </c>
      <c r="H6" s="12" t="s">
        <v>6</v>
      </c>
      <c r="I6" s="31" t="s">
        <v>60</v>
      </c>
      <c r="J6" s="7"/>
      <c r="K6" s="21"/>
      <c r="L6" s="7"/>
      <c r="M6" s="21" t="s">
        <v>307</v>
      </c>
      <c r="N6" s="7"/>
      <c r="O6" s="31" t="s">
        <v>52</v>
      </c>
      <c r="P6" s="21"/>
      <c r="Q6" s="45" t="s">
        <v>39</v>
      </c>
      <c r="Y6" s="19"/>
      <c r="Z6" s="31"/>
      <c r="AB6" s="21"/>
    </row>
    <row r="7" spans="1:28" ht="15.75">
      <c r="A7" s="21" t="s">
        <v>16</v>
      </c>
      <c r="B7" s="42" t="s">
        <v>141</v>
      </c>
      <c r="C7" s="13" t="s">
        <v>45</v>
      </c>
      <c r="D7" s="1" t="s">
        <v>188</v>
      </c>
      <c r="E7" s="12" t="s">
        <v>190</v>
      </c>
      <c r="F7" s="7"/>
      <c r="G7" s="22" t="s">
        <v>8</v>
      </c>
      <c r="H7" s="12" t="s">
        <v>6</v>
      </c>
      <c r="I7" s="21" t="s">
        <v>142</v>
      </c>
      <c r="J7" s="19"/>
      <c r="K7" s="21"/>
      <c r="L7" s="7"/>
      <c r="M7" s="7" t="s">
        <v>307</v>
      </c>
      <c r="N7" s="7"/>
      <c r="O7" s="21"/>
      <c r="P7" s="2"/>
      <c r="Q7" s="19" t="s">
        <v>152</v>
      </c>
      <c r="T7" s="42" t="s">
        <v>143</v>
      </c>
      <c r="U7" s="13" t="s">
        <v>145</v>
      </c>
      <c r="V7" s="21" t="s">
        <v>147</v>
      </c>
      <c r="Y7" s="19"/>
      <c r="Z7" s="21"/>
      <c r="AB7" s="21"/>
    </row>
    <row r="8" spans="1:28" ht="15.75">
      <c r="A8" s="21" t="s">
        <v>17</v>
      </c>
      <c r="B8" s="31" t="s">
        <v>68</v>
      </c>
      <c r="C8" s="7" t="s">
        <v>45</v>
      </c>
      <c r="D8" s="1" t="s">
        <v>161</v>
      </c>
      <c r="E8" s="12" t="s">
        <v>190</v>
      </c>
      <c r="F8" s="7"/>
      <c r="G8" s="7" t="s">
        <v>7</v>
      </c>
      <c r="H8" s="12" t="s">
        <v>6</v>
      </c>
      <c r="I8" s="33" t="s">
        <v>63</v>
      </c>
      <c r="J8" s="7"/>
      <c r="K8" s="21"/>
      <c r="L8" s="7"/>
      <c r="M8" s="7" t="s">
        <v>307</v>
      </c>
      <c r="N8" s="7"/>
      <c r="O8" s="31" t="s">
        <v>238</v>
      </c>
      <c r="P8" s="2"/>
      <c r="Q8" s="45" t="s">
        <v>68</v>
      </c>
      <c r="T8" s="42" t="s">
        <v>144</v>
      </c>
      <c r="U8" s="13" t="s">
        <v>146</v>
      </c>
      <c r="V8" s="21" t="s">
        <v>148</v>
      </c>
      <c r="Y8" s="19"/>
      <c r="Z8" s="33"/>
      <c r="AB8" s="21"/>
    </row>
    <row r="9" spans="1:28" ht="15.75">
      <c r="A9" s="21" t="s">
        <v>31</v>
      </c>
      <c r="B9" s="31" t="s">
        <v>69</v>
      </c>
      <c r="C9" s="7" t="s">
        <v>46</v>
      </c>
      <c r="D9" s="1" t="s">
        <v>162</v>
      </c>
      <c r="E9" s="12" t="s">
        <v>190</v>
      </c>
      <c r="F9" s="7"/>
      <c r="G9" s="21" t="s">
        <v>8</v>
      </c>
      <c r="H9" s="12" t="s">
        <v>6</v>
      </c>
      <c r="I9" s="31" t="s">
        <v>64</v>
      </c>
      <c r="J9" s="7"/>
      <c r="K9" s="21"/>
      <c r="L9" s="21"/>
      <c r="M9" s="55" t="s">
        <v>309</v>
      </c>
      <c r="N9" s="7"/>
      <c r="O9" s="31" t="s">
        <v>55</v>
      </c>
      <c r="P9" s="21"/>
      <c r="Q9" s="45" t="s">
        <v>69</v>
      </c>
      <c r="Y9" s="19"/>
      <c r="Z9" s="31"/>
      <c r="AB9" s="21"/>
    </row>
    <row r="10" spans="1:28" ht="15.75">
      <c r="A10" s="21" t="s">
        <v>18</v>
      </c>
      <c r="B10" s="42" t="s">
        <v>127</v>
      </c>
      <c r="C10" s="13" t="s">
        <v>46</v>
      </c>
      <c r="D10" s="1" t="s">
        <v>184</v>
      </c>
      <c r="E10" s="13" t="s">
        <v>128</v>
      </c>
      <c r="F10" s="21"/>
      <c r="G10" s="22" t="s">
        <v>8</v>
      </c>
      <c r="H10" s="12" t="s">
        <v>6</v>
      </c>
      <c r="I10" s="21" t="s">
        <v>129</v>
      </c>
      <c r="J10" s="19"/>
      <c r="K10" s="21"/>
      <c r="L10" s="21"/>
      <c r="M10" s="7" t="s">
        <v>307</v>
      </c>
      <c r="N10" s="7"/>
      <c r="O10" s="21"/>
      <c r="P10" s="2"/>
      <c r="Q10" s="19" t="s">
        <v>153</v>
      </c>
      <c r="U10" s="5"/>
      <c r="Y10" s="46"/>
      <c r="Z10" s="21"/>
      <c r="AB10" s="21"/>
    </row>
    <row r="11" spans="1:28" s="2" customFormat="1" ht="15.75">
      <c r="A11" s="21" t="s">
        <v>19</v>
      </c>
      <c r="B11" s="42" t="s">
        <v>127</v>
      </c>
      <c r="C11" s="13" t="s">
        <v>74</v>
      </c>
      <c r="D11" s="1" t="s">
        <v>185</v>
      </c>
      <c r="E11" s="13" t="s">
        <v>128</v>
      </c>
      <c r="F11" s="7"/>
      <c r="G11" s="22" t="s">
        <v>8</v>
      </c>
      <c r="H11" s="12" t="s">
        <v>6</v>
      </c>
      <c r="I11" s="21" t="s">
        <v>129</v>
      </c>
      <c r="J11" s="19"/>
      <c r="K11" s="21"/>
      <c r="L11" s="21"/>
      <c r="M11" s="21" t="s">
        <v>307</v>
      </c>
      <c r="N11" s="7"/>
      <c r="O11" s="21"/>
      <c r="Q11" s="19" t="s">
        <v>153</v>
      </c>
      <c r="Y11" s="46"/>
      <c r="Z11" s="31"/>
      <c r="AA11"/>
      <c r="AB11" s="21"/>
    </row>
    <row r="12" spans="1:28" ht="15.75">
      <c r="A12" s="21" t="s">
        <v>20</v>
      </c>
      <c r="B12" s="42" t="s">
        <v>127</v>
      </c>
      <c r="C12" s="13" t="s">
        <v>49</v>
      </c>
      <c r="D12" s="1" t="s">
        <v>186</v>
      </c>
      <c r="E12" s="13" t="s">
        <v>128</v>
      </c>
      <c r="F12" s="7"/>
      <c r="G12" s="22" t="s">
        <v>30</v>
      </c>
      <c r="H12" s="12" t="s">
        <v>6</v>
      </c>
      <c r="I12" s="21" t="s">
        <v>129</v>
      </c>
      <c r="J12" s="19"/>
      <c r="K12" s="21"/>
      <c r="L12" s="21"/>
      <c r="M12" s="21" t="s">
        <v>307</v>
      </c>
      <c r="N12" s="7"/>
      <c r="O12" s="21"/>
      <c r="P12" s="21"/>
      <c r="Q12" s="19" t="s">
        <v>153</v>
      </c>
      <c r="U12" s="19"/>
      <c r="Y12" s="46"/>
      <c r="Z12" s="31"/>
      <c r="AB12" s="21"/>
    </row>
    <row r="13" spans="1:28" ht="15.75">
      <c r="A13" s="21" t="s">
        <v>21</v>
      </c>
      <c r="B13" s="31" t="s">
        <v>40</v>
      </c>
      <c r="C13" s="7" t="s">
        <v>189</v>
      </c>
      <c r="D13" s="1" t="s">
        <v>159</v>
      </c>
      <c r="E13" s="12" t="s">
        <v>190</v>
      </c>
      <c r="F13" s="7"/>
      <c r="G13" s="21" t="s">
        <v>8</v>
      </c>
      <c r="H13" s="12" t="s">
        <v>6</v>
      </c>
      <c r="I13" s="31" t="s">
        <v>61</v>
      </c>
      <c r="J13" s="7"/>
      <c r="K13" s="21"/>
      <c r="L13" s="21"/>
      <c r="M13" s="55" t="s">
        <v>309</v>
      </c>
      <c r="N13" s="7"/>
      <c r="O13" s="31" t="s">
        <v>53</v>
      </c>
      <c r="P13" s="21"/>
      <c r="Q13" s="45" t="s">
        <v>40</v>
      </c>
      <c r="U13" s="19"/>
      <c r="Y13" s="46"/>
      <c r="Z13" s="21"/>
      <c r="AB13" s="21"/>
    </row>
    <row r="14" spans="1:28" ht="15.75">
      <c r="A14" s="21" t="s">
        <v>22</v>
      </c>
      <c r="B14" s="31" t="s">
        <v>38</v>
      </c>
      <c r="C14" s="21" t="s">
        <v>45</v>
      </c>
      <c r="D14" s="1" t="s">
        <v>157</v>
      </c>
      <c r="E14" s="12" t="s">
        <v>190</v>
      </c>
      <c r="F14" s="7"/>
      <c r="G14" s="21" t="s">
        <v>8</v>
      </c>
      <c r="H14" s="12" t="s">
        <v>6</v>
      </c>
      <c r="I14" s="31" t="s">
        <v>59</v>
      </c>
      <c r="J14" s="7"/>
      <c r="K14" s="21"/>
      <c r="L14" s="5"/>
      <c r="M14" s="7" t="s">
        <v>307</v>
      </c>
      <c r="N14" s="7"/>
      <c r="O14" s="32" t="s">
        <v>51</v>
      </c>
      <c r="P14" s="21"/>
      <c r="Q14" s="45" t="s">
        <v>38</v>
      </c>
      <c r="U14" s="45"/>
      <c r="Y14" s="46"/>
      <c r="Z14" s="21"/>
      <c r="AB14" s="21"/>
    </row>
    <row r="15" spans="1:28" ht="17.25">
      <c r="A15" s="21" t="s">
        <v>23</v>
      </c>
      <c r="B15" s="31" t="s">
        <v>105</v>
      </c>
      <c r="C15" s="13" t="s">
        <v>45</v>
      </c>
      <c r="D15" s="1" t="s">
        <v>175</v>
      </c>
      <c r="E15" s="12" t="s">
        <v>190</v>
      </c>
      <c r="F15" s="7"/>
      <c r="G15" s="22" t="s">
        <v>8</v>
      </c>
      <c r="H15" s="12" t="s">
        <v>6</v>
      </c>
      <c r="I15" s="21" t="s">
        <v>107</v>
      </c>
      <c r="J15" s="21"/>
      <c r="K15" s="21"/>
      <c r="L15" s="7"/>
      <c r="M15" s="7" t="s">
        <v>308</v>
      </c>
      <c r="N15" s="7"/>
      <c r="O15" s="36" t="s">
        <v>106</v>
      </c>
      <c r="P15" s="21"/>
      <c r="Q15" s="19" t="s">
        <v>151</v>
      </c>
      <c r="S15" s="2"/>
      <c r="T15" s="2"/>
      <c r="U15" s="46"/>
      <c r="Y15" s="46"/>
      <c r="Z15" s="56"/>
      <c r="AB15" s="21"/>
    </row>
    <row r="16" spans="1:28" s="2" customFormat="1" ht="17.25">
      <c r="A16" s="21" t="s">
        <v>24</v>
      </c>
      <c r="B16" s="31" t="s">
        <v>105</v>
      </c>
      <c r="C16" s="13" t="s">
        <v>49</v>
      </c>
      <c r="D16" s="1" t="s">
        <v>176</v>
      </c>
      <c r="E16" s="12" t="s">
        <v>190</v>
      </c>
      <c r="F16" s="21"/>
      <c r="G16" s="22" t="s">
        <v>8</v>
      </c>
      <c r="H16" s="12" t="s">
        <v>6</v>
      </c>
      <c r="I16" s="7" t="s">
        <v>107</v>
      </c>
      <c r="J16" s="21"/>
      <c r="K16" s="21"/>
      <c r="L16" s="7"/>
      <c r="M16" s="21" t="s">
        <v>308</v>
      </c>
      <c r="O16" s="36" t="s">
        <v>106</v>
      </c>
      <c r="P16" s="21"/>
      <c r="Q16" s="19" t="s">
        <v>151</v>
      </c>
      <c r="U16" s="45"/>
      <c r="Y16" s="46"/>
      <c r="Z16" s="21"/>
      <c r="AA16"/>
      <c r="AB16" s="21"/>
    </row>
    <row r="17" spans="1:28" ht="15.75">
      <c r="A17" s="21" t="s">
        <v>25</v>
      </c>
      <c r="B17" s="21" t="s">
        <v>198</v>
      </c>
      <c r="C17" s="6" t="s">
        <v>239</v>
      </c>
      <c r="D17" s="1" t="s">
        <v>212</v>
      </c>
      <c r="E17" s="13" t="s">
        <v>190</v>
      </c>
      <c r="G17" s="22" t="s">
        <v>7</v>
      </c>
      <c r="H17" s="43" t="s">
        <v>6</v>
      </c>
      <c r="I17" s="21" t="s">
        <v>197</v>
      </c>
      <c r="J17" s="19"/>
      <c r="K17" s="21"/>
      <c r="M17" s="2" t="s">
        <v>307</v>
      </c>
      <c r="O17" s="21"/>
      <c r="P17" s="21"/>
      <c r="Q17" s="19" t="s">
        <v>198</v>
      </c>
      <c r="U17" s="19"/>
      <c r="Y17" s="46"/>
      <c r="Z17" s="31"/>
      <c r="AB17" s="21"/>
    </row>
    <row r="18" spans="1:28" ht="15.75">
      <c r="A18" s="21" t="s">
        <v>90</v>
      </c>
      <c r="B18" s="31" t="s">
        <v>42</v>
      </c>
      <c r="C18" s="21" t="s">
        <v>45</v>
      </c>
      <c r="D18" s="1" t="s">
        <v>163</v>
      </c>
      <c r="E18" s="12" t="s">
        <v>190</v>
      </c>
      <c r="G18" s="22" t="s">
        <v>8</v>
      </c>
      <c r="H18" s="12" t="s">
        <v>6</v>
      </c>
      <c r="I18" s="34" t="s">
        <v>65</v>
      </c>
      <c r="K18" s="21"/>
      <c r="L18" s="5"/>
      <c r="M18" t="s">
        <v>307</v>
      </c>
      <c r="N18"/>
      <c r="O18" s="31" t="s">
        <v>56</v>
      </c>
      <c r="P18" s="32" t="s">
        <v>311</v>
      </c>
      <c r="Q18" s="45" t="s">
        <v>42</v>
      </c>
      <c r="U18" s="19"/>
      <c r="Y18" s="46"/>
      <c r="Z18" s="21"/>
      <c r="AB18" s="21"/>
    </row>
    <row r="19" spans="1:28" ht="15.75">
      <c r="A19" s="21" t="s">
        <v>91</v>
      </c>
      <c r="B19" s="21" t="s">
        <v>202</v>
      </c>
      <c r="C19" s="13" t="s">
        <v>189</v>
      </c>
      <c r="D19" s="1" t="s">
        <v>213</v>
      </c>
      <c r="E19" s="13" t="s">
        <v>190</v>
      </c>
      <c r="G19" s="13" t="s">
        <v>8</v>
      </c>
      <c r="H19" s="12" t="s">
        <v>6</v>
      </c>
      <c r="I19" s="21" t="s">
        <v>201</v>
      </c>
      <c r="J19" s="19"/>
      <c r="K19" s="21"/>
      <c r="L19" s="21"/>
      <c r="M19" t="s">
        <v>308</v>
      </c>
      <c r="N19"/>
      <c r="O19" s="21"/>
      <c r="P19" s="21"/>
      <c r="Q19" s="19" t="s">
        <v>208</v>
      </c>
      <c r="U19" s="19"/>
      <c r="Y19" s="46"/>
      <c r="Z19" s="21"/>
      <c r="AB19" s="21"/>
    </row>
    <row r="20" spans="1:28" ht="15.75">
      <c r="A20" s="21" t="s">
        <v>99</v>
      </c>
      <c r="B20" s="31" t="s">
        <v>78</v>
      </c>
      <c r="C20" s="13" t="s">
        <v>77</v>
      </c>
      <c r="D20" s="1" t="s">
        <v>168</v>
      </c>
      <c r="E20" s="12" t="s">
        <v>190</v>
      </c>
      <c r="G20" s="22" t="s">
        <v>8</v>
      </c>
      <c r="H20" s="12" t="s">
        <v>6</v>
      </c>
      <c r="I20" s="31" t="s">
        <v>76</v>
      </c>
      <c r="K20" s="21"/>
      <c r="L20" s="53"/>
      <c r="M20" s="55" t="s">
        <v>309</v>
      </c>
      <c r="N20"/>
      <c r="O20" s="35" t="s">
        <v>75</v>
      </c>
      <c r="P20" s="6"/>
      <c r="Q20" s="45" t="s">
        <v>78</v>
      </c>
      <c r="U20" s="19"/>
      <c r="Y20" s="46"/>
      <c r="Z20" s="21"/>
      <c r="AB20" s="21"/>
    </row>
    <row r="21" spans="1:28" ht="17.25">
      <c r="A21" s="21" t="s">
        <v>100</v>
      </c>
      <c r="B21" s="31" t="s">
        <v>94</v>
      </c>
      <c r="C21" s="13" t="s">
        <v>46</v>
      </c>
      <c r="D21" s="1" t="s">
        <v>172</v>
      </c>
      <c r="E21" s="12" t="s">
        <v>190</v>
      </c>
      <c r="G21" s="22" t="s">
        <v>8</v>
      </c>
      <c r="H21" s="12" t="s">
        <v>6</v>
      </c>
      <c r="I21" s="21" t="s">
        <v>95</v>
      </c>
      <c r="K21" s="21"/>
      <c r="L21" s="2"/>
      <c r="M21" t="s">
        <v>307</v>
      </c>
      <c r="N21"/>
      <c r="O21" s="36" t="s">
        <v>93</v>
      </c>
      <c r="P21" s="21"/>
      <c r="Q21" s="45" t="s">
        <v>153</v>
      </c>
      <c r="U21" s="45"/>
      <c r="Y21" s="46"/>
      <c r="Z21" s="21"/>
      <c r="AB21" s="21"/>
    </row>
    <row r="22" spans="1:28" ht="17.25">
      <c r="A22" s="21" t="s">
        <v>101</v>
      </c>
      <c r="B22" s="31" t="s">
        <v>94</v>
      </c>
      <c r="C22" s="13" t="s">
        <v>46</v>
      </c>
      <c r="D22" s="1" t="s">
        <v>172</v>
      </c>
      <c r="E22" s="12" t="s">
        <v>134</v>
      </c>
      <c r="F22" s="21"/>
      <c r="G22" s="22" t="s">
        <v>8</v>
      </c>
      <c r="H22" s="12" t="s">
        <v>6</v>
      </c>
      <c r="I22" s="21" t="s">
        <v>95</v>
      </c>
      <c r="J22" s="21"/>
      <c r="K22" s="21"/>
      <c r="L22" s="2"/>
      <c r="M22" s="21" t="s">
        <v>307</v>
      </c>
      <c r="N22"/>
      <c r="O22" s="36"/>
      <c r="P22" s="21"/>
      <c r="Q22" s="45" t="s">
        <v>153</v>
      </c>
      <c r="U22" s="19"/>
      <c r="Y22" s="46"/>
      <c r="Z22" s="21"/>
      <c r="AB22" s="21"/>
    </row>
    <row r="23" spans="1:28" ht="17.25">
      <c r="A23" s="21" t="s">
        <v>102</v>
      </c>
      <c r="B23" s="42" t="s">
        <v>192</v>
      </c>
      <c r="C23" s="49" t="s">
        <v>239</v>
      </c>
      <c r="D23" s="1" t="s">
        <v>210</v>
      </c>
      <c r="E23" s="13" t="s">
        <v>190</v>
      </c>
      <c r="G23" s="22" t="s">
        <v>7</v>
      </c>
      <c r="H23" s="12" t="s">
        <v>6</v>
      </c>
      <c r="I23" s="21" t="s">
        <v>194</v>
      </c>
      <c r="J23" s="19"/>
      <c r="K23" s="21"/>
      <c r="L23" s="2"/>
      <c r="M23" t="s">
        <v>307</v>
      </c>
      <c r="N23"/>
      <c r="O23" s="36" t="s">
        <v>193</v>
      </c>
      <c r="P23" s="21"/>
      <c r="Q23" s="19" t="s">
        <v>207</v>
      </c>
      <c r="U23" s="45"/>
      <c r="Y23" s="46"/>
      <c r="Z23" s="21"/>
      <c r="AB23" s="21"/>
    </row>
    <row r="24" spans="1:28" ht="15.75">
      <c r="A24" s="21" t="s">
        <v>108</v>
      </c>
      <c r="B24" s="42" t="s">
        <v>125</v>
      </c>
      <c r="C24" s="14" t="s">
        <v>45</v>
      </c>
      <c r="D24" s="1" t="s">
        <v>181</v>
      </c>
      <c r="E24" s="12" t="s">
        <v>190</v>
      </c>
      <c r="G24" s="24" t="s">
        <v>8</v>
      </c>
      <c r="H24" s="12" t="s">
        <v>6</v>
      </c>
      <c r="I24" t="s">
        <v>122</v>
      </c>
      <c r="J24" s="19"/>
      <c r="K24" s="21"/>
      <c r="M24" s="2" t="s">
        <v>307</v>
      </c>
      <c r="Q24" s="19" t="s">
        <v>152</v>
      </c>
      <c r="U24" s="45"/>
      <c r="Y24" s="46"/>
      <c r="Z24" s="31"/>
      <c r="AB24" s="21"/>
    </row>
    <row r="25" spans="1:28" ht="15.75">
      <c r="A25" s="21" t="s">
        <v>111</v>
      </c>
      <c r="B25" s="42" t="s">
        <v>125</v>
      </c>
      <c r="C25" s="13" t="s">
        <v>46</v>
      </c>
      <c r="D25" s="1" t="s">
        <v>182</v>
      </c>
      <c r="E25" s="12" t="s">
        <v>190</v>
      </c>
      <c r="F25" s="2"/>
      <c r="G25" s="24" t="s">
        <v>8</v>
      </c>
      <c r="H25" s="12" t="s">
        <v>6</v>
      </c>
      <c r="I25" s="2" t="s">
        <v>122</v>
      </c>
      <c r="J25" s="19"/>
      <c r="K25" s="21"/>
      <c r="L25" s="2"/>
      <c r="M25" s="21" t="s">
        <v>307</v>
      </c>
      <c r="N25"/>
      <c r="O25" s="21"/>
      <c r="Q25" s="19" t="s">
        <v>152</v>
      </c>
      <c r="U25" s="45"/>
      <c r="Y25" s="46"/>
      <c r="Z25" s="21"/>
      <c r="AB25" s="21"/>
    </row>
    <row r="26" spans="1:28" ht="15.75">
      <c r="A26" s="21" t="s">
        <v>114</v>
      </c>
      <c r="B26" s="42" t="s">
        <v>125</v>
      </c>
      <c r="C26" s="13" t="s">
        <v>49</v>
      </c>
      <c r="D26" s="1" t="s">
        <v>183</v>
      </c>
      <c r="E26" s="12" t="s">
        <v>190</v>
      </c>
      <c r="F26" s="21"/>
      <c r="G26" s="24" t="s">
        <v>8</v>
      </c>
      <c r="H26" s="12" t="s">
        <v>6</v>
      </c>
      <c r="I26" s="21" t="s">
        <v>122</v>
      </c>
      <c r="J26" s="19"/>
      <c r="K26" s="21"/>
      <c r="L26" s="2"/>
      <c r="M26" s="21" t="s">
        <v>307</v>
      </c>
      <c r="N26"/>
      <c r="O26"/>
      <c r="Q26" s="19" t="s">
        <v>152</v>
      </c>
      <c r="U26" s="45"/>
      <c r="Y26" s="46"/>
      <c r="Z26" s="21"/>
      <c r="AB26" s="21"/>
    </row>
    <row r="27" spans="1:28" ht="15.75">
      <c r="A27" s="21" t="s">
        <v>116</v>
      </c>
      <c r="B27" s="31" t="s">
        <v>110</v>
      </c>
      <c r="C27" s="13" t="s">
        <v>46</v>
      </c>
      <c r="D27" s="1" t="s">
        <v>177</v>
      </c>
      <c r="E27" s="12" t="s">
        <v>190</v>
      </c>
      <c r="F27" s="21"/>
      <c r="G27" s="24" t="s">
        <v>8</v>
      </c>
      <c r="H27" s="12" t="s">
        <v>6</v>
      </c>
      <c r="I27" s="21" t="s">
        <v>109</v>
      </c>
      <c r="J27" s="21"/>
      <c r="K27" s="21"/>
      <c r="L27" s="2"/>
      <c r="M27" t="s">
        <v>307</v>
      </c>
      <c r="N27"/>
      <c r="O27"/>
      <c r="Q27" s="19" t="s">
        <v>154</v>
      </c>
      <c r="U27" s="19"/>
      <c r="Y27" s="46"/>
      <c r="Z27" s="21"/>
      <c r="AB27" s="21"/>
    </row>
    <row r="28" spans="1:28" ht="15.75">
      <c r="A28" s="21" t="s">
        <v>121</v>
      </c>
      <c r="B28" s="31" t="s">
        <v>70</v>
      </c>
      <c r="C28" s="13" t="s">
        <v>189</v>
      </c>
      <c r="D28" s="1" t="s">
        <v>164</v>
      </c>
      <c r="E28" s="12" t="s">
        <v>190</v>
      </c>
      <c r="F28" s="21"/>
      <c r="G28" s="23" t="s">
        <v>8</v>
      </c>
      <c r="H28" s="12" t="s">
        <v>6</v>
      </c>
      <c r="I28" s="31" t="s">
        <v>61</v>
      </c>
      <c r="J28" s="21"/>
      <c r="K28" s="21"/>
      <c r="L28" s="5"/>
      <c r="M28" s="55" t="s">
        <v>309</v>
      </c>
      <c r="O28" s="31" t="s">
        <v>53</v>
      </c>
      <c r="Q28" s="45" t="s">
        <v>70</v>
      </c>
      <c r="U28" s="19"/>
      <c r="Y28" s="46"/>
      <c r="Z28" s="31"/>
      <c r="AB28" s="21"/>
    </row>
    <row r="29" spans="1:28" ht="17.25">
      <c r="A29" s="21" t="s">
        <v>123</v>
      </c>
      <c r="B29" s="31" t="s">
        <v>96</v>
      </c>
      <c r="C29" s="13" t="s">
        <v>48</v>
      </c>
      <c r="D29" s="1" t="s">
        <v>173</v>
      </c>
      <c r="E29" s="12" t="s">
        <v>190</v>
      </c>
      <c r="F29" s="21"/>
      <c r="G29" s="22" t="s">
        <v>8</v>
      </c>
      <c r="H29" s="12" t="s">
        <v>6</v>
      </c>
      <c r="I29" s="21" t="s">
        <v>97</v>
      </c>
      <c r="J29" s="21"/>
      <c r="K29" s="21"/>
      <c r="L29" s="21"/>
      <c r="M29" s="2" t="s">
        <v>307</v>
      </c>
      <c r="O29" s="36" t="s">
        <v>98</v>
      </c>
      <c r="P29" s="21"/>
      <c r="Q29" s="19" t="s">
        <v>150</v>
      </c>
      <c r="U29" s="45"/>
      <c r="Y29" s="46"/>
      <c r="Z29" s="47"/>
      <c r="AB29" s="21"/>
    </row>
    <row r="30" spans="1:28" ht="15.75">
      <c r="A30" s="21" t="s">
        <v>124</v>
      </c>
      <c r="B30" s="31" t="s">
        <v>92</v>
      </c>
      <c r="C30" s="13" t="s">
        <v>48</v>
      </c>
      <c r="D30" s="1" t="s">
        <v>171</v>
      </c>
      <c r="E30" s="12" t="s">
        <v>190</v>
      </c>
      <c r="F30" s="21"/>
      <c r="G30" s="22" t="s">
        <v>8</v>
      </c>
      <c r="H30" s="12" t="s">
        <v>6</v>
      </c>
      <c r="I30" s="21" t="s">
        <v>89</v>
      </c>
      <c r="J30" s="21"/>
      <c r="K30" s="21"/>
      <c r="L30" s="21"/>
      <c r="M30" s="55" t="s">
        <v>309</v>
      </c>
      <c r="O30" s="41" t="s">
        <v>87</v>
      </c>
      <c r="Q30" s="46" t="s">
        <v>152</v>
      </c>
      <c r="U30" s="45"/>
      <c r="Y30" s="46"/>
      <c r="Z30" s="31"/>
      <c r="AB30" s="21"/>
    </row>
    <row r="31" spans="1:28" ht="15.75">
      <c r="A31" s="21" t="s">
        <v>126</v>
      </c>
      <c r="B31" s="42" t="s">
        <v>120</v>
      </c>
      <c r="C31" s="14" t="s">
        <v>189</v>
      </c>
      <c r="D31" s="1" t="s">
        <v>180</v>
      </c>
      <c r="E31" s="12" t="s">
        <v>190</v>
      </c>
      <c r="F31" s="21"/>
      <c r="G31" s="24" t="s">
        <v>8</v>
      </c>
      <c r="H31" s="12" t="s">
        <v>6</v>
      </c>
      <c r="I31" s="21" t="s">
        <v>119</v>
      </c>
      <c r="J31" s="19"/>
      <c r="K31" s="21"/>
      <c r="M31" s="55" t="s">
        <v>309</v>
      </c>
      <c r="Q31" s="19" t="s">
        <v>152</v>
      </c>
      <c r="U31" s="19"/>
      <c r="Y31" s="46"/>
      <c r="Z31" s="31"/>
      <c r="AB31" s="21"/>
    </row>
    <row r="32" spans="1:28" ht="17.25">
      <c r="A32" s="21" t="s">
        <v>130</v>
      </c>
      <c r="B32" s="31" t="s">
        <v>80</v>
      </c>
      <c r="C32" s="13" t="s">
        <v>46</v>
      </c>
      <c r="D32" s="1" t="s">
        <v>169</v>
      </c>
      <c r="E32" s="12" t="s">
        <v>190</v>
      </c>
      <c r="F32" s="21"/>
      <c r="G32" s="22" t="s">
        <v>8</v>
      </c>
      <c r="H32" s="12" t="s">
        <v>6</v>
      </c>
      <c r="I32" s="31" t="s">
        <v>81</v>
      </c>
      <c r="J32" s="21"/>
      <c r="K32" s="21"/>
      <c r="M32" s="55" t="s">
        <v>309</v>
      </c>
      <c r="O32" s="36" t="s">
        <v>79</v>
      </c>
      <c r="P32" s="6"/>
      <c r="Q32" s="45" t="s">
        <v>80</v>
      </c>
      <c r="U32" s="45"/>
      <c r="Y32" s="46"/>
      <c r="Z32" s="21"/>
      <c r="AA32" s="21"/>
      <c r="AB32" s="21"/>
    </row>
    <row r="33" spans="1:28" ht="15.75">
      <c r="A33" s="21" t="s">
        <v>131</v>
      </c>
      <c r="B33" s="21" t="s">
        <v>204</v>
      </c>
      <c r="C33" s="21" t="s">
        <v>189</v>
      </c>
      <c r="D33" s="1" t="s">
        <v>214</v>
      </c>
      <c r="E33" s="13" t="s">
        <v>190</v>
      </c>
      <c r="F33" s="21"/>
      <c r="G33" s="13" t="s">
        <v>8</v>
      </c>
      <c r="H33" s="12" t="s">
        <v>6</v>
      </c>
      <c r="I33" s="21" t="s">
        <v>206</v>
      </c>
      <c r="J33" s="21"/>
      <c r="K33" s="21"/>
      <c r="L33" s="21"/>
      <c r="M33" s="55" t="s">
        <v>309</v>
      </c>
      <c r="O33" s="21"/>
      <c r="P33" s="21"/>
      <c r="Q33" s="19" t="s">
        <v>209</v>
      </c>
      <c r="U33" s="45"/>
      <c r="Y33" s="46"/>
      <c r="Z33" s="21"/>
      <c r="AA33" s="21"/>
      <c r="AB33" s="21"/>
    </row>
    <row r="34" spans="1:28" ht="17.25">
      <c r="A34" s="21" t="s">
        <v>132</v>
      </c>
      <c r="B34" s="31" t="s">
        <v>115</v>
      </c>
      <c r="C34" s="13" t="s">
        <v>49</v>
      </c>
      <c r="D34" s="1" t="s">
        <v>179</v>
      </c>
      <c r="E34" s="12" t="s">
        <v>190</v>
      </c>
      <c r="F34" s="21"/>
      <c r="G34" s="24" t="s">
        <v>8</v>
      </c>
      <c r="H34" s="12" t="s">
        <v>6</v>
      </c>
      <c r="I34" s="21" t="s">
        <v>118</v>
      </c>
      <c r="J34" s="21"/>
      <c r="K34" s="21"/>
      <c r="M34" s="47" t="s">
        <v>310</v>
      </c>
      <c r="O34" s="36" t="s">
        <v>117</v>
      </c>
      <c r="Q34" s="19" t="s">
        <v>155</v>
      </c>
      <c r="U34" s="45"/>
      <c r="Y34" s="46"/>
    </row>
    <row r="35" spans="1:28" ht="15.75">
      <c r="A35" s="21" t="s">
        <v>133</v>
      </c>
      <c r="B35" s="31" t="s">
        <v>103</v>
      </c>
      <c r="C35" s="13" t="s">
        <v>48</v>
      </c>
      <c r="D35" s="1" t="s">
        <v>174</v>
      </c>
      <c r="E35" s="12" t="s">
        <v>190</v>
      </c>
      <c r="F35" s="21"/>
      <c r="G35" s="22" t="s">
        <v>8</v>
      </c>
      <c r="H35" s="12" t="s">
        <v>6</v>
      </c>
      <c r="I35" s="21" t="s">
        <v>104</v>
      </c>
      <c r="J35" s="21"/>
      <c r="K35" s="21"/>
      <c r="M35" s="47" t="s">
        <v>307</v>
      </c>
      <c r="O35" s="21"/>
      <c r="Q35" s="19" t="s">
        <v>39</v>
      </c>
      <c r="U35" s="45"/>
      <c r="Y35" s="46"/>
    </row>
    <row r="36" spans="1:28" ht="15.75">
      <c r="A36" s="21" t="s">
        <v>139</v>
      </c>
      <c r="B36" s="31" t="s">
        <v>43</v>
      </c>
      <c r="C36" s="21" t="s">
        <v>189</v>
      </c>
      <c r="D36" s="1" t="s">
        <v>165</v>
      </c>
      <c r="E36" s="12" t="s">
        <v>190</v>
      </c>
      <c r="G36" s="22" t="s">
        <v>8</v>
      </c>
      <c r="H36" s="12" t="s">
        <v>6</v>
      </c>
      <c r="I36" s="31" t="s">
        <v>66</v>
      </c>
      <c r="J36" s="21"/>
      <c r="K36" s="21"/>
      <c r="L36" s="5"/>
      <c r="M36" s="55" t="s">
        <v>309</v>
      </c>
      <c r="O36" s="31" t="s">
        <v>57</v>
      </c>
      <c r="P36" s="18"/>
      <c r="Q36" s="45" t="s">
        <v>43</v>
      </c>
      <c r="Y36" s="46"/>
    </row>
    <row r="37" spans="1:28" ht="15.75">
      <c r="A37" s="21" t="s">
        <v>140</v>
      </c>
      <c r="B37" s="42" t="s">
        <v>136</v>
      </c>
      <c r="C37" s="13" t="s">
        <v>46</v>
      </c>
      <c r="D37" s="1" t="s">
        <v>187</v>
      </c>
      <c r="E37" s="13" t="s">
        <v>137</v>
      </c>
      <c r="G37" s="22" t="s">
        <v>8</v>
      </c>
      <c r="H37" s="12" t="s">
        <v>6</v>
      </c>
      <c r="I37" s="47" t="s">
        <v>138</v>
      </c>
      <c r="J37" s="19"/>
      <c r="K37" s="21"/>
      <c r="M37" s="47" t="s">
        <v>307</v>
      </c>
      <c r="O37" s="21"/>
      <c r="Q37" s="19" t="s">
        <v>153</v>
      </c>
      <c r="Y37" s="46"/>
    </row>
    <row r="38" spans="1:28" ht="15.75">
      <c r="A38" s="21" t="s">
        <v>191</v>
      </c>
      <c r="B38" s="31" t="s">
        <v>41</v>
      </c>
      <c r="C38" s="21" t="s">
        <v>48</v>
      </c>
      <c r="D38" s="1" t="s">
        <v>160</v>
      </c>
      <c r="E38" s="12" t="s">
        <v>190</v>
      </c>
      <c r="F38" s="21"/>
      <c r="G38" s="21" t="s">
        <v>8</v>
      </c>
      <c r="H38" s="12" t="s">
        <v>6</v>
      </c>
      <c r="I38" s="31" t="s">
        <v>62</v>
      </c>
      <c r="J38" s="21"/>
      <c r="K38" s="21"/>
      <c r="M38" s="47" t="s">
        <v>307</v>
      </c>
      <c r="O38" s="31" t="s">
        <v>54</v>
      </c>
      <c r="Q38" s="45" t="s">
        <v>41</v>
      </c>
      <c r="Y38" s="46"/>
    </row>
    <row r="39" spans="1:28" ht="15.75">
      <c r="A39" s="21" t="s">
        <v>199</v>
      </c>
      <c r="B39" s="30" t="s">
        <v>37</v>
      </c>
      <c r="C39" s="21" t="s">
        <v>45</v>
      </c>
      <c r="D39" s="1" t="s">
        <v>156</v>
      </c>
      <c r="E39" s="12" t="s">
        <v>190</v>
      </c>
      <c r="G39" s="21" t="s">
        <v>8</v>
      </c>
      <c r="H39" s="12" t="s">
        <v>6</v>
      </c>
      <c r="I39" s="31" t="s">
        <v>58</v>
      </c>
      <c r="J39" s="21"/>
      <c r="K39" s="21"/>
      <c r="M39" s="55" t="s">
        <v>309</v>
      </c>
      <c r="O39" s="30" t="s">
        <v>50</v>
      </c>
      <c r="Q39" s="19" t="s">
        <v>150</v>
      </c>
      <c r="Y39" s="46"/>
    </row>
    <row r="40" spans="1:28" s="21" customFormat="1" ht="15.75">
      <c r="A40" s="21" t="s">
        <v>200</v>
      </c>
      <c r="B40" s="31" t="s">
        <v>39</v>
      </c>
      <c r="C40" s="21" t="s">
        <v>49</v>
      </c>
      <c r="D40" s="1" t="s">
        <v>231</v>
      </c>
      <c r="E40" s="12" t="s">
        <v>190</v>
      </c>
      <c r="G40" s="21" t="s">
        <v>8</v>
      </c>
      <c r="H40" s="12" t="s">
        <v>6</v>
      </c>
      <c r="I40" s="21" t="s">
        <v>215</v>
      </c>
      <c r="M40" s="47" t="s">
        <v>307</v>
      </c>
      <c r="O40" s="31"/>
      <c r="Q40" s="45"/>
      <c r="Y40" s="46"/>
      <c r="Z40"/>
      <c r="AA40"/>
      <c r="AB40"/>
    </row>
    <row r="41" spans="1:28" s="21" customFormat="1" ht="15.75">
      <c r="A41" s="21" t="s">
        <v>203</v>
      </c>
      <c r="B41" s="31" t="s">
        <v>68</v>
      </c>
      <c r="C41" s="21" t="s">
        <v>49</v>
      </c>
      <c r="D41" s="1" t="s">
        <v>166</v>
      </c>
      <c r="E41" s="12" t="s">
        <v>190</v>
      </c>
      <c r="G41" s="21" t="s">
        <v>8</v>
      </c>
      <c r="H41" s="12" t="s">
        <v>6</v>
      </c>
      <c r="I41" s="21" t="s">
        <v>215</v>
      </c>
      <c r="M41" s="47" t="s">
        <v>307</v>
      </c>
      <c r="O41" s="31"/>
      <c r="Q41" s="45"/>
      <c r="T41" s="42"/>
      <c r="Y41" s="46"/>
      <c r="Z41"/>
      <c r="AA41"/>
      <c r="AB41"/>
    </row>
    <row r="42" spans="1:28" ht="15.75">
      <c r="A42" s="21" t="s">
        <v>205</v>
      </c>
      <c r="B42" t="s">
        <v>267</v>
      </c>
      <c r="C42" t="s">
        <v>49</v>
      </c>
      <c r="D42" s="1" t="s">
        <v>284</v>
      </c>
      <c r="E42" s="13" t="s">
        <v>190</v>
      </c>
      <c r="G42" s="13" t="s">
        <v>8</v>
      </c>
      <c r="H42" s="12" t="s">
        <v>6</v>
      </c>
      <c r="I42" t="s">
        <v>215</v>
      </c>
      <c r="K42" s="21"/>
      <c r="M42" s="47" t="s">
        <v>307</v>
      </c>
      <c r="P42" t="s">
        <v>305</v>
      </c>
      <c r="Y42" s="46"/>
    </row>
    <row r="43" spans="1:28" ht="15.75">
      <c r="A43" s="21" t="s">
        <v>222</v>
      </c>
      <c r="B43" t="s">
        <v>259</v>
      </c>
      <c r="C43" t="s">
        <v>49</v>
      </c>
      <c r="D43" s="1" t="s">
        <v>276</v>
      </c>
      <c r="E43" s="13" t="s">
        <v>190</v>
      </c>
      <c r="G43" s="13" t="s">
        <v>8</v>
      </c>
      <c r="H43" s="12" t="s">
        <v>6</v>
      </c>
      <c r="I43" s="21" t="s">
        <v>215</v>
      </c>
      <c r="K43" s="21"/>
      <c r="M43" s="47" t="s">
        <v>307</v>
      </c>
      <c r="P43" s="21" t="s">
        <v>305</v>
      </c>
      <c r="Y43" s="46"/>
    </row>
    <row r="44" spans="1:28" ht="15.75">
      <c r="A44" s="21" t="s">
        <v>230</v>
      </c>
      <c r="B44" s="21" t="s">
        <v>263</v>
      </c>
      <c r="C44" s="21" t="s">
        <v>49</v>
      </c>
      <c r="D44" s="1" t="s">
        <v>280</v>
      </c>
      <c r="E44" s="13" t="s">
        <v>190</v>
      </c>
      <c r="G44" s="13" t="s">
        <v>8</v>
      </c>
      <c r="H44" s="12" t="s">
        <v>6</v>
      </c>
      <c r="I44" s="21" t="s">
        <v>215</v>
      </c>
      <c r="K44" s="21"/>
      <c r="M44" s="47" t="s">
        <v>307</v>
      </c>
      <c r="P44" s="21" t="s">
        <v>305</v>
      </c>
      <c r="Q44" s="21"/>
      <c r="Y44" s="46"/>
    </row>
    <row r="45" spans="1:28" ht="15.75">
      <c r="A45" s="21" t="s">
        <v>232</v>
      </c>
      <c r="B45" t="s">
        <v>127</v>
      </c>
      <c r="C45" t="s">
        <v>49</v>
      </c>
      <c r="D45" s="1" t="s">
        <v>186</v>
      </c>
      <c r="E45" s="13" t="s">
        <v>190</v>
      </c>
      <c r="G45" s="13" t="s">
        <v>8</v>
      </c>
      <c r="H45" s="12" t="s">
        <v>6</v>
      </c>
      <c r="I45" s="21" t="s">
        <v>215</v>
      </c>
      <c r="K45" s="21"/>
      <c r="M45" s="47" t="s">
        <v>307</v>
      </c>
      <c r="Y45" s="46"/>
    </row>
    <row r="46" spans="1:28" ht="15.75">
      <c r="A46" s="21" t="s">
        <v>233</v>
      </c>
      <c r="B46" t="s">
        <v>257</v>
      </c>
      <c r="C46" t="s">
        <v>49</v>
      </c>
      <c r="D46" s="1" t="s">
        <v>274</v>
      </c>
      <c r="E46" s="13" t="s">
        <v>190</v>
      </c>
      <c r="G46" s="13" t="s">
        <v>8</v>
      </c>
      <c r="H46" s="12" t="s">
        <v>6</v>
      </c>
      <c r="I46" s="21" t="s">
        <v>215</v>
      </c>
      <c r="K46" s="21"/>
      <c r="M46" s="47" t="s">
        <v>307</v>
      </c>
      <c r="P46" s="21" t="s">
        <v>305</v>
      </c>
      <c r="Y46" s="46"/>
    </row>
    <row r="47" spans="1:28" ht="15.75">
      <c r="A47" s="21" t="s">
        <v>234</v>
      </c>
      <c r="B47" t="s">
        <v>240</v>
      </c>
      <c r="C47" t="s">
        <v>49</v>
      </c>
      <c r="D47" s="1" t="s">
        <v>249</v>
      </c>
      <c r="E47" s="13" t="s">
        <v>190</v>
      </c>
      <c r="G47" s="13" t="s">
        <v>8</v>
      </c>
      <c r="H47" s="12" t="s">
        <v>6</v>
      </c>
      <c r="I47" s="21" t="s">
        <v>215</v>
      </c>
      <c r="K47" s="21"/>
      <c r="M47" s="47" t="s">
        <v>307</v>
      </c>
      <c r="P47" s="2" t="s">
        <v>244</v>
      </c>
      <c r="Y47" s="46"/>
    </row>
    <row r="48" spans="1:28" ht="15.75">
      <c r="A48" s="21" t="s">
        <v>235</v>
      </c>
      <c r="B48" t="s">
        <v>242</v>
      </c>
      <c r="C48" t="s">
        <v>49</v>
      </c>
      <c r="D48" s="1" t="s">
        <v>251</v>
      </c>
      <c r="E48" s="13" t="s">
        <v>190</v>
      </c>
      <c r="G48" s="13" t="s">
        <v>8</v>
      </c>
      <c r="H48" s="12" t="s">
        <v>6</v>
      </c>
      <c r="I48" s="21" t="s">
        <v>215</v>
      </c>
      <c r="K48" s="21"/>
      <c r="M48" s="47" t="s">
        <v>307</v>
      </c>
      <c r="Y48" s="46"/>
    </row>
    <row r="49" spans="1:25" ht="15.75">
      <c r="A49" s="21" t="s">
        <v>236</v>
      </c>
      <c r="B49" t="s">
        <v>255</v>
      </c>
      <c r="C49" t="s">
        <v>49</v>
      </c>
      <c r="D49" s="1" t="s">
        <v>272</v>
      </c>
      <c r="E49" s="13" t="s">
        <v>190</v>
      </c>
      <c r="G49" s="13" t="s">
        <v>8</v>
      </c>
      <c r="H49" s="12" t="s">
        <v>6</v>
      </c>
      <c r="I49" s="21" t="s">
        <v>215</v>
      </c>
      <c r="K49" s="21"/>
      <c r="M49" s="47" t="s">
        <v>307</v>
      </c>
      <c r="P49" s="21" t="s">
        <v>305</v>
      </c>
      <c r="Y49" s="46"/>
    </row>
    <row r="50" spans="1:25" ht="15.75">
      <c r="A50" s="21" t="s">
        <v>237</v>
      </c>
      <c r="B50" t="s">
        <v>261</v>
      </c>
      <c r="C50" s="21" t="s">
        <v>49</v>
      </c>
      <c r="D50" s="1" t="s">
        <v>278</v>
      </c>
      <c r="E50" s="13" t="s">
        <v>190</v>
      </c>
      <c r="G50" s="13" t="s">
        <v>8</v>
      </c>
      <c r="H50" s="12" t="s">
        <v>6</v>
      </c>
      <c r="I50" s="21" t="s">
        <v>215</v>
      </c>
      <c r="K50" s="21"/>
      <c r="M50" s="47" t="s">
        <v>307</v>
      </c>
      <c r="P50" s="21" t="s">
        <v>305</v>
      </c>
      <c r="Y50" s="46"/>
    </row>
    <row r="51" spans="1:25" ht="15.75">
      <c r="A51" s="21" t="s">
        <v>245</v>
      </c>
      <c r="B51" s="21" t="s">
        <v>241</v>
      </c>
      <c r="C51" s="21" t="s">
        <v>49</v>
      </c>
      <c r="D51" s="1" t="s">
        <v>250</v>
      </c>
      <c r="E51" s="13" t="s">
        <v>190</v>
      </c>
      <c r="G51" s="13" t="s">
        <v>8</v>
      </c>
      <c r="H51" s="12" t="s">
        <v>6</v>
      </c>
      <c r="I51" s="21" t="s">
        <v>215</v>
      </c>
      <c r="K51" s="21"/>
      <c r="L51" s="21"/>
      <c r="M51" s="47" t="s">
        <v>307</v>
      </c>
      <c r="O51" s="21"/>
      <c r="Y51" s="46"/>
    </row>
    <row r="52" spans="1:25" ht="15.75">
      <c r="A52" s="21" t="s">
        <v>246</v>
      </c>
      <c r="B52" t="s">
        <v>218</v>
      </c>
      <c r="C52" s="21" t="s">
        <v>49</v>
      </c>
      <c r="D52" s="1" t="s">
        <v>225</v>
      </c>
      <c r="E52" s="13" t="s">
        <v>190</v>
      </c>
      <c r="G52" s="13" t="s">
        <v>8</v>
      </c>
      <c r="H52" s="12" t="s">
        <v>6</v>
      </c>
      <c r="I52" s="21" t="s">
        <v>215</v>
      </c>
      <c r="K52" s="21"/>
      <c r="M52" s="47" t="s">
        <v>307</v>
      </c>
      <c r="Y52" s="46"/>
    </row>
    <row r="53" spans="1:25" ht="15.75">
      <c r="A53" s="21" t="s">
        <v>247</v>
      </c>
      <c r="B53" s="21" t="s">
        <v>254</v>
      </c>
      <c r="C53" s="21" t="s">
        <v>49</v>
      </c>
      <c r="D53" s="1" t="s">
        <v>271</v>
      </c>
      <c r="E53" s="13" t="s">
        <v>190</v>
      </c>
      <c r="G53" s="13" t="s">
        <v>8</v>
      </c>
      <c r="H53" s="12" t="s">
        <v>6</v>
      </c>
      <c r="I53" s="21" t="s">
        <v>215</v>
      </c>
      <c r="K53" s="21"/>
      <c r="M53" s="47" t="s">
        <v>307</v>
      </c>
      <c r="O53" s="21"/>
      <c r="P53" s="21" t="s">
        <v>305</v>
      </c>
      <c r="Y53" s="46"/>
    </row>
    <row r="54" spans="1:25" ht="15.75">
      <c r="A54" s="21" t="s">
        <v>248</v>
      </c>
      <c r="B54" s="21" t="s">
        <v>256</v>
      </c>
      <c r="C54" s="21" t="s">
        <v>49</v>
      </c>
      <c r="D54" s="1" t="s">
        <v>273</v>
      </c>
      <c r="E54" s="13" t="s">
        <v>190</v>
      </c>
      <c r="G54" s="13" t="s">
        <v>8</v>
      </c>
      <c r="H54" s="12" t="s">
        <v>6</v>
      </c>
      <c r="I54" s="21" t="s">
        <v>215</v>
      </c>
      <c r="K54" s="21"/>
      <c r="M54" s="47" t="s">
        <v>307</v>
      </c>
      <c r="P54" s="21" t="s">
        <v>305</v>
      </c>
      <c r="Y54" s="46"/>
    </row>
    <row r="55" spans="1:25" ht="15.75">
      <c r="A55" s="21" t="s">
        <v>288</v>
      </c>
      <c r="B55" s="21" t="s">
        <v>217</v>
      </c>
      <c r="C55" s="21" t="s">
        <v>49</v>
      </c>
      <c r="D55" s="1" t="s">
        <v>224</v>
      </c>
      <c r="E55" s="13" t="s">
        <v>190</v>
      </c>
      <c r="G55" s="13" t="s">
        <v>8</v>
      </c>
      <c r="H55" s="12" t="s">
        <v>6</v>
      </c>
      <c r="I55" s="21" t="s">
        <v>215</v>
      </c>
      <c r="K55" s="21"/>
      <c r="M55" s="47" t="s">
        <v>307</v>
      </c>
      <c r="O55" s="21"/>
      <c r="Y55" s="46"/>
    </row>
    <row r="56" spans="1:25" ht="15.75">
      <c r="A56" s="21" t="s">
        <v>289</v>
      </c>
      <c r="B56" s="21" t="s">
        <v>220</v>
      </c>
      <c r="C56" s="21" t="s">
        <v>49</v>
      </c>
      <c r="D56" s="1" t="s">
        <v>227</v>
      </c>
      <c r="E56" s="13" t="s">
        <v>190</v>
      </c>
      <c r="G56" s="13" t="s">
        <v>8</v>
      </c>
      <c r="H56" s="12" t="s">
        <v>6</v>
      </c>
      <c r="I56" s="21" t="s">
        <v>215</v>
      </c>
      <c r="J56" s="21"/>
      <c r="K56" s="21"/>
      <c r="M56" s="47" t="s">
        <v>307</v>
      </c>
      <c r="Y56" s="46"/>
    </row>
    <row r="57" spans="1:25" ht="15.75">
      <c r="A57" s="21" t="s">
        <v>290</v>
      </c>
      <c r="B57" s="21" t="s">
        <v>216</v>
      </c>
      <c r="C57" s="21" t="s">
        <v>49</v>
      </c>
      <c r="D57" s="1" t="s">
        <v>223</v>
      </c>
      <c r="E57" s="13" t="s">
        <v>190</v>
      </c>
      <c r="G57" s="13" t="s">
        <v>8</v>
      </c>
      <c r="H57" s="12" t="s">
        <v>6</v>
      </c>
      <c r="I57" s="21" t="s">
        <v>215</v>
      </c>
      <c r="K57" s="21"/>
      <c r="M57" s="47" t="s">
        <v>307</v>
      </c>
      <c r="O57" s="21"/>
      <c r="Y57" s="46"/>
    </row>
    <row r="58" spans="1:25" ht="15.75">
      <c r="A58" s="21" t="s">
        <v>291</v>
      </c>
      <c r="B58" s="21" t="s">
        <v>269</v>
      </c>
      <c r="C58" s="21" t="s">
        <v>49</v>
      </c>
      <c r="D58" s="1" t="s">
        <v>286</v>
      </c>
      <c r="E58" s="13" t="s">
        <v>190</v>
      </c>
      <c r="G58" s="13" t="s">
        <v>8</v>
      </c>
      <c r="H58" s="12" t="s">
        <v>6</v>
      </c>
      <c r="I58" s="21" t="s">
        <v>215</v>
      </c>
      <c r="K58" s="21"/>
      <c r="M58" s="47" t="s">
        <v>307</v>
      </c>
      <c r="P58" s="21" t="s">
        <v>305</v>
      </c>
      <c r="Y58" s="46"/>
    </row>
    <row r="59" spans="1:25" ht="15.75">
      <c r="A59" s="21" t="s">
        <v>292</v>
      </c>
      <c r="B59" s="21" t="s">
        <v>264</v>
      </c>
      <c r="C59" s="21" t="s">
        <v>49</v>
      </c>
      <c r="D59" s="1" t="s">
        <v>281</v>
      </c>
      <c r="E59" s="13" t="s">
        <v>190</v>
      </c>
      <c r="G59" s="13" t="s">
        <v>8</v>
      </c>
      <c r="H59" s="12" t="s">
        <v>6</v>
      </c>
      <c r="I59" s="21" t="s">
        <v>215</v>
      </c>
      <c r="K59" s="21"/>
      <c r="M59" s="47" t="s">
        <v>307</v>
      </c>
      <c r="O59" s="21"/>
      <c r="P59" s="21" t="s">
        <v>305</v>
      </c>
      <c r="Y59" s="46"/>
    </row>
    <row r="60" spans="1:25" ht="15.75">
      <c r="A60" s="21" t="s">
        <v>293</v>
      </c>
      <c r="B60" s="21" t="s">
        <v>219</v>
      </c>
      <c r="C60" s="21" t="s">
        <v>49</v>
      </c>
      <c r="D60" s="1" t="s">
        <v>226</v>
      </c>
      <c r="E60" s="13" t="s">
        <v>190</v>
      </c>
      <c r="G60" s="13" t="s">
        <v>8</v>
      </c>
      <c r="H60" s="12" t="s">
        <v>6</v>
      </c>
      <c r="I60" s="21" t="s">
        <v>215</v>
      </c>
      <c r="K60" s="21"/>
      <c r="M60" s="47" t="s">
        <v>307</v>
      </c>
      <c r="Y60" s="46"/>
    </row>
    <row r="61" spans="1:25" ht="15.75">
      <c r="A61" s="21" t="s">
        <v>294</v>
      </c>
      <c r="B61" s="21" t="s">
        <v>253</v>
      </c>
      <c r="C61" s="21" t="s">
        <v>49</v>
      </c>
      <c r="D61" s="1" t="s">
        <v>270</v>
      </c>
      <c r="E61" s="13" t="s">
        <v>190</v>
      </c>
      <c r="G61" s="13" t="s">
        <v>8</v>
      </c>
      <c r="H61" s="12" t="s">
        <v>6</v>
      </c>
      <c r="I61" s="21" t="s">
        <v>215</v>
      </c>
      <c r="K61" s="21"/>
      <c r="L61" s="21"/>
      <c r="M61" s="47" t="s">
        <v>307</v>
      </c>
      <c r="O61" s="21"/>
      <c r="P61" s="21" t="s">
        <v>305</v>
      </c>
      <c r="Y61" s="46"/>
    </row>
    <row r="62" spans="1:25" ht="15.75">
      <c r="A62" s="21" t="s">
        <v>295</v>
      </c>
      <c r="B62" s="21" t="s">
        <v>262</v>
      </c>
      <c r="C62" s="21" t="s">
        <v>49</v>
      </c>
      <c r="D62" s="1" t="s">
        <v>279</v>
      </c>
      <c r="E62" s="13" t="s">
        <v>190</v>
      </c>
      <c r="G62" s="13" t="s">
        <v>8</v>
      </c>
      <c r="H62" s="12" t="s">
        <v>6</v>
      </c>
      <c r="I62" s="21" t="s">
        <v>215</v>
      </c>
      <c r="J62" s="21"/>
      <c r="K62" s="21"/>
      <c r="M62" s="47" t="s">
        <v>307</v>
      </c>
      <c r="P62" s="21" t="s">
        <v>305</v>
      </c>
      <c r="Y62" s="46"/>
    </row>
    <row r="63" spans="1:25" ht="15.75">
      <c r="A63" s="21" t="s">
        <v>296</v>
      </c>
      <c r="B63" s="21" t="s">
        <v>258</v>
      </c>
      <c r="C63" s="21" t="s">
        <v>49</v>
      </c>
      <c r="D63" s="1" t="s">
        <v>275</v>
      </c>
      <c r="E63" s="13" t="s">
        <v>190</v>
      </c>
      <c r="G63" s="13" t="s">
        <v>8</v>
      </c>
      <c r="H63" s="12" t="s">
        <v>6</v>
      </c>
      <c r="I63" s="21" t="s">
        <v>215</v>
      </c>
      <c r="K63" s="21"/>
      <c r="M63" s="47" t="s">
        <v>307</v>
      </c>
      <c r="O63" s="21"/>
      <c r="P63" s="21" t="s">
        <v>305</v>
      </c>
      <c r="Y63" s="46"/>
    </row>
    <row r="64" spans="1:25" ht="15.75">
      <c r="A64" s="21" t="s">
        <v>297</v>
      </c>
      <c r="B64" s="21" t="s">
        <v>243</v>
      </c>
      <c r="C64" s="21" t="s">
        <v>49</v>
      </c>
      <c r="D64" s="1" t="s">
        <v>252</v>
      </c>
      <c r="E64" s="13" t="s">
        <v>190</v>
      </c>
      <c r="G64" s="13" t="s">
        <v>8</v>
      </c>
      <c r="H64" s="12" t="s">
        <v>6</v>
      </c>
      <c r="I64" s="21" t="s">
        <v>215</v>
      </c>
      <c r="K64" s="21"/>
      <c r="M64" s="47" t="s">
        <v>307</v>
      </c>
      <c r="Y64" s="46"/>
    </row>
    <row r="65" spans="1:25" ht="15.75">
      <c r="A65" s="21" t="s">
        <v>298</v>
      </c>
      <c r="B65" s="21" t="s">
        <v>268</v>
      </c>
      <c r="C65" s="21" t="s">
        <v>49</v>
      </c>
      <c r="D65" s="1" t="s">
        <v>285</v>
      </c>
      <c r="E65" s="13" t="s">
        <v>190</v>
      </c>
      <c r="G65" s="13" t="s">
        <v>8</v>
      </c>
      <c r="H65" s="12" t="s">
        <v>6</v>
      </c>
      <c r="I65" s="21" t="s">
        <v>215</v>
      </c>
      <c r="K65" s="21"/>
      <c r="M65" s="47" t="s">
        <v>307</v>
      </c>
      <c r="O65" s="21"/>
      <c r="P65" s="21" t="s">
        <v>305</v>
      </c>
      <c r="Y65" s="46"/>
    </row>
    <row r="66" spans="1:25" ht="15.75">
      <c r="A66" s="21" t="s">
        <v>299</v>
      </c>
      <c r="B66" s="21" t="s">
        <v>37</v>
      </c>
      <c r="C66" s="21" t="s">
        <v>49</v>
      </c>
      <c r="D66" s="1" t="s">
        <v>228</v>
      </c>
      <c r="E66" s="13" t="s">
        <v>190</v>
      </c>
      <c r="G66" s="13" t="s">
        <v>8</v>
      </c>
      <c r="H66" s="12" t="s">
        <v>6</v>
      </c>
      <c r="I66" s="21" t="s">
        <v>215</v>
      </c>
      <c r="K66" s="21"/>
      <c r="M66" s="47" t="s">
        <v>307</v>
      </c>
      <c r="Y66" s="46"/>
    </row>
    <row r="67" spans="1:25" ht="15.75">
      <c r="A67" s="21" t="s">
        <v>300</v>
      </c>
      <c r="B67" s="21" t="s">
        <v>306</v>
      </c>
      <c r="C67" s="21" t="s">
        <v>49</v>
      </c>
      <c r="D67" s="1" t="s">
        <v>287</v>
      </c>
      <c r="E67" s="13" t="s">
        <v>190</v>
      </c>
      <c r="G67" s="13" t="s">
        <v>8</v>
      </c>
      <c r="H67" s="12" t="s">
        <v>6</v>
      </c>
      <c r="I67" s="21" t="s">
        <v>215</v>
      </c>
      <c r="K67" s="21"/>
      <c r="M67" s="47" t="s">
        <v>307</v>
      </c>
      <c r="P67" s="21" t="s">
        <v>305</v>
      </c>
      <c r="Y67" s="46"/>
    </row>
    <row r="68" spans="1:25" ht="15.75">
      <c r="A68" s="21" t="s">
        <v>301</v>
      </c>
      <c r="B68" s="21" t="s">
        <v>221</v>
      </c>
      <c r="C68" s="21" t="s">
        <v>49</v>
      </c>
      <c r="D68" s="1" t="s">
        <v>229</v>
      </c>
      <c r="E68" s="13" t="s">
        <v>190</v>
      </c>
      <c r="G68" s="13" t="s">
        <v>8</v>
      </c>
      <c r="H68" s="12" t="s">
        <v>6</v>
      </c>
      <c r="I68" s="21" t="s">
        <v>215</v>
      </c>
      <c r="K68" s="21"/>
      <c r="M68" s="47" t="s">
        <v>307</v>
      </c>
      <c r="Y68" s="46"/>
    </row>
    <row r="69" spans="1:25" ht="15.75">
      <c r="A69" s="21" t="s">
        <v>302</v>
      </c>
      <c r="B69" s="21" t="s">
        <v>260</v>
      </c>
      <c r="C69" s="21" t="s">
        <v>49</v>
      </c>
      <c r="D69" s="1" t="s">
        <v>277</v>
      </c>
      <c r="E69" s="13" t="s">
        <v>190</v>
      </c>
      <c r="G69" s="13" t="s">
        <v>8</v>
      </c>
      <c r="H69" s="12" t="s">
        <v>6</v>
      </c>
      <c r="I69" s="21" t="s">
        <v>215</v>
      </c>
      <c r="K69" s="21"/>
      <c r="M69" s="47" t="s">
        <v>307</v>
      </c>
      <c r="P69" s="21" t="s">
        <v>305</v>
      </c>
      <c r="Y69" s="46"/>
    </row>
    <row r="70" spans="1:25" ht="15.75">
      <c r="A70" s="21" t="s">
        <v>303</v>
      </c>
      <c r="B70" s="21" t="s">
        <v>265</v>
      </c>
      <c r="C70" s="21" t="s">
        <v>49</v>
      </c>
      <c r="D70" s="1" t="s">
        <v>282</v>
      </c>
      <c r="E70" s="13" t="s">
        <v>190</v>
      </c>
      <c r="G70" s="13" t="s">
        <v>8</v>
      </c>
      <c r="H70" s="12" t="s">
        <v>6</v>
      </c>
      <c r="I70" s="21" t="s">
        <v>215</v>
      </c>
      <c r="K70" s="21"/>
      <c r="M70" s="47" t="s">
        <v>307</v>
      </c>
      <c r="P70" s="21" t="s">
        <v>305</v>
      </c>
      <c r="Y70" s="46"/>
    </row>
    <row r="71" spans="1:25" ht="15.75">
      <c r="A71" s="21" t="s">
        <v>304</v>
      </c>
      <c r="B71" s="21" t="s">
        <v>266</v>
      </c>
      <c r="C71" s="21" t="s">
        <v>49</v>
      </c>
      <c r="D71" s="1" t="s">
        <v>283</v>
      </c>
      <c r="E71" s="13" t="s">
        <v>190</v>
      </c>
      <c r="G71" s="13" t="s">
        <v>8</v>
      </c>
      <c r="H71" s="12" t="s">
        <v>6</v>
      </c>
      <c r="I71" s="21" t="s">
        <v>215</v>
      </c>
      <c r="K71" s="21"/>
      <c r="M71" s="47" t="s">
        <v>307</v>
      </c>
      <c r="P71" s="21" t="s">
        <v>305</v>
      </c>
      <c r="Y71" s="46"/>
    </row>
    <row r="72" spans="1:25" ht="15.75">
      <c r="Y72" s="46"/>
    </row>
    <row r="73" spans="1:25" ht="15.75">
      <c r="Y73" s="46"/>
    </row>
    <row r="74" spans="1:25" ht="15.75">
      <c r="Y74" s="46"/>
    </row>
    <row r="75" spans="1:25" ht="15.75">
      <c r="Y75" s="46"/>
    </row>
    <row r="76" spans="1:25" ht="15.75">
      <c r="Y76" s="46"/>
    </row>
    <row r="77" spans="1:25" ht="15.75">
      <c r="Y77" s="46"/>
    </row>
    <row r="78" spans="1:25" ht="15.75">
      <c r="Y78" s="46"/>
    </row>
    <row r="79" spans="1:25" ht="15.75">
      <c r="Y79" s="46"/>
    </row>
  </sheetData>
  <sortState ref="U12:U49">
    <sortCondition ref="U12"/>
  </sortState>
  <phoneticPr fontId="7" type="noConversion"/>
  <conditionalFormatting sqref="K2:K71">
    <cfRule type="containsText" dxfId="3" priority="1" operator="containsText" text="FALSE">
      <formula>NOT(ISERROR(SEARCH("FALSE",K2)))</formula>
    </cfRule>
  </conditionalFormatting>
  <hyperlinks>
    <hyperlink ref="I18" r:id="rId1" display="https://www.ncbi.nlm.nih.gov/pubmed/24124375" xr:uid="{B8C1F6C2-8D5C-4745-8625-71B79C5B10B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4"/>
  <sheetViews>
    <sheetView topLeftCell="G1" zoomScale="87" zoomScaleNormal="87" workbookViewId="0">
      <selection activeCell="N25" sqref="N25"/>
    </sheetView>
  </sheetViews>
  <sheetFormatPr defaultRowHeight="15"/>
  <cols>
    <col min="1" max="1" width="19.85546875" style="21" bestFit="1" customWidth="1"/>
    <col min="2" max="2" width="12.42578125" bestFit="1" customWidth="1"/>
    <col min="3" max="3" width="11.42578125" bestFit="1" customWidth="1"/>
    <col min="4" max="4" width="10.7109375" bestFit="1" customWidth="1"/>
    <col min="5" max="5" width="14.5703125" bestFit="1" customWidth="1"/>
    <col min="9" max="9" width="9.140625" style="21"/>
    <col min="11" max="11" width="19.140625" bestFit="1" customWidth="1"/>
  </cols>
  <sheetData>
    <row r="1" spans="1:15" ht="19.5" thickBot="1">
      <c r="A1" s="50" t="s">
        <v>83</v>
      </c>
      <c r="B1" s="50" t="s">
        <v>84</v>
      </c>
      <c r="C1" s="50" t="s">
        <v>35</v>
      </c>
      <c r="D1" s="51" t="s">
        <v>28</v>
      </c>
      <c r="E1" s="51" t="s">
        <v>29</v>
      </c>
      <c r="G1" s="29">
        <f>SUM(G2:G71)/COUNTA(G2:G71)</f>
        <v>1.4285714285714285E-2</v>
      </c>
      <c r="H1" s="25" t="s">
        <v>36</v>
      </c>
      <c r="I1" s="29"/>
      <c r="J1" s="25"/>
    </row>
    <row r="2" spans="1:15" ht="16.5" thickBot="1">
      <c r="A2" s="48" t="str">
        <f>Sheet1!B2</f>
        <v>Acetylsalicylic Acid</v>
      </c>
      <c r="B2" s="48" t="str">
        <f>Sheet1!C2</f>
        <v>AngII</v>
      </c>
      <c r="C2" s="48" t="str">
        <f>Sheet1!E2</f>
        <v>CellArea</v>
      </c>
      <c r="D2" s="20" t="str">
        <f>IF(EXACT(Sheet1!F2,"Increase"),"↑",IF(EXACT(Sheet1!F2,"Decrease"),"↓","-"))</f>
        <v>-</v>
      </c>
      <c r="E2" s="20" t="str">
        <f>IF(EXACT(Sheet1!G2,"Increase"),"↑",IF(EXACT(Sheet1!G2,"Decrease"),"↓","-"))</f>
        <v>↓</v>
      </c>
      <c r="G2" s="26">
        <f>IF(E2=D2,1,0)</f>
        <v>0</v>
      </c>
      <c r="I2" s="26"/>
      <c r="J2" s="7"/>
      <c r="L2" s="27"/>
    </row>
    <row r="3" spans="1:15" ht="16.5" thickBot="1">
      <c r="A3" s="48" t="str">
        <f>Sheet1!B3</f>
        <v>Ambrisentan</v>
      </c>
      <c r="B3" s="48" t="str">
        <f>Sheet1!C3</f>
        <v>ET1</v>
      </c>
      <c r="C3" s="48" t="str">
        <f>Sheet1!E3</f>
        <v>BNP</v>
      </c>
      <c r="D3" s="20" t="str">
        <f>IF(EXACT(Sheet1!F3,"Increase"),"↑",IF(EXACT(Sheet1!F3,"Decrease"),"↓","-"))</f>
        <v>-</v>
      </c>
      <c r="E3" s="20" t="str">
        <f>IF(EXACT(Sheet1!G3,"Increase"),"↑",IF(EXACT(Sheet1!G3,"Decrease"),"↓","-"))</f>
        <v>↓</v>
      </c>
      <c r="G3" s="26">
        <f t="shared" ref="G3:G33" si="0">IF(E3=D3,1,0)</f>
        <v>0</v>
      </c>
      <c r="H3" s="7"/>
      <c r="I3" s="57"/>
      <c r="J3" s="7"/>
      <c r="K3" s="7"/>
      <c r="L3" s="27"/>
      <c r="M3" s="27"/>
    </row>
    <row r="4" spans="1:15" ht="16.5" thickBot="1">
      <c r="A4" s="48" t="str">
        <f>Sheet1!B4</f>
        <v>Arsenic trioxide</v>
      </c>
      <c r="B4" s="48" t="str">
        <f>Sheet1!C4</f>
        <v/>
      </c>
      <c r="C4" s="48" t="str">
        <f>Sheet1!E4</f>
        <v>CellArea</v>
      </c>
      <c r="D4" s="20" t="str">
        <f>IF(EXACT(Sheet1!F4,"Increase"),"↑",IF(EXACT(Sheet1!F4,"Decrease"),"↓","-"))</f>
        <v>-</v>
      </c>
      <c r="E4" s="20" t="str">
        <f>IF(EXACT(Sheet1!G4,"Increase"),"↑",IF(EXACT(Sheet1!G4,"Decrease"),"↓","-"))</f>
        <v>↑</v>
      </c>
      <c r="G4" s="26">
        <f t="shared" si="0"/>
        <v>0</v>
      </c>
      <c r="H4" s="7"/>
      <c r="I4" s="26"/>
      <c r="J4" s="7"/>
      <c r="K4" s="7"/>
      <c r="L4" s="27"/>
      <c r="M4" s="27"/>
    </row>
    <row r="5" spans="1:15" ht="16.5" thickBot="1">
      <c r="A5" s="48" t="str">
        <f>Sheet1!B5</f>
        <v>Atenolol</v>
      </c>
      <c r="B5" s="48" t="str">
        <f>Sheet1!C5</f>
        <v>NE</v>
      </c>
      <c r="C5" s="48" t="str">
        <f>Sheet1!E5</f>
        <v>CellArea</v>
      </c>
      <c r="D5" s="20" t="str">
        <f>IF(EXACT(Sheet1!F5,"Increase"),"↑",IF(EXACT(Sheet1!F5,"Decrease"),"↓","-"))</f>
        <v>-</v>
      </c>
      <c r="E5" s="20" t="str">
        <f>IF(EXACT(Sheet1!G5,"Increase"),"↑",IF(EXACT(Sheet1!G5,"Decrease"),"↓","-"))</f>
        <v>↓</v>
      </c>
      <c r="G5" s="26">
        <f t="shared" si="0"/>
        <v>0</v>
      </c>
      <c r="H5" s="7"/>
      <c r="I5" s="26"/>
      <c r="J5" s="7"/>
      <c r="K5" s="7"/>
      <c r="L5" s="27"/>
      <c r="M5" s="27"/>
    </row>
    <row r="6" spans="1:15" ht="16.5" thickBot="1">
      <c r="A6" s="48" t="str">
        <f>Sheet1!B6</f>
        <v>Atorvastatin</v>
      </c>
      <c r="B6" s="48" t="str">
        <f>Sheet1!C6</f>
        <v>AngII</v>
      </c>
      <c r="C6" s="48" t="str">
        <f>Sheet1!E6</f>
        <v>CellArea</v>
      </c>
      <c r="D6" s="20" t="str">
        <f>IF(EXACT(Sheet1!F6,"Increase"),"↑",IF(EXACT(Sheet1!F6,"Decrease"),"↓","-"))</f>
        <v>-</v>
      </c>
      <c r="E6" s="20" t="str">
        <f>IF(EXACT(Sheet1!G6,"Increase"),"↑",IF(EXACT(Sheet1!G6,"Decrease"),"↓","-"))</f>
        <v>↓</v>
      </c>
      <c r="G6" s="26">
        <f t="shared" si="0"/>
        <v>0</v>
      </c>
      <c r="H6" s="7"/>
      <c r="I6" s="26"/>
      <c r="J6" s="7"/>
      <c r="K6" s="7"/>
      <c r="L6" s="7"/>
    </row>
    <row r="7" spans="1:15" ht="16.5" thickBot="1">
      <c r="A7" s="48" t="str">
        <f>Sheet1!B7</f>
        <v>Betaxolol</v>
      </c>
      <c r="B7" s="48" t="str">
        <f>Sheet1!C7</f>
        <v>ISO</v>
      </c>
      <c r="C7" s="48" t="str">
        <f>Sheet1!E7</f>
        <v>CellArea</v>
      </c>
      <c r="D7" s="20" t="str">
        <f>IF(EXACT(Sheet1!F7,"Increase"),"↑",IF(EXACT(Sheet1!F7,"Decrease"),"↓","-"))</f>
        <v>-</v>
      </c>
      <c r="E7" s="20" t="str">
        <f>IF(EXACT(Sheet1!G7,"Increase"),"↑",IF(EXACT(Sheet1!G7,"Decrease"),"↓","-"))</f>
        <v>↓</v>
      </c>
      <c r="G7" s="26">
        <f t="shared" si="0"/>
        <v>0</v>
      </c>
      <c r="H7" s="7"/>
      <c r="I7" s="26"/>
      <c r="J7" s="7"/>
      <c r="K7" s="7"/>
      <c r="L7" s="7"/>
    </row>
    <row r="8" spans="1:15" ht="16.5" thickBot="1">
      <c r="A8" s="48" t="str">
        <f>Sheet1!B8</f>
        <v xml:space="preserve">Bosutinib </v>
      </c>
      <c r="B8" s="48" t="str">
        <f>Sheet1!C8</f>
        <v>ISO</v>
      </c>
      <c r="C8" s="48" t="str">
        <f>Sheet1!E8</f>
        <v>CellArea</v>
      </c>
      <c r="D8" s="20" t="str">
        <f>IF(EXACT(Sheet1!F8,"Increase"),"↑",IF(EXACT(Sheet1!F8,"Decrease"),"↓","-"))</f>
        <v>-</v>
      </c>
      <c r="E8" s="20" t="str">
        <f>IF(EXACT(Sheet1!G8,"Increase"),"↑",IF(EXACT(Sheet1!G8,"Decrease"),"↓","-"))</f>
        <v>↑</v>
      </c>
      <c r="G8" s="26">
        <f t="shared" si="0"/>
        <v>0</v>
      </c>
      <c r="H8" s="7"/>
      <c r="I8" s="26"/>
      <c r="J8" s="7"/>
      <c r="K8" s="7"/>
      <c r="L8" s="7"/>
    </row>
    <row r="9" spans="1:15" ht="16.5" thickBot="1">
      <c r="A9" s="48" t="str">
        <f>Sheet1!B9</f>
        <v xml:space="preserve">Brigatinib </v>
      </c>
      <c r="B9" s="48" t="str">
        <f>Sheet1!C9</f>
        <v>AngII</v>
      </c>
      <c r="C9" s="48" t="str">
        <f>Sheet1!E9</f>
        <v>CellArea</v>
      </c>
      <c r="D9" s="20" t="str">
        <f>IF(EXACT(Sheet1!F9,"Increase"),"↑",IF(EXACT(Sheet1!F9,"Decrease"),"↓","-"))</f>
        <v>-</v>
      </c>
      <c r="E9" s="20" t="str">
        <f>IF(EXACT(Sheet1!G9,"Increase"),"↑",IF(EXACT(Sheet1!G9,"Decrease"),"↓","-"))</f>
        <v>↓</v>
      </c>
      <c r="G9" s="26">
        <f t="shared" si="0"/>
        <v>0</v>
      </c>
      <c r="H9" s="7"/>
      <c r="I9" s="26"/>
      <c r="J9" s="7"/>
      <c r="K9" s="7"/>
      <c r="L9" s="7"/>
    </row>
    <row r="10" spans="1:15" ht="16.5" thickBot="1">
      <c r="A10" s="48" t="str">
        <f>Sheet1!B10</f>
        <v>Candesartan</v>
      </c>
      <c r="B10" s="48" t="str">
        <f>Sheet1!C10</f>
        <v>AngII</v>
      </c>
      <c r="C10" s="48" t="str">
        <f>Sheet1!E10</f>
        <v>p38</v>
      </c>
      <c r="D10" s="20" t="str">
        <f>IF(EXACT(Sheet1!F10,"Increase"),"↑",IF(EXACT(Sheet1!F10,"Decrease"),"↓","-"))</f>
        <v>-</v>
      </c>
      <c r="E10" s="20" t="str">
        <f>IF(EXACT(Sheet1!G10,"Increase"),"↑",IF(EXACT(Sheet1!G10,"Decrease"),"↓","-"))</f>
        <v>↓</v>
      </c>
      <c r="G10" s="26">
        <f t="shared" si="0"/>
        <v>0</v>
      </c>
      <c r="H10" s="7"/>
      <c r="I10" s="26"/>
      <c r="J10" s="7"/>
      <c r="K10" s="7"/>
      <c r="L10" s="7"/>
    </row>
    <row r="11" spans="1:15" ht="16.5" thickBot="1">
      <c r="A11" s="48" t="str">
        <f>Sheet1!B11</f>
        <v>Candesartan</v>
      </c>
      <c r="B11" s="48" t="str">
        <f>Sheet1!C11</f>
        <v>ET1</v>
      </c>
      <c r="C11" s="48" t="str">
        <f>Sheet1!E11</f>
        <v>p38</v>
      </c>
      <c r="D11" s="20" t="str">
        <f>IF(EXACT(Sheet1!F11,"Increase"),"↑",IF(EXACT(Sheet1!F11,"Decrease"),"↓","-"))</f>
        <v>-</v>
      </c>
      <c r="E11" s="20" t="str">
        <f>IF(EXACT(Sheet1!G11,"Increase"),"↑",IF(EXACT(Sheet1!G11,"Decrease"),"↓","-"))</f>
        <v>↓</v>
      </c>
      <c r="G11" s="26">
        <f t="shared" si="0"/>
        <v>0</v>
      </c>
      <c r="H11" s="7"/>
      <c r="I11" s="26"/>
      <c r="J11" s="7"/>
      <c r="K11" s="7"/>
      <c r="L11" s="7"/>
      <c r="O11" s="27"/>
    </row>
    <row r="12" spans="1:15" ht="16.5" thickBot="1">
      <c r="A12" s="48" t="str">
        <f>Sheet1!B12</f>
        <v>Candesartan</v>
      </c>
      <c r="B12" s="48" t="str">
        <f>Sheet1!C12</f>
        <v>PE</v>
      </c>
      <c r="C12" s="48" t="str">
        <f>Sheet1!E12</f>
        <v>p38</v>
      </c>
      <c r="D12" s="20" t="str">
        <f>IF(EXACT(Sheet1!F12,"Increase"),"↑",IF(EXACT(Sheet1!F12,"Decrease"),"↓","-"))</f>
        <v>-</v>
      </c>
      <c r="E12" s="20" t="str">
        <f>IF(EXACT(Sheet1!G12,"Increase"),"↑",IF(EXACT(Sheet1!G12,"Decrease"),"↓","-"))</f>
        <v>-</v>
      </c>
      <c r="G12" s="26">
        <f t="shared" si="0"/>
        <v>1</v>
      </c>
      <c r="H12" s="7"/>
      <c r="I12" s="26"/>
      <c r="J12" s="7"/>
      <c r="K12" s="7"/>
      <c r="L12" s="7"/>
      <c r="N12" s="58"/>
      <c r="O12" s="27"/>
    </row>
    <row r="13" spans="1:15" ht="16.5" thickBot="1">
      <c r="A13" s="48" t="str">
        <f>Sheet1!B13</f>
        <v>Carvedilol</v>
      </c>
      <c r="B13" s="48" t="str">
        <f>Sheet1!C13</f>
        <v>Stretch</v>
      </c>
      <c r="C13" s="48" t="str">
        <f>Sheet1!E13</f>
        <v>CellArea</v>
      </c>
      <c r="D13" s="20" t="str">
        <f>IF(EXACT(Sheet1!F13,"Increase"),"↑",IF(EXACT(Sheet1!F13,"Decrease"),"↓","-"))</f>
        <v>-</v>
      </c>
      <c r="E13" s="20" t="str">
        <f>IF(EXACT(Sheet1!G13,"Increase"),"↑",IF(EXACT(Sheet1!G13,"Decrease"),"↓","-"))</f>
        <v>↓</v>
      </c>
      <c r="G13" s="26">
        <f t="shared" si="0"/>
        <v>0</v>
      </c>
      <c r="H13" s="7"/>
      <c r="I13" s="26"/>
      <c r="J13" s="7"/>
      <c r="K13" s="7"/>
      <c r="L13" s="7"/>
    </row>
    <row r="14" spans="1:15" ht="16.5" thickBot="1">
      <c r="A14" s="48" t="str">
        <f>Sheet1!B14</f>
        <v>Celecoxib</v>
      </c>
      <c r="B14" s="48" t="str">
        <f>Sheet1!C14</f>
        <v>ISO</v>
      </c>
      <c r="C14" s="48" t="str">
        <f>Sheet1!E14</f>
        <v>CellArea</v>
      </c>
      <c r="D14" s="20" t="str">
        <f>IF(EXACT(Sheet1!F14,"Increase"),"↑",IF(EXACT(Sheet1!F14,"Decrease"),"↓","-"))</f>
        <v>-</v>
      </c>
      <c r="E14" s="20" t="str">
        <f>IF(EXACT(Sheet1!G14,"Increase"),"↑",IF(EXACT(Sheet1!G14,"Decrease"),"↓","-"))</f>
        <v>↓</v>
      </c>
      <c r="G14" s="26">
        <f t="shared" si="0"/>
        <v>0</v>
      </c>
      <c r="H14" s="7" t="s">
        <v>82</v>
      </c>
      <c r="I14" s="26"/>
      <c r="J14" s="7"/>
      <c r="K14" s="7"/>
      <c r="L14" s="7"/>
    </row>
    <row r="15" spans="1:15" ht="16.5" thickBot="1">
      <c r="A15" s="48" t="str">
        <f>Sheet1!B15</f>
        <v>Celiprolol</v>
      </c>
      <c r="B15" s="48" t="str">
        <f>Sheet1!C15</f>
        <v>ISO</v>
      </c>
      <c r="C15" s="48" t="str">
        <f>Sheet1!E15</f>
        <v>CellArea</v>
      </c>
      <c r="D15" s="20" t="str">
        <f>IF(EXACT(Sheet1!F15,"Increase"),"↑",IF(EXACT(Sheet1!F15,"Decrease"),"↓","-"))</f>
        <v>-</v>
      </c>
      <c r="E15" s="20" t="str">
        <f>IF(EXACT(Sheet1!G15,"Increase"),"↑",IF(EXACT(Sheet1!G15,"Decrease"),"↓","-"))</f>
        <v>↓</v>
      </c>
      <c r="G15" s="26">
        <f t="shared" si="0"/>
        <v>0</v>
      </c>
      <c r="H15" s="7"/>
      <c r="I15" s="26"/>
      <c r="J15" s="7"/>
      <c r="K15" s="7"/>
      <c r="L15" s="7"/>
    </row>
    <row r="16" spans="1:15" ht="16.5" thickBot="1">
      <c r="A16" s="48" t="str">
        <f>Sheet1!B16</f>
        <v>Celiprolol</v>
      </c>
      <c r="B16" s="48" t="str">
        <f>Sheet1!C16</f>
        <v>PE</v>
      </c>
      <c r="C16" s="48" t="str">
        <f>Sheet1!E16</f>
        <v>CellArea</v>
      </c>
      <c r="D16" s="20" t="str">
        <f>IF(EXACT(Sheet1!F16,"Increase"),"↑",IF(EXACT(Sheet1!F16,"Decrease"),"↓","-"))</f>
        <v>-</v>
      </c>
      <c r="E16" s="20" t="str">
        <f>IF(EXACT(Sheet1!G16,"Increase"),"↑",IF(EXACT(Sheet1!G16,"Decrease"),"↓","-"))</f>
        <v>↓</v>
      </c>
      <c r="G16" s="26">
        <f t="shared" si="0"/>
        <v>0</v>
      </c>
      <c r="H16" s="7"/>
      <c r="I16" s="26"/>
      <c r="J16" s="7"/>
      <c r="K16" s="7"/>
      <c r="L16" s="7"/>
    </row>
    <row r="17" spans="1:20" ht="16.5" thickBot="1">
      <c r="A17" s="48" t="str">
        <f>Sheet1!B17</f>
        <v>Clenbuterol</v>
      </c>
      <c r="B17" s="48" t="str">
        <f>Sheet1!C17</f>
        <v/>
      </c>
      <c r="C17" s="48" t="str">
        <f>Sheet1!E17</f>
        <v>CellArea</v>
      </c>
      <c r="D17" s="20" t="str">
        <f>IF(EXACT(Sheet1!F17,"Increase"),"↑",IF(EXACT(Sheet1!F17,"Decrease"),"↓","-"))</f>
        <v>-</v>
      </c>
      <c r="E17" s="20" t="str">
        <f>IF(EXACT(Sheet1!G17,"Increase"),"↑",IF(EXACT(Sheet1!G17,"Decrease"),"↓","-"))</f>
        <v>↑</v>
      </c>
      <c r="G17" s="26">
        <f t="shared" si="0"/>
        <v>0</v>
      </c>
      <c r="H17" s="7"/>
      <c r="I17" s="26"/>
      <c r="J17" s="7"/>
      <c r="K17" s="7"/>
      <c r="L17" s="7"/>
      <c r="M17" s="21"/>
      <c r="N17" s="21"/>
      <c r="O17" s="21"/>
      <c r="P17" s="21"/>
    </row>
    <row r="18" spans="1:20" s="21" customFormat="1" ht="16.5" thickBot="1">
      <c r="A18" s="48" t="str">
        <f>Sheet1!B18</f>
        <v>Irbesartan</v>
      </c>
      <c r="B18" s="48" t="str">
        <f>Sheet1!C18</f>
        <v>ISO</v>
      </c>
      <c r="C18" s="48" t="str">
        <f>Sheet1!E18</f>
        <v>CellArea</v>
      </c>
      <c r="D18" s="20" t="str">
        <f>IF(EXACT(Sheet1!F18,"Increase"),"↑",IF(EXACT(Sheet1!F18,"Decrease"),"↓","-"))</f>
        <v>-</v>
      </c>
      <c r="E18" s="20" t="str">
        <f>IF(EXACT(Sheet1!G18,"Increase"),"↑",IF(EXACT(Sheet1!G18,"Decrease"),"↓","-"))</f>
        <v>↓</v>
      </c>
      <c r="G18" s="26">
        <f t="shared" si="0"/>
        <v>0</v>
      </c>
      <c r="I18" s="26"/>
      <c r="O18" s="27"/>
    </row>
    <row r="19" spans="1:20" s="21" customFormat="1" ht="16.5" thickBot="1">
      <c r="A19" s="48" t="str">
        <f>Sheet1!B19</f>
        <v>Isosorbide dinitrate</v>
      </c>
      <c r="B19" s="48" t="str">
        <f>Sheet1!C19</f>
        <v>Stretch</v>
      </c>
      <c r="C19" s="48" t="str">
        <f>Sheet1!E19</f>
        <v>CellArea</v>
      </c>
      <c r="D19" s="20" t="str">
        <f>IF(EXACT(Sheet1!F19,"Increase"),"↑",IF(EXACT(Sheet1!F19,"Decrease"),"↓","-"))</f>
        <v>-</v>
      </c>
      <c r="E19" s="20" t="str">
        <f>IF(EXACT(Sheet1!G19,"Increase"),"↑",IF(EXACT(Sheet1!G19,"Decrease"),"↓","-"))</f>
        <v>↓</v>
      </c>
      <c r="G19" s="26">
        <f t="shared" si="0"/>
        <v>0</v>
      </c>
      <c r="I19" s="26"/>
      <c r="N19" s="58"/>
      <c r="O19" s="27"/>
    </row>
    <row r="20" spans="1:20" s="21" customFormat="1" ht="16.5" thickBot="1">
      <c r="A20" s="48" t="str">
        <f>Sheet1!B20</f>
        <v>Lapatinib</v>
      </c>
      <c r="B20" s="48" t="str">
        <f>Sheet1!C20</f>
        <v>EGF</v>
      </c>
      <c r="C20" s="48" t="str">
        <f>Sheet1!E20</f>
        <v>CellArea</v>
      </c>
      <c r="D20" s="20" t="str">
        <f>IF(EXACT(Sheet1!F20,"Increase"),"↑",IF(EXACT(Sheet1!F20,"Decrease"),"↓","-"))</f>
        <v>-</v>
      </c>
      <c r="E20" s="20" t="str">
        <f>IF(EXACT(Sheet1!G20,"Increase"),"↑",IF(EXACT(Sheet1!G20,"Decrease"),"↓","-"))</f>
        <v>↓</v>
      </c>
      <c r="G20" s="26">
        <f t="shared" si="0"/>
        <v>0</v>
      </c>
      <c r="I20" s="26"/>
    </row>
    <row r="21" spans="1:20" s="21" customFormat="1" ht="16.5" thickBot="1">
      <c r="A21" s="48" t="str">
        <f>Sheet1!B21</f>
        <v>Losartan</v>
      </c>
      <c r="B21" s="48" t="str">
        <f>Sheet1!C21</f>
        <v>AngII</v>
      </c>
      <c r="C21" s="48" t="str">
        <f>Sheet1!E21</f>
        <v>CellArea</v>
      </c>
      <c r="D21" s="20" t="str">
        <f>IF(EXACT(Sheet1!F21,"Increase"),"↑",IF(EXACT(Sheet1!F21,"Decrease"),"↓","-"))</f>
        <v>-</v>
      </c>
      <c r="E21" s="20" t="str">
        <f>IF(EXACT(Sheet1!G21,"Increase"),"↑",IF(EXACT(Sheet1!G21,"Decrease"),"↓","-"))</f>
        <v>↓</v>
      </c>
      <c r="G21" s="26">
        <f t="shared" si="0"/>
        <v>0</v>
      </c>
      <c r="I21" s="26"/>
    </row>
    <row r="22" spans="1:20" ht="16.5" thickBot="1">
      <c r="A22" s="48" t="str">
        <f>Sheet1!B22</f>
        <v>Losartan</v>
      </c>
      <c r="B22" s="48" t="str">
        <f>Sheet1!C22</f>
        <v>AngII</v>
      </c>
      <c r="C22" s="48" t="str">
        <f>Sheet1!E22</f>
        <v>bMHC</v>
      </c>
      <c r="D22" s="20" t="str">
        <f>IF(EXACT(Sheet1!F22,"Increase"),"↑",IF(EXACT(Sheet1!F22,"Decrease"),"↓","-"))</f>
        <v>-</v>
      </c>
      <c r="E22" s="20" t="str">
        <f>IF(EXACT(Sheet1!G22,"Increase"),"↑",IF(EXACT(Sheet1!G22,"Decrease"),"↓","-"))</f>
        <v>↓</v>
      </c>
      <c r="G22" s="26">
        <f t="shared" si="0"/>
        <v>0</v>
      </c>
      <c r="I22" s="26"/>
      <c r="J22" s="21"/>
      <c r="K22" s="21"/>
      <c r="L22" s="21"/>
      <c r="M22" s="21"/>
      <c r="N22" s="21"/>
      <c r="O22" s="21"/>
      <c r="P22" s="21"/>
      <c r="Q22" s="21"/>
      <c r="R22" s="21"/>
      <c r="S22" s="21"/>
      <c r="T22" s="21"/>
    </row>
    <row r="23" spans="1:20" ht="16.5" thickBot="1">
      <c r="A23" s="48" t="str">
        <f>Sheet1!B23</f>
        <v>Metamfetamine</v>
      </c>
      <c r="B23" s="48" t="str">
        <f>Sheet1!C23</f>
        <v/>
      </c>
      <c r="C23" s="48" t="str">
        <f>Sheet1!E23</f>
        <v>CellArea</v>
      </c>
      <c r="D23" s="20" t="str">
        <f>IF(EXACT(Sheet1!F23,"Increase"),"↑",IF(EXACT(Sheet1!F23,"Decrease"),"↓","-"))</f>
        <v>-</v>
      </c>
      <c r="E23" s="20" t="str">
        <f>IF(EXACT(Sheet1!G23,"Increase"),"↑",IF(EXACT(Sheet1!G23,"Decrease"),"↓","-"))</f>
        <v>↑</v>
      </c>
      <c r="G23" s="26">
        <f t="shared" si="0"/>
        <v>0</v>
      </c>
      <c r="I23" s="26"/>
      <c r="J23" s="21"/>
      <c r="K23" s="21"/>
      <c r="L23" s="21"/>
      <c r="M23" s="21"/>
      <c r="N23" s="21"/>
      <c r="O23" s="21"/>
      <c r="P23" s="21"/>
      <c r="Q23" s="21"/>
      <c r="R23" s="21"/>
      <c r="S23" s="21"/>
      <c r="T23" s="21"/>
    </row>
    <row r="24" spans="1:20" ht="16.5" thickBot="1">
      <c r="A24" s="48" t="str">
        <f>Sheet1!B24</f>
        <v>Nebivolol</v>
      </c>
      <c r="B24" s="48" t="str">
        <f>Sheet1!C24</f>
        <v>ISO</v>
      </c>
      <c r="C24" s="48" t="str">
        <f>Sheet1!E24</f>
        <v>CellArea</v>
      </c>
      <c r="D24" s="20" t="str">
        <f>IF(EXACT(Sheet1!F24,"Increase"),"↑",IF(EXACT(Sheet1!F24,"Decrease"),"↓","-"))</f>
        <v>-</v>
      </c>
      <c r="E24" s="20" t="str">
        <f>IF(EXACT(Sheet1!G24,"Increase"),"↑",IF(EXACT(Sheet1!G24,"Decrease"),"↓","-"))</f>
        <v>↓</v>
      </c>
      <c r="G24" s="26">
        <f t="shared" si="0"/>
        <v>0</v>
      </c>
      <c r="I24" s="26"/>
    </row>
    <row r="25" spans="1:20" s="21" customFormat="1" ht="16.5" thickBot="1">
      <c r="A25" s="48" t="str">
        <f>Sheet1!B25</f>
        <v>Nebivolol</v>
      </c>
      <c r="B25" s="48" t="str">
        <f>Sheet1!C25</f>
        <v>AngII</v>
      </c>
      <c r="C25" s="48" t="str">
        <f>Sheet1!E25</f>
        <v>CellArea</v>
      </c>
      <c r="D25" s="20" t="str">
        <f>IF(EXACT(Sheet1!F25,"Increase"),"↑",IF(EXACT(Sheet1!F25,"Decrease"),"↓","-"))</f>
        <v>-</v>
      </c>
      <c r="E25" s="20" t="str">
        <f>IF(EXACT(Sheet1!G25,"Increase"),"↑",IF(EXACT(Sheet1!G25,"Decrease"),"↓","-"))</f>
        <v>↓</v>
      </c>
      <c r="G25" s="26">
        <f t="shared" si="0"/>
        <v>0</v>
      </c>
      <c r="I25" s="26"/>
    </row>
    <row r="26" spans="1:20" s="21" customFormat="1" ht="16.5" thickBot="1">
      <c r="A26" s="48" t="str">
        <f>Sheet1!B26</f>
        <v>Nebivolol</v>
      </c>
      <c r="B26" s="48" t="str">
        <f>Sheet1!C26</f>
        <v>PE</v>
      </c>
      <c r="C26" s="48" t="str">
        <f>Sheet1!E26</f>
        <v>CellArea</v>
      </c>
      <c r="D26" s="20" t="str">
        <f>IF(EXACT(Sheet1!F26,"Increase"),"↑",IF(EXACT(Sheet1!F26,"Decrease"),"↓","-"))</f>
        <v>-</v>
      </c>
      <c r="E26" s="20" t="str">
        <f>IF(EXACT(Sheet1!G26,"Increase"),"↑",IF(EXACT(Sheet1!G26,"Decrease"),"↓","-"))</f>
        <v>↓</v>
      </c>
      <c r="G26" s="26">
        <f t="shared" si="0"/>
        <v>0</v>
      </c>
      <c r="I26" s="26"/>
    </row>
    <row r="27" spans="1:20" s="21" customFormat="1" ht="16.5" thickBot="1">
      <c r="A27" s="48" t="str">
        <f>Sheet1!B27</f>
        <v>Nifedipine</v>
      </c>
      <c r="B27" s="48" t="str">
        <f>Sheet1!C27</f>
        <v>AngII</v>
      </c>
      <c r="C27" s="48" t="str">
        <f>Sheet1!E27</f>
        <v>CellArea</v>
      </c>
      <c r="D27" s="20" t="str">
        <f>IF(EXACT(Sheet1!F27,"Increase"),"↑",IF(EXACT(Sheet1!F27,"Decrease"),"↓","-"))</f>
        <v>-</v>
      </c>
      <c r="E27" s="20" t="str">
        <f>IF(EXACT(Sheet1!G27,"Increase"),"↑",IF(EXACT(Sheet1!G27,"Decrease"),"↓","-"))</f>
        <v>↓</v>
      </c>
      <c r="G27" s="26">
        <f t="shared" si="0"/>
        <v>0</v>
      </c>
      <c r="I27" s="26"/>
    </row>
    <row r="28" spans="1:20" s="21" customFormat="1" ht="16.5" thickBot="1">
      <c r="A28" s="48" t="str">
        <f>Sheet1!B28</f>
        <v>Phenoxybenzamine</v>
      </c>
      <c r="B28" s="48" t="str">
        <f>Sheet1!C28</f>
        <v>Stretch</v>
      </c>
      <c r="C28" s="48" t="str">
        <f>Sheet1!E28</f>
        <v>CellArea</v>
      </c>
      <c r="D28" s="20" t="str">
        <f>IF(EXACT(Sheet1!F28,"Increase"),"↑",IF(EXACT(Sheet1!F28,"Decrease"),"↓","-"))</f>
        <v>-</v>
      </c>
      <c r="E28" s="20" t="str">
        <f>IF(EXACT(Sheet1!G28,"Increase"),"↑",IF(EXACT(Sheet1!G28,"Decrease"),"↓","-"))</f>
        <v>↓</v>
      </c>
      <c r="G28" s="26">
        <f t="shared" si="0"/>
        <v>0</v>
      </c>
      <c r="I28" s="26"/>
    </row>
    <row r="29" spans="1:20" s="21" customFormat="1" ht="16.5" thickBot="1">
      <c r="A29" s="48" t="str">
        <f>Sheet1!B29</f>
        <v>Prazosin</v>
      </c>
      <c r="B29" s="48" t="str">
        <f>Sheet1!C29</f>
        <v>NE</v>
      </c>
      <c r="C29" s="48" t="str">
        <f>Sheet1!E29</f>
        <v>CellArea</v>
      </c>
      <c r="D29" s="20" t="str">
        <f>IF(EXACT(Sheet1!F29,"Increase"),"↑",IF(EXACT(Sheet1!F29,"Decrease"),"↓","-"))</f>
        <v>-</v>
      </c>
      <c r="E29" s="20" t="str">
        <f>IF(EXACT(Sheet1!G29,"Increase"),"↑",IF(EXACT(Sheet1!G29,"Decrease"),"↓","-"))</f>
        <v>↓</v>
      </c>
      <c r="G29" s="26">
        <f t="shared" si="0"/>
        <v>0</v>
      </c>
      <c r="I29" s="26"/>
    </row>
    <row r="30" spans="1:20" s="21" customFormat="1" ht="16.5" thickBot="1">
      <c r="A30" s="48" t="str">
        <f>Sheet1!B30</f>
        <v>Propranolol</v>
      </c>
      <c r="B30" s="48" t="str">
        <f>Sheet1!C30</f>
        <v>NE</v>
      </c>
      <c r="C30" s="48" t="str">
        <f>Sheet1!E30</f>
        <v>CellArea</v>
      </c>
      <c r="D30" s="20" t="str">
        <f>IF(EXACT(Sheet1!F30,"Increase"),"↑",IF(EXACT(Sheet1!F30,"Decrease"),"↓","-"))</f>
        <v>-</v>
      </c>
      <c r="E30" s="20" t="str">
        <f>IF(EXACT(Sheet1!G30,"Increase"),"↑",IF(EXACT(Sheet1!G30,"Decrease"),"↓","-"))</f>
        <v>↓</v>
      </c>
      <c r="G30" s="26">
        <f t="shared" si="0"/>
        <v>0</v>
      </c>
      <c r="I30" s="26"/>
    </row>
    <row r="31" spans="1:20" s="21" customFormat="1" ht="16.5" thickBot="1">
      <c r="A31" s="48" t="str">
        <f>Sheet1!B31</f>
        <v>Ranolazine</v>
      </c>
      <c r="B31" s="48" t="str">
        <f>Sheet1!C31</f>
        <v>Stretch</v>
      </c>
      <c r="C31" s="48" t="str">
        <f>Sheet1!E31</f>
        <v>CellArea</v>
      </c>
      <c r="D31" s="20" t="str">
        <f>IF(EXACT(Sheet1!F31,"Increase"),"↑",IF(EXACT(Sheet1!F31,"Decrease"),"↓","-"))</f>
        <v>-</v>
      </c>
      <c r="E31" s="20" t="str">
        <f>IF(EXACT(Sheet1!G31,"Increase"),"↑",IF(EXACT(Sheet1!G31,"Decrease"),"↓","-"))</f>
        <v>↓</v>
      </c>
      <c r="G31" s="26">
        <f t="shared" si="0"/>
        <v>0</v>
      </c>
      <c r="I31" s="26"/>
    </row>
    <row r="32" spans="1:20" s="21" customFormat="1" ht="16.5" thickBot="1">
      <c r="A32" s="48" t="str">
        <f>Sheet1!B32</f>
        <v>Resveratrol</v>
      </c>
      <c r="B32" s="48" t="str">
        <f>Sheet1!C32</f>
        <v>AngII</v>
      </c>
      <c r="C32" s="48" t="str">
        <f>Sheet1!E32</f>
        <v>CellArea</v>
      </c>
      <c r="D32" s="20" t="str">
        <f>IF(EXACT(Sheet1!F32,"Increase"),"↑",IF(EXACT(Sheet1!F32,"Decrease"),"↓","-"))</f>
        <v>-</v>
      </c>
      <c r="E32" s="20" t="str">
        <f>IF(EXACT(Sheet1!G32,"Increase"),"↑",IF(EXACT(Sheet1!G32,"Decrease"),"↓","-"))</f>
        <v>↓</v>
      </c>
      <c r="G32" s="26">
        <f t="shared" si="0"/>
        <v>0</v>
      </c>
      <c r="I32" s="26"/>
    </row>
    <row r="33" spans="1:23" s="21" customFormat="1" ht="16.5" thickBot="1">
      <c r="A33" s="48" t="str">
        <f>Sheet1!B33</f>
        <v>Riociguat</v>
      </c>
      <c r="B33" s="48" t="str">
        <f>Sheet1!C33</f>
        <v>Stretch</v>
      </c>
      <c r="C33" s="48" t="str">
        <f>Sheet1!E33</f>
        <v>CellArea</v>
      </c>
      <c r="D33" s="20" t="str">
        <f>IF(EXACT(Sheet1!F33,"Increase"),"↑",IF(EXACT(Sheet1!F33,"Decrease"),"↓","-"))</f>
        <v>-</v>
      </c>
      <c r="E33" s="20" t="str">
        <f>IF(EXACT(Sheet1!G33,"Increase"),"↑",IF(EXACT(Sheet1!G33,"Decrease"),"↓","-"))</f>
        <v>↓</v>
      </c>
      <c r="G33" s="26">
        <f t="shared" si="0"/>
        <v>0</v>
      </c>
      <c r="I33" s="26"/>
    </row>
    <row r="34" spans="1:23" s="21" customFormat="1" ht="16.5" thickBot="1">
      <c r="A34" s="48" t="str">
        <f>Sheet1!B34</f>
        <v>Selumetinib</v>
      </c>
      <c r="B34" s="48" t="str">
        <f>Sheet1!C34</f>
        <v>PE</v>
      </c>
      <c r="C34" s="48" t="str">
        <f>Sheet1!E34</f>
        <v>CellArea</v>
      </c>
      <c r="D34" s="20" t="str">
        <f>IF(EXACT(Sheet1!F34,"Increase"),"↑",IF(EXACT(Sheet1!F34,"Decrease"),"↓","-"))</f>
        <v>-</v>
      </c>
      <c r="E34" s="20" t="str">
        <f>IF(EXACT(Sheet1!G34,"Increase"),"↑",IF(EXACT(Sheet1!G34,"Decrease"),"↓","-"))</f>
        <v>↓</v>
      </c>
      <c r="G34" s="26">
        <f t="shared" ref="G34:G71" si="1">IF(E34=D34,1,0)</f>
        <v>0</v>
      </c>
      <c r="I34" s="26"/>
    </row>
    <row r="35" spans="1:23" s="21" customFormat="1" ht="16.5" thickBot="1">
      <c r="A35" s="48" t="str">
        <f>Sheet1!B35</f>
        <v>Simvastatin</v>
      </c>
      <c r="B35" s="48" t="str">
        <f>Sheet1!C35</f>
        <v>NE</v>
      </c>
      <c r="C35" s="48" t="str">
        <f>Sheet1!E35</f>
        <v>CellArea</v>
      </c>
      <c r="D35" s="20" t="str">
        <f>IF(EXACT(Sheet1!F35,"Increase"),"↑",IF(EXACT(Sheet1!F35,"Decrease"),"↓","-"))</f>
        <v>-</v>
      </c>
      <c r="E35" s="20" t="str">
        <f>IF(EXACT(Sheet1!G35,"Increase"),"↑",IF(EXACT(Sheet1!G35,"Decrease"),"↓","-"))</f>
        <v>↓</v>
      </c>
      <c r="G35" s="26">
        <f t="shared" si="1"/>
        <v>0</v>
      </c>
      <c r="I35" s="26"/>
    </row>
    <row r="36" spans="1:23" s="21" customFormat="1" ht="16.5" thickBot="1">
      <c r="A36" s="48" t="str">
        <f>Sheet1!B36</f>
        <v>Sorafenib</v>
      </c>
      <c r="B36" s="48" t="str">
        <f>Sheet1!C36</f>
        <v>Stretch</v>
      </c>
      <c r="C36" s="48" t="str">
        <f>Sheet1!E36</f>
        <v>CellArea</v>
      </c>
      <c r="D36" s="20" t="str">
        <f>IF(EXACT(Sheet1!F36,"Increase"),"↑",IF(EXACT(Sheet1!F36,"Decrease"),"↓","-"))</f>
        <v>-</v>
      </c>
      <c r="E36" s="20" t="str">
        <f>IF(EXACT(Sheet1!G36,"Increase"),"↑",IF(EXACT(Sheet1!G36,"Decrease"),"↓","-"))</f>
        <v>↓</v>
      </c>
      <c r="G36" s="26">
        <f t="shared" si="1"/>
        <v>0</v>
      </c>
      <c r="I36" s="26"/>
    </row>
    <row r="37" spans="1:23" s="21" customFormat="1" ht="16.5" thickBot="1">
      <c r="A37" s="48" t="str">
        <f>Sheet1!B37</f>
        <v>Telmisartan</v>
      </c>
      <c r="B37" s="48" t="str">
        <f>Sheet1!C37</f>
        <v>AngII</v>
      </c>
      <c r="C37" s="48" t="str">
        <f>Sheet1!E37</f>
        <v>ANP</v>
      </c>
      <c r="D37" s="20" t="str">
        <f>IF(EXACT(Sheet1!F37,"Increase"),"↑",IF(EXACT(Sheet1!F37,"Decrease"),"↓","-"))</f>
        <v>-</v>
      </c>
      <c r="E37" s="20" t="str">
        <f>IF(EXACT(Sheet1!G37,"Increase"),"↑",IF(EXACT(Sheet1!G37,"Decrease"),"↓","-"))</f>
        <v>↓</v>
      </c>
      <c r="G37" s="26">
        <f t="shared" si="1"/>
        <v>0</v>
      </c>
      <c r="I37" s="26"/>
    </row>
    <row r="38" spans="1:23" ht="16.5" thickBot="1">
      <c r="A38" s="48" t="str">
        <f>Sheet1!B38</f>
        <v>Terazosin</v>
      </c>
      <c r="B38" s="48" t="str">
        <f>Sheet1!C38</f>
        <v>NE</v>
      </c>
      <c r="C38" s="48" t="str">
        <f>Sheet1!E38</f>
        <v>CellArea</v>
      </c>
      <c r="D38" s="20" t="str">
        <f>IF(EXACT(Sheet1!F38,"Increase"),"↑",IF(EXACT(Sheet1!F38,"Decrease"),"↓","-"))</f>
        <v>-</v>
      </c>
      <c r="E38" s="20" t="str">
        <f>IF(EXACT(Sheet1!G38,"Increase"),"↑",IF(EXACT(Sheet1!G38,"Decrease"),"↓","-"))</f>
        <v>↓</v>
      </c>
      <c r="G38" s="26">
        <f t="shared" si="1"/>
        <v>0</v>
      </c>
      <c r="I38" s="26"/>
      <c r="S38" t="s">
        <v>82</v>
      </c>
      <c r="U38" s="21"/>
      <c r="V38" s="21"/>
      <c r="W38" s="21"/>
    </row>
    <row r="39" spans="1:23" ht="16.5" thickBot="1">
      <c r="A39" s="48" t="str">
        <f>Sheet1!B39</f>
        <v>Verapamil</v>
      </c>
      <c r="B39" s="48" t="str">
        <f>Sheet1!C39</f>
        <v>ISO</v>
      </c>
      <c r="C39" s="48" t="str">
        <f>Sheet1!E39</f>
        <v>CellArea</v>
      </c>
      <c r="D39" s="20" t="str">
        <f>IF(EXACT(Sheet1!F39,"Increase"),"↑",IF(EXACT(Sheet1!F39,"Decrease"),"↓","-"))</f>
        <v>-</v>
      </c>
      <c r="E39" s="20" t="str">
        <f>IF(EXACT(Sheet1!G39,"Increase"),"↑",IF(EXACT(Sheet1!G39,"Decrease"),"↓","-"))</f>
        <v>↓</v>
      </c>
      <c r="G39" s="26">
        <f t="shared" si="1"/>
        <v>0</v>
      </c>
      <c r="I39" s="26"/>
      <c r="K39" s="11"/>
      <c r="L39" s="10" t="s">
        <v>84</v>
      </c>
      <c r="M39" s="11"/>
      <c r="N39" s="11"/>
      <c r="O39" s="11"/>
      <c r="P39" s="11"/>
      <c r="Q39" s="11"/>
      <c r="R39" s="11"/>
    </row>
    <row r="40" spans="1:23" ht="16.5" thickBot="1">
      <c r="A40" s="48" t="str">
        <f>Sheet1!B40</f>
        <v>Atorvastatin</v>
      </c>
      <c r="B40" s="48" t="str">
        <f>Sheet1!C40</f>
        <v>PE</v>
      </c>
      <c r="C40" s="48" t="str">
        <f>Sheet1!E40</f>
        <v>CellArea</v>
      </c>
      <c r="D40" s="20" t="str">
        <f>IF(EXACT(Sheet1!F40,"Increase"),"↑",IF(EXACT(Sheet1!F40,"Decrease"),"↓","-"))</f>
        <v>-</v>
      </c>
      <c r="E40" s="20" t="str">
        <f>IF(EXACT(Sheet1!G40,"Increase"),"↑",IF(EXACT(Sheet1!G40,"Decrease"),"↓","-"))</f>
        <v>↓</v>
      </c>
      <c r="G40" s="26">
        <f t="shared" si="1"/>
        <v>0</v>
      </c>
      <c r="I40" s="26"/>
      <c r="K40" s="10" t="s">
        <v>83</v>
      </c>
      <c r="L40" s="40" t="s">
        <v>46</v>
      </c>
      <c r="M40" s="40" t="s">
        <v>45</v>
      </c>
      <c r="N40" s="11" t="s">
        <v>85</v>
      </c>
      <c r="O40" s="11" t="s">
        <v>49</v>
      </c>
      <c r="P40" s="11" t="s">
        <v>47</v>
      </c>
      <c r="Q40" s="11" t="s">
        <v>74</v>
      </c>
      <c r="R40" s="11" t="s">
        <v>77</v>
      </c>
      <c r="S40" s="21"/>
      <c r="T40" s="21"/>
    </row>
    <row r="41" spans="1:23" ht="16.5" thickBot="1">
      <c r="A41" s="48" t="str">
        <f>Sheet1!B41</f>
        <v xml:space="preserve">Bosutinib </v>
      </c>
      <c r="B41" s="48" t="str">
        <f>Sheet1!C41</f>
        <v>PE</v>
      </c>
      <c r="C41" s="48" t="str">
        <f>Sheet1!E41</f>
        <v>CellArea</v>
      </c>
      <c r="D41" s="20" t="str">
        <f>IF(EXACT(Sheet1!F41,"Increase"),"↑",IF(EXACT(Sheet1!F41,"Decrease"),"↓","-"))</f>
        <v>-</v>
      </c>
      <c r="E41" s="20" t="str">
        <f>IF(EXACT(Sheet1!G41,"Increase"),"↑",IF(EXACT(Sheet1!G41,"Decrease"),"↓","-"))</f>
        <v>↓</v>
      </c>
      <c r="G41" s="26">
        <f t="shared" si="1"/>
        <v>0</v>
      </c>
      <c r="K41" s="40" t="s">
        <v>37</v>
      </c>
      <c r="L41" s="37"/>
      <c r="M41" s="38"/>
      <c r="N41" s="37"/>
      <c r="O41" s="37"/>
      <c r="P41" s="37"/>
      <c r="Q41" s="37"/>
      <c r="R41" s="37"/>
    </row>
    <row r="42" spans="1:23" ht="16.5" thickBot="1">
      <c r="A42" s="48" t="str">
        <f>Sheet1!B42</f>
        <v>AEE788</v>
      </c>
      <c r="B42" s="48" t="str">
        <f>Sheet1!C42</f>
        <v>PE</v>
      </c>
      <c r="C42" s="48" t="str">
        <f>Sheet1!E42</f>
        <v>CellArea</v>
      </c>
      <c r="D42" s="20" t="str">
        <f>IF(EXACT(Sheet1!F42,"Increase"),"↑",IF(EXACT(Sheet1!F42,"Decrease"),"↓","-"))</f>
        <v>-</v>
      </c>
      <c r="E42" s="20" t="str">
        <f>IF(EXACT(Sheet1!G42,"Increase"),"↑",IF(EXACT(Sheet1!G42,"Decrease"),"↓","-"))</f>
        <v>↓</v>
      </c>
      <c r="G42" s="26">
        <f t="shared" si="1"/>
        <v>0</v>
      </c>
      <c r="K42" s="40" t="s">
        <v>38</v>
      </c>
      <c r="L42" s="37"/>
      <c r="M42" s="38"/>
      <c r="N42" s="37"/>
      <c r="O42" s="37"/>
      <c r="P42" s="37"/>
      <c r="Q42" s="37"/>
      <c r="R42" s="37"/>
    </row>
    <row r="43" spans="1:23" ht="16.5" thickBot="1">
      <c r="A43" s="48" t="str">
        <f>Sheet1!B43</f>
        <v>AZD8055</v>
      </c>
      <c r="B43" s="48" t="str">
        <f>Sheet1!C43</f>
        <v>PE</v>
      </c>
      <c r="C43" s="48" t="str">
        <f>Sheet1!E43</f>
        <v>CellArea</v>
      </c>
      <c r="D43" s="20" t="str">
        <f>IF(EXACT(Sheet1!F43,"Increase"),"↑",IF(EXACT(Sheet1!F43,"Decrease"),"↓","-"))</f>
        <v>-</v>
      </c>
      <c r="E43" s="20" t="str">
        <f>IF(EXACT(Sheet1!G43,"Increase"),"↑",IF(EXACT(Sheet1!G43,"Decrease"),"↓","-"))</f>
        <v>↓</v>
      </c>
      <c r="G43" s="26">
        <f t="shared" si="1"/>
        <v>0</v>
      </c>
      <c r="K43" s="11" t="s">
        <v>39</v>
      </c>
      <c r="L43" s="39"/>
      <c r="M43" s="37"/>
      <c r="N43" s="37"/>
      <c r="O43" s="37"/>
      <c r="P43" s="37"/>
      <c r="Q43" s="37"/>
      <c r="R43" s="37"/>
    </row>
    <row r="44" spans="1:23" ht="16.5" thickBot="1">
      <c r="A44" s="48" t="str">
        <f>Sheet1!B44</f>
        <v>BEZ235</v>
      </c>
      <c r="B44" s="48" t="str">
        <f>Sheet1!C44</f>
        <v>PE</v>
      </c>
      <c r="C44" s="48" t="str">
        <f>Sheet1!E44</f>
        <v>CellArea</v>
      </c>
      <c r="D44" s="20" t="str">
        <f>IF(EXACT(Sheet1!F44,"Increase"),"↑",IF(EXACT(Sheet1!F44,"Decrease"),"↓","-"))</f>
        <v>-</v>
      </c>
      <c r="E44" s="20" t="str">
        <f>IF(EXACT(Sheet1!G44,"Increase"),"↑",IF(EXACT(Sheet1!G44,"Decrease"),"↓","-"))</f>
        <v>↓</v>
      </c>
      <c r="G44" s="26">
        <f t="shared" si="1"/>
        <v>0</v>
      </c>
      <c r="K44" s="11" t="s">
        <v>40</v>
      </c>
      <c r="L44" s="37"/>
      <c r="M44" s="37"/>
      <c r="N44" s="37"/>
      <c r="O44" s="37"/>
      <c r="P44" s="38"/>
      <c r="Q44" s="37"/>
      <c r="R44" s="37"/>
    </row>
    <row r="45" spans="1:23" ht="16.5" thickBot="1">
      <c r="A45" s="48" t="str">
        <f>Sheet1!B45</f>
        <v>Candesartan</v>
      </c>
      <c r="B45" s="48" t="str">
        <f>Sheet1!C45</f>
        <v>PE</v>
      </c>
      <c r="C45" s="48" t="str">
        <f>Sheet1!E45</f>
        <v>CellArea</v>
      </c>
      <c r="D45" s="20" t="str">
        <f>IF(EXACT(Sheet1!F45,"Increase"),"↑",IF(EXACT(Sheet1!F45,"Decrease"),"↓","-"))</f>
        <v>-</v>
      </c>
      <c r="E45" s="20" t="str">
        <f>IF(EXACT(Sheet1!G45,"Increase"),"↑",IF(EXACT(Sheet1!G45,"Decrease"),"↓","-"))</f>
        <v>↓</v>
      </c>
      <c r="G45" s="26">
        <f t="shared" si="1"/>
        <v>0</v>
      </c>
      <c r="K45" s="11" t="s">
        <v>41</v>
      </c>
      <c r="L45" s="37"/>
      <c r="M45" s="37"/>
      <c r="N45" s="38"/>
      <c r="O45" s="37"/>
      <c r="P45" s="37"/>
      <c r="Q45" s="37"/>
      <c r="R45" s="37"/>
    </row>
    <row r="46" spans="1:23" ht="16.5" thickBot="1">
      <c r="A46" s="48" t="str">
        <f>Sheet1!B46</f>
        <v>Cloperastine</v>
      </c>
      <c r="B46" s="48" t="str">
        <f>Sheet1!C46</f>
        <v>PE</v>
      </c>
      <c r="C46" s="48" t="str">
        <f>Sheet1!E46</f>
        <v>CellArea</v>
      </c>
      <c r="D46" s="20" t="str">
        <f>IF(EXACT(Sheet1!F46,"Increase"),"↑",IF(EXACT(Sheet1!F46,"Decrease"),"↓","-"))</f>
        <v>-</v>
      </c>
      <c r="E46" s="20" t="str">
        <f>IF(EXACT(Sheet1!G46,"Increase"),"↑",IF(EXACT(Sheet1!G46,"Decrease"),"↓","-"))</f>
        <v>↓</v>
      </c>
      <c r="G46" s="26">
        <f t="shared" si="1"/>
        <v>0</v>
      </c>
      <c r="K46" s="11" t="s">
        <v>67</v>
      </c>
      <c r="L46" s="37"/>
      <c r="M46" s="38"/>
      <c r="N46" s="37"/>
      <c r="O46" s="37"/>
      <c r="P46" s="37"/>
      <c r="Q46" s="37"/>
      <c r="R46" s="37"/>
    </row>
    <row r="47" spans="1:23" ht="16.5" thickBot="1">
      <c r="A47" s="48" t="str">
        <f>Sheet1!B47</f>
        <v>Clozapine</v>
      </c>
      <c r="B47" s="48" t="str">
        <f>Sheet1!C47</f>
        <v>PE</v>
      </c>
      <c r="C47" s="48" t="str">
        <f>Sheet1!E47</f>
        <v>CellArea</v>
      </c>
      <c r="D47" s="20" t="str">
        <f>IF(EXACT(Sheet1!F47,"Increase"),"↑",IF(EXACT(Sheet1!F47,"Decrease"),"↓","-"))</f>
        <v>-</v>
      </c>
      <c r="E47" s="20" t="str">
        <f>IF(EXACT(Sheet1!G47,"Increase"),"↑",IF(EXACT(Sheet1!G47,"Decrease"),"↓","-"))</f>
        <v>↓</v>
      </c>
      <c r="G47" s="26">
        <f t="shared" si="1"/>
        <v>0</v>
      </c>
      <c r="K47" s="11" t="s">
        <v>68</v>
      </c>
      <c r="L47" s="37"/>
      <c r="M47" s="38"/>
      <c r="N47" s="37"/>
      <c r="O47" s="38"/>
      <c r="P47" s="37"/>
      <c r="Q47" s="37"/>
      <c r="R47" s="37"/>
    </row>
    <row r="48" spans="1:23" ht="16.5" thickBot="1">
      <c r="A48" s="48" t="str">
        <f>Sheet1!B48</f>
        <v>Doxepin</v>
      </c>
      <c r="B48" s="48" t="str">
        <f>Sheet1!C48</f>
        <v>PE</v>
      </c>
      <c r="C48" s="48" t="str">
        <f>Sheet1!E48</f>
        <v>CellArea</v>
      </c>
      <c r="D48" s="20" t="str">
        <f>IF(EXACT(Sheet1!F48,"Increase"),"↑",IF(EXACT(Sheet1!F48,"Decrease"),"↓","-"))</f>
        <v>-</v>
      </c>
      <c r="E48" s="20" t="str">
        <f>IF(EXACT(Sheet1!G48,"Increase"),"↑",IF(EXACT(Sheet1!G48,"Decrease"),"↓","-"))</f>
        <v>↓</v>
      </c>
      <c r="G48" s="26">
        <f t="shared" si="1"/>
        <v>0</v>
      </c>
      <c r="K48" s="11" t="s">
        <v>69</v>
      </c>
      <c r="L48" s="38"/>
      <c r="M48" s="37"/>
      <c r="N48" s="37"/>
      <c r="O48" s="37"/>
      <c r="P48" s="37"/>
      <c r="Q48" s="37"/>
      <c r="R48" s="37"/>
    </row>
    <row r="49" spans="1:18" ht="16.5" thickBot="1">
      <c r="A49" s="48" t="str">
        <f>Sheet1!B49</f>
        <v>Ethopropazine</v>
      </c>
      <c r="B49" s="48" t="str">
        <f>Sheet1!C49</f>
        <v>PE</v>
      </c>
      <c r="C49" s="48" t="str">
        <f>Sheet1!E49</f>
        <v>CellArea</v>
      </c>
      <c r="D49" s="20" t="str">
        <f>IF(EXACT(Sheet1!F49,"Increase"),"↑",IF(EXACT(Sheet1!F49,"Decrease"),"↓","-"))</f>
        <v>-</v>
      </c>
      <c r="E49" s="20" t="str">
        <f>IF(EXACT(Sheet1!G49,"Increase"),"↑",IF(EXACT(Sheet1!G49,"Decrease"),"↓","-"))</f>
        <v>↓</v>
      </c>
      <c r="G49" s="26">
        <f t="shared" si="1"/>
        <v>0</v>
      </c>
      <c r="K49" s="11" t="s">
        <v>42</v>
      </c>
      <c r="L49" s="37"/>
      <c r="M49" s="38"/>
      <c r="N49" s="37"/>
      <c r="O49" s="37"/>
      <c r="P49" s="38"/>
      <c r="Q49" s="37"/>
      <c r="R49" s="37"/>
    </row>
    <row r="50" spans="1:18" ht="16.5" thickBot="1">
      <c r="A50" s="48" t="str">
        <f>Sheet1!B50</f>
        <v>GDC-0980</v>
      </c>
      <c r="B50" s="48" t="str">
        <f>Sheet1!C50</f>
        <v>PE</v>
      </c>
      <c r="C50" s="48" t="str">
        <f>Sheet1!E50</f>
        <v>CellArea</v>
      </c>
      <c r="D50" s="20" t="str">
        <f>IF(EXACT(Sheet1!F50,"Increase"),"↑",IF(EXACT(Sheet1!F50,"Decrease"),"↓","-"))</f>
        <v>-</v>
      </c>
      <c r="E50" s="20" t="str">
        <f>IF(EXACT(Sheet1!G50,"Increase"),"↑",IF(EXACT(Sheet1!G50,"Decrease"),"↓","-"))</f>
        <v>↓</v>
      </c>
      <c r="G50" s="26">
        <f t="shared" si="1"/>
        <v>0</v>
      </c>
      <c r="K50" s="11" t="s">
        <v>70</v>
      </c>
      <c r="L50" s="37"/>
      <c r="M50" s="37"/>
      <c r="N50" s="37"/>
      <c r="O50" s="37"/>
      <c r="P50" s="38"/>
      <c r="Q50" s="37"/>
      <c r="R50" s="37"/>
    </row>
    <row r="51" spans="1:18" ht="16.5" thickBot="1">
      <c r="A51" s="48" t="str">
        <f>Sheet1!B51</f>
        <v>Imipramine</v>
      </c>
      <c r="B51" s="48" t="str">
        <f>Sheet1!C51</f>
        <v>PE</v>
      </c>
      <c r="C51" s="48" t="str">
        <f>Sheet1!E51</f>
        <v>CellArea</v>
      </c>
      <c r="D51" s="20" t="str">
        <f>IF(EXACT(Sheet1!F51,"Increase"),"↑",IF(EXACT(Sheet1!F51,"Decrease"),"↓","-"))</f>
        <v>-</v>
      </c>
      <c r="E51" s="20" t="str">
        <f>IF(EXACT(Sheet1!G51,"Increase"),"↑",IF(EXACT(Sheet1!G51,"Decrease"),"↓","-"))</f>
        <v>↓</v>
      </c>
      <c r="G51" s="26">
        <f t="shared" si="1"/>
        <v>0</v>
      </c>
      <c r="K51" s="11" t="s">
        <v>43</v>
      </c>
      <c r="L51" s="37"/>
      <c r="M51" s="37"/>
      <c r="N51" s="37"/>
      <c r="O51" s="37"/>
      <c r="P51" s="38"/>
      <c r="Q51" s="37"/>
      <c r="R51" s="37"/>
    </row>
    <row r="52" spans="1:18" ht="16.5" thickBot="1">
      <c r="A52" s="48" t="str">
        <f>Sheet1!B52</f>
        <v>Labetalol</v>
      </c>
      <c r="B52" s="48" t="str">
        <f>Sheet1!C52</f>
        <v>PE</v>
      </c>
      <c r="C52" s="48" t="str">
        <f>Sheet1!E52</f>
        <v>CellArea</v>
      </c>
      <c r="D52" s="20" t="str">
        <f>IF(EXACT(Sheet1!F52,"Increase"),"↑",IF(EXACT(Sheet1!F52,"Decrease"),"↓","-"))</f>
        <v>-</v>
      </c>
      <c r="E52" s="20" t="str">
        <f>IF(EXACT(Sheet1!G52,"Increase"),"↑",IF(EXACT(Sheet1!G52,"Decrease"),"↓","-"))</f>
        <v>↓</v>
      </c>
      <c r="G52" s="26">
        <f t="shared" si="1"/>
        <v>0</v>
      </c>
      <c r="K52" s="11" t="s">
        <v>73</v>
      </c>
      <c r="L52" s="37"/>
      <c r="M52" s="37"/>
      <c r="N52" s="37"/>
      <c r="O52" s="37"/>
      <c r="P52" s="37"/>
      <c r="Q52" s="38"/>
      <c r="R52" s="37"/>
    </row>
    <row r="53" spans="1:18" ht="16.5" thickBot="1">
      <c r="A53" s="48" t="str">
        <f>Sheet1!B53</f>
        <v>Loxapine</v>
      </c>
      <c r="B53" s="48" t="str">
        <f>Sheet1!C53</f>
        <v>PE</v>
      </c>
      <c r="C53" s="48" t="str">
        <f>Sheet1!E53</f>
        <v>CellArea</v>
      </c>
      <c r="D53" s="20" t="str">
        <f>IF(EXACT(Sheet1!F53,"Increase"),"↑",IF(EXACT(Sheet1!F53,"Decrease"),"↓","-"))</f>
        <v>-</v>
      </c>
      <c r="E53" s="20" t="str">
        <f>IF(EXACT(Sheet1!G53,"Increase"),"↑",IF(EXACT(Sheet1!G53,"Decrease"),"↓","-"))</f>
        <v>↓</v>
      </c>
      <c r="G53" s="26">
        <f t="shared" si="1"/>
        <v>0</v>
      </c>
      <c r="K53" s="11" t="s">
        <v>78</v>
      </c>
      <c r="L53" s="37"/>
      <c r="M53" s="37"/>
      <c r="N53" s="37"/>
      <c r="O53" s="37"/>
      <c r="P53" s="37"/>
      <c r="Q53" s="37"/>
      <c r="R53" s="38"/>
    </row>
    <row r="54" spans="1:18" ht="16.5" thickBot="1">
      <c r="A54" s="48" t="str">
        <f>Sheet1!B54</f>
        <v>Naftopidil</v>
      </c>
      <c r="B54" s="48" t="str">
        <f>Sheet1!C54</f>
        <v>PE</v>
      </c>
      <c r="C54" s="48" t="str">
        <f>Sheet1!E54</f>
        <v>CellArea</v>
      </c>
      <c r="D54" s="20" t="str">
        <f>IF(EXACT(Sheet1!F54,"Increase"),"↑",IF(EXACT(Sheet1!F54,"Decrease"),"↓","-"))</f>
        <v>-</v>
      </c>
      <c r="E54" s="20" t="str">
        <f>IF(EXACT(Sheet1!G54,"Increase"),"↑",IF(EXACT(Sheet1!G54,"Decrease"),"↓","-"))</f>
        <v>↓</v>
      </c>
      <c r="G54" s="26">
        <f t="shared" si="1"/>
        <v>0</v>
      </c>
      <c r="K54" s="11" t="s">
        <v>80</v>
      </c>
      <c r="L54" s="38"/>
      <c r="M54" s="37"/>
      <c r="N54" s="37"/>
      <c r="O54" s="37"/>
      <c r="P54" s="37"/>
      <c r="Q54" s="37"/>
      <c r="R54" s="37"/>
    </row>
    <row r="55" spans="1:18" ht="16.5" thickBot="1">
      <c r="A55" s="48" t="str">
        <f>Sheet1!B55</f>
        <v>Nefazodone</v>
      </c>
      <c r="B55" s="48" t="str">
        <f>Sheet1!C55</f>
        <v>PE</v>
      </c>
      <c r="C55" s="48" t="str">
        <f>Sheet1!E55</f>
        <v>CellArea</v>
      </c>
      <c r="D55" s="20" t="str">
        <f>IF(EXACT(Sheet1!F55,"Increase"),"↑",IF(EXACT(Sheet1!F55,"Decrease"),"↓","-"))</f>
        <v>-</v>
      </c>
      <c r="E55" s="20" t="str">
        <f>IF(EXACT(Sheet1!G55,"Increase"),"↑",IF(EXACT(Sheet1!G55,"Decrease"),"↓","-"))</f>
        <v>↓</v>
      </c>
      <c r="G55" s="26">
        <f t="shared" si="1"/>
        <v>0</v>
      </c>
      <c r="K55" s="11" t="s">
        <v>88</v>
      </c>
      <c r="L55" s="37"/>
      <c r="M55" s="37"/>
      <c r="N55" s="38"/>
      <c r="O55" s="37"/>
      <c r="P55" s="37"/>
      <c r="Q55" s="37"/>
      <c r="R55" s="37"/>
    </row>
    <row r="56" spans="1:18" ht="16.5" thickBot="1">
      <c r="A56" s="48" t="str">
        <f>Sheet1!B56</f>
        <v>Nicardipine</v>
      </c>
      <c r="B56" s="48" t="str">
        <f>Sheet1!C56</f>
        <v>PE</v>
      </c>
      <c r="C56" s="48" t="str">
        <f>Sheet1!E56</f>
        <v>CellArea</v>
      </c>
      <c r="D56" s="20" t="str">
        <f>IF(EXACT(Sheet1!F56,"Increase"),"↑",IF(EXACT(Sheet1!F56,"Decrease"),"↓","-"))</f>
        <v>-</v>
      </c>
      <c r="E56" s="20" t="str">
        <f>IF(EXACT(Sheet1!G56,"Increase"),"↑",IF(EXACT(Sheet1!G56,"Decrease"),"↓","-"))</f>
        <v>↓</v>
      </c>
      <c r="G56" s="26">
        <f t="shared" si="1"/>
        <v>0</v>
      </c>
      <c r="K56" s="11" t="s">
        <v>92</v>
      </c>
      <c r="L56" s="37"/>
      <c r="M56" s="37"/>
      <c r="N56" s="38"/>
      <c r="O56" s="37"/>
      <c r="P56" s="37"/>
      <c r="Q56" s="37"/>
      <c r="R56" s="37"/>
    </row>
    <row r="57" spans="1:18" ht="16.5" thickBot="1">
      <c r="A57" s="48" t="str">
        <f>Sheet1!B57</f>
        <v>Nortriptyline</v>
      </c>
      <c r="B57" s="48" t="str">
        <f>Sheet1!C57</f>
        <v>PE</v>
      </c>
      <c r="C57" s="48" t="str">
        <f>Sheet1!E57</f>
        <v>CellArea</v>
      </c>
      <c r="D57" s="20" t="str">
        <f>IF(EXACT(Sheet1!F57,"Increase"),"↑",IF(EXACT(Sheet1!F57,"Decrease"),"↓","-"))</f>
        <v>-</v>
      </c>
      <c r="E57" s="20" t="str">
        <f>IF(EXACT(Sheet1!G57,"Increase"),"↑",IF(EXACT(Sheet1!G57,"Decrease"),"↓","-"))</f>
        <v>↓</v>
      </c>
      <c r="G57" s="26">
        <f t="shared" si="1"/>
        <v>0</v>
      </c>
      <c r="K57" s="11" t="s">
        <v>94</v>
      </c>
      <c r="L57" s="38"/>
      <c r="M57" s="37"/>
      <c r="N57" s="37"/>
      <c r="O57" s="37"/>
      <c r="P57" s="37"/>
      <c r="Q57" s="37"/>
      <c r="R57" s="37"/>
    </row>
    <row r="58" spans="1:18" ht="16.5" thickBot="1">
      <c r="A58" s="48" t="str">
        <f>Sheet1!B58</f>
        <v>NVP-BSK805</v>
      </c>
      <c r="B58" s="48" t="str">
        <f>Sheet1!C58</f>
        <v>PE</v>
      </c>
      <c r="C58" s="48" t="str">
        <f>Sheet1!E58</f>
        <v>CellArea</v>
      </c>
      <c r="D58" s="20" t="str">
        <f>IF(EXACT(Sheet1!F58,"Increase"),"↑",IF(EXACT(Sheet1!F58,"Decrease"),"↓","-"))</f>
        <v>-</v>
      </c>
      <c r="E58" s="20" t="str">
        <f>IF(EXACT(Sheet1!G58,"Increase"),"↑",IF(EXACT(Sheet1!G58,"Decrease"),"↓","-"))</f>
        <v>↓</v>
      </c>
      <c r="G58" s="26">
        <f t="shared" si="1"/>
        <v>0</v>
      </c>
      <c r="K58" s="11" t="s">
        <v>96</v>
      </c>
      <c r="L58" s="37"/>
      <c r="M58" s="37"/>
      <c r="N58" s="38"/>
      <c r="O58" s="37"/>
      <c r="P58" s="37"/>
      <c r="Q58" s="37"/>
      <c r="R58" s="37"/>
    </row>
    <row r="59" spans="1:18" ht="16.5" thickBot="1">
      <c r="A59" s="48" t="str">
        <f>Sheet1!B59</f>
        <v>Pelitinib</v>
      </c>
      <c r="B59" s="48" t="str">
        <f>Sheet1!C59</f>
        <v>PE</v>
      </c>
      <c r="C59" s="48" t="str">
        <f>Sheet1!E59</f>
        <v>CellArea</v>
      </c>
      <c r="D59" s="20" t="str">
        <f>IF(EXACT(Sheet1!F59,"Increase"),"↑",IF(EXACT(Sheet1!F59,"Decrease"),"↓","-"))</f>
        <v>-</v>
      </c>
      <c r="E59" s="20" t="str">
        <f>IF(EXACT(Sheet1!G59,"Increase"),"↑",IF(EXACT(Sheet1!G59,"Decrease"),"↓","-"))</f>
        <v>↓</v>
      </c>
      <c r="G59" s="26">
        <f t="shared" si="1"/>
        <v>0</v>
      </c>
      <c r="K59" s="11" t="s">
        <v>103</v>
      </c>
      <c r="L59" s="37"/>
      <c r="M59" s="37"/>
      <c r="N59" s="38"/>
      <c r="O59" s="37"/>
      <c r="P59" s="37"/>
      <c r="Q59" s="37"/>
      <c r="R59" s="37"/>
    </row>
    <row r="60" spans="1:18" ht="16.5" thickBot="1">
      <c r="A60" s="48" t="str">
        <f>Sheet1!B60</f>
        <v>Penbutolol</v>
      </c>
      <c r="B60" s="48" t="str">
        <f>Sheet1!C60</f>
        <v>PE</v>
      </c>
      <c r="C60" s="48" t="str">
        <f>Sheet1!E60</f>
        <v>CellArea</v>
      </c>
      <c r="D60" s="20" t="str">
        <f>IF(EXACT(Sheet1!F60,"Increase"),"↑",IF(EXACT(Sheet1!F60,"Decrease"),"↓","-"))</f>
        <v>-</v>
      </c>
      <c r="E60" s="20" t="str">
        <f>IF(EXACT(Sheet1!G60,"Increase"),"↑",IF(EXACT(Sheet1!G60,"Decrease"),"↓","-"))</f>
        <v>↓</v>
      </c>
      <c r="G60" s="26">
        <f t="shared" si="1"/>
        <v>0</v>
      </c>
      <c r="K60" s="11" t="s">
        <v>105</v>
      </c>
      <c r="L60" s="37"/>
      <c r="M60" s="38"/>
      <c r="N60" s="37"/>
      <c r="O60" s="38"/>
      <c r="P60" s="37"/>
      <c r="Q60" s="37"/>
      <c r="R60" s="37"/>
    </row>
    <row r="61" spans="1:18" ht="16.5" thickBot="1">
      <c r="A61" s="48" t="str">
        <f>Sheet1!B61</f>
        <v>Perospirone</v>
      </c>
      <c r="B61" s="48" t="str">
        <f>Sheet1!C61</f>
        <v>PE</v>
      </c>
      <c r="C61" s="48" t="str">
        <f>Sheet1!E61</f>
        <v>CellArea</v>
      </c>
      <c r="D61" s="20" t="str">
        <f>IF(EXACT(Sheet1!F61,"Increase"),"↑",IF(EXACT(Sheet1!F61,"Decrease"),"↓","-"))</f>
        <v>-</v>
      </c>
      <c r="E61" s="20" t="str">
        <f>IF(EXACT(Sheet1!G61,"Increase"),"↑",IF(EXACT(Sheet1!G61,"Decrease"),"↓","-"))</f>
        <v>↓</v>
      </c>
      <c r="G61" s="26">
        <f t="shared" si="1"/>
        <v>0</v>
      </c>
      <c r="K61" s="11"/>
    </row>
    <row r="62" spans="1:18" ht="16.5" thickBot="1">
      <c r="A62" s="48" t="str">
        <f>Sheet1!B62</f>
        <v>PF-04691502</v>
      </c>
      <c r="B62" s="48" t="str">
        <f>Sheet1!C62</f>
        <v>PE</v>
      </c>
      <c r="C62" s="48" t="str">
        <f>Sheet1!E62</f>
        <v>CellArea</v>
      </c>
      <c r="D62" s="20" t="str">
        <f>IF(EXACT(Sheet1!F62,"Increase"),"↑",IF(EXACT(Sheet1!F62,"Decrease"),"↓","-"))</f>
        <v>-</v>
      </c>
      <c r="E62" s="20" t="str">
        <f>IF(EXACT(Sheet1!G62,"Increase"),"↑",IF(EXACT(Sheet1!G62,"Decrease"),"↓","-"))</f>
        <v>↓</v>
      </c>
      <c r="G62" s="26">
        <f t="shared" si="1"/>
        <v>0</v>
      </c>
    </row>
    <row r="63" spans="1:18" ht="16.5" thickBot="1">
      <c r="A63" s="48" t="str">
        <f>Sheet1!B63</f>
        <v>Picropodophyllin</v>
      </c>
      <c r="B63" s="48" t="str">
        <f>Sheet1!C63</f>
        <v>PE</v>
      </c>
      <c r="C63" s="48" t="str">
        <f>Sheet1!E63</f>
        <v>CellArea</v>
      </c>
      <c r="D63" s="20" t="str">
        <f>IF(EXACT(Sheet1!F63,"Increase"),"↑",IF(EXACT(Sheet1!F63,"Decrease"),"↓","-"))</f>
        <v>-</v>
      </c>
      <c r="E63" s="20" t="str">
        <f>IF(EXACT(Sheet1!G63,"Increase"),"↑",IF(EXACT(Sheet1!G63,"Decrease"),"↓","-"))</f>
        <v>↓</v>
      </c>
      <c r="G63" s="26">
        <f t="shared" si="1"/>
        <v>0</v>
      </c>
    </row>
    <row r="64" spans="1:18" ht="16.5" thickBot="1">
      <c r="A64" s="48" t="str">
        <f>Sheet1!B64</f>
        <v>Propafenone</v>
      </c>
      <c r="B64" s="48" t="str">
        <f>Sheet1!C64</f>
        <v>PE</v>
      </c>
      <c r="C64" s="48" t="str">
        <f>Sheet1!E64</f>
        <v>CellArea</v>
      </c>
      <c r="D64" s="20" t="str">
        <f>IF(EXACT(Sheet1!F64,"Increase"),"↑",IF(EXACT(Sheet1!F64,"Decrease"),"↓","-"))</f>
        <v>-</v>
      </c>
      <c r="E64" s="20" t="str">
        <f>IF(EXACT(Sheet1!G64,"Increase"),"↑",IF(EXACT(Sheet1!G64,"Decrease"),"↓","-"))</f>
        <v>↓</v>
      </c>
      <c r="G64" s="26">
        <f t="shared" si="1"/>
        <v>0</v>
      </c>
    </row>
    <row r="65" spans="1:7" ht="16.5" thickBot="1">
      <c r="A65" s="48" t="str">
        <f>Sheet1!B65</f>
        <v>TG101209</v>
      </c>
      <c r="B65" s="48" t="str">
        <f>Sheet1!C65</f>
        <v>PE</v>
      </c>
      <c r="C65" s="48" t="str">
        <f>Sheet1!E65</f>
        <v>CellArea</v>
      </c>
      <c r="D65" s="20" t="str">
        <f>IF(EXACT(Sheet1!F65,"Increase"),"↑",IF(EXACT(Sheet1!F65,"Decrease"),"↓","-"))</f>
        <v>-</v>
      </c>
      <c r="E65" s="20" t="str">
        <f>IF(EXACT(Sheet1!G65,"Increase"),"↑",IF(EXACT(Sheet1!G65,"Decrease"),"↓","-"))</f>
        <v>↓</v>
      </c>
      <c r="G65" s="26">
        <f t="shared" si="1"/>
        <v>0</v>
      </c>
    </row>
    <row r="66" spans="1:7" ht="16.5" thickBot="1">
      <c r="A66" s="48" t="str">
        <f>Sheet1!B66</f>
        <v>Verapamil</v>
      </c>
      <c r="B66" s="48" t="str">
        <f>Sheet1!C66</f>
        <v>PE</v>
      </c>
      <c r="C66" s="48" t="str">
        <f>Sheet1!E66</f>
        <v>CellArea</v>
      </c>
      <c r="D66" s="20" t="str">
        <f>IF(EXACT(Sheet1!F66,"Increase"),"↑",IF(EXACT(Sheet1!F66,"Decrease"),"↓","-"))</f>
        <v>-</v>
      </c>
      <c r="E66" s="20" t="str">
        <f>IF(EXACT(Sheet1!G66,"Increase"),"↑",IF(EXACT(Sheet1!G66,"Decrease"),"↓","-"))</f>
        <v>↓</v>
      </c>
      <c r="G66" s="26">
        <f t="shared" si="1"/>
        <v>0</v>
      </c>
    </row>
    <row r="67" spans="1:7" ht="16.5" thickBot="1">
      <c r="A67" s="48" t="str">
        <f>Sheet1!B67</f>
        <v>Vinorelbine</v>
      </c>
      <c r="B67" s="48" t="str">
        <f>Sheet1!C67</f>
        <v>PE</v>
      </c>
      <c r="C67" s="48" t="str">
        <f>Sheet1!E67</f>
        <v>CellArea</v>
      </c>
      <c r="D67" s="20" t="str">
        <f>IF(EXACT(Sheet1!F67,"Increase"),"↑",IF(EXACT(Sheet1!F67,"Decrease"),"↓","-"))</f>
        <v>-</v>
      </c>
      <c r="E67" s="20" t="str">
        <f>IF(EXACT(Sheet1!G67,"Increase"),"↑",IF(EXACT(Sheet1!G67,"Decrease"),"↓","-"))</f>
        <v>↓</v>
      </c>
      <c r="G67" s="26">
        <f t="shared" si="1"/>
        <v>0</v>
      </c>
    </row>
    <row r="68" spans="1:7" ht="16.5" thickBot="1">
      <c r="A68" s="48" t="str">
        <f>Sheet1!B68</f>
        <v>Vorinostat</v>
      </c>
      <c r="B68" s="48" t="str">
        <f>Sheet1!C68</f>
        <v>PE</v>
      </c>
      <c r="C68" s="48" t="str">
        <f>Sheet1!E68</f>
        <v>CellArea</v>
      </c>
      <c r="D68" s="20" t="str">
        <f>IF(EXACT(Sheet1!F68,"Increase"),"↑",IF(EXACT(Sheet1!F68,"Decrease"),"↓","-"))</f>
        <v>-</v>
      </c>
      <c r="E68" s="20" t="str">
        <f>IF(EXACT(Sheet1!G68,"Increase"),"↑",IF(EXACT(Sheet1!G68,"Decrease"),"↓","-"))</f>
        <v>↓</v>
      </c>
      <c r="G68" s="26">
        <f t="shared" si="1"/>
        <v>0</v>
      </c>
    </row>
    <row r="69" spans="1:7" ht="16.5" thickBot="1">
      <c r="A69" s="48" t="str">
        <f>Sheet1!B69</f>
        <v>WYE-125132</v>
      </c>
      <c r="B69" s="48" t="str">
        <f>Sheet1!C69</f>
        <v>PE</v>
      </c>
      <c r="C69" s="48" t="str">
        <f>Sheet1!E69</f>
        <v>CellArea</v>
      </c>
      <c r="D69" s="20" t="str">
        <f>IF(EXACT(Sheet1!F69,"Increase"),"↑",IF(EXACT(Sheet1!F69,"Decrease"),"↓","-"))</f>
        <v>-</v>
      </c>
      <c r="E69" s="20" t="str">
        <f>IF(EXACT(Sheet1!G69,"Increase"),"↑",IF(EXACT(Sheet1!G69,"Decrease"),"↓","-"))</f>
        <v>↓</v>
      </c>
      <c r="G69" s="26">
        <f t="shared" si="1"/>
        <v>0</v>
      </c>
    </row>
    <row r="70" spans="1:7" ht="16.5" thickBot="1">
      <c r="A70" s="48" t="str">
        <f>Sheet1!B70</f>
        <v>WZ3146</v>
      </c>
      <c r="B70" s="48" t="str">
        <f>Sheet1!C70</f>
        <v>PE</v>
      </c>
      <c r="C70" s="48" t="str">
        <f>Sheet1!E70</f>
        <v>CellArea</v>
      </c>
      <c r="D70" s="20" t="str">
        <f>IF(EXACT(Sheet1!F70,"Increase"),"↑",IF(EXACT(Sheet1!F70,"Decrease"),"↓","-"))</f>
        <v>-</v>
      </c>
      <c r="E70" s="20" t="str">
        <f>IF(EXACT(Sheet1!G70,"Increase"),"↑",IF(EXACT(Sheet1!G70,"Decrease"),"↓","-"))</f>
        <v>↓</v>
      </c>
      <c r="G70" s="26">
        <f t="shared" si="1"/>
        <v>0</v>
      </c>
    </row>
    <row r="71" spans="1:7" ht="16.5" thickBot="1">
      <c r="A71" s="48" t="str">
        <f>Sheet1!B71</f>
        <v>WZ4002</v>
      </c>
      <c r="B71" s="48" t="str">
        <f>Sheet1!C71</f>
        <v>PE</v>
      </c>
      <c r="C71" s="48" t="str">
        <f>Sheet1!E71</f>
        <v>CellArea</v>
      </c>
      <c r="D71" s="20" t="str">
        <f>IF(EXACT(Sheet1!F71,"Increase"),"↑",IF(EXACT(Sheet1!F71,"Decrease"),"↓","-"))</f>
        <v>-</v>
      </c>
      <c r="E71" s="20" t="str">
        <f>IF(EXACT(Sheet1!G71,"Increase"),"↑",IF(EXACT(Sheet1!G71,"Decrease"),"↓","-"))</f>
        <v>↓</v>
      </c>
      <c r="G71" s="26">
        <f t="shared" si="1"/>
        <v>0</v>
      </c>
    </row>
    <row r="72" spans="1:7" ht="15.75">
      <c r="A72" s="48"/>
      <c r="B72" s="11"/>
      <c r="C72" s="11"/>
      <c r="D72" s="11"/>
      <c r="E72" s="11"/>
    </row>
    <row r="73" spans="1:7" ht="19.5" thickBot="1">
      <c r="A73" s="11"/>
      <c r="B73" s="11"/>
      <c r="C73" s="52" t="s">
        <v>8</v>
      </c>
      <c r="D73" s="52" t="s">
        <v>7</v>
      </c>
      <c r="E73" s="52" t="s">
        <v>30</v>
      </c>
    </row>
    <row r="74" spans="1:7" ht="15.75" thickBot="1">
      <c r="A74" s="11"/>
      <c r="B74" s="11"/>
      <c r="C74" s="28"/>
      <c r="D74" s="8"/>
      <c r="E74" s="9"/>
    </row>
  </sheetData>
  <conditionalFormatting sqref="D2:E71">
    <cfRule type="cellIs" dxfId="2" priority="1" operator="equal">
      <formula>0</formula>
    </cfRule>
    <cfRule type="cellIs" dxfId="1" priority="2" operator="equal">
      <formula>"↑"</formula>
    </cfRule>
    <cfRule type="cellIs" dxfId="0" priority="3" operator="equal">
      <formula>"↓"</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Eggertsen, Taylor (te2xs)</cp:lastModifiedBy>
  <dcterms:created xsi:type="dcterms:W3CDTF">2020-01-13T21:41:47Z</dcterms:created>
  <dcterms:modified xsi:type="dcterms:W3CDTF">2022-08-02T16:03:35Z</dcterms:modified>
</cp:coreProperties>
</file>